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c r="AA32" i="12"/>
  <c r="AA31" i="12"/>
  <c r="AA30" i="12"/>
  <c r="AA29" i="12"/>
  <c r="AA28" i="12"/>
  <c r="AA8" i="12"/>
  <c r="AA7"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AM37" i="10" s="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<sst xmlns="http://schemas.openxmlformats.org/spreadsheetml/2006/main" count="1034" uniqueCount="594">
  <si>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</si>
  <si>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</si>
  <si>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</si>
  <si>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</si>
  <si>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</si>
  <si>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</si>
  <si>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</si>
  <si>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</si>
  <si>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</si>
  <si>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</si>
  <si>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</si>
  <si>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</si>
  <si>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</si>
  <si>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</si>
  <si>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</si>
  <si>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</si>
  <si>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</si>
  <si>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</si>
  <si>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</si>
  <si>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</si>
  <si>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</si>
  <si>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</si>
  <si>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</si>
  <si>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</si>
  <si>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</si>
  <si>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</si>
  <si>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</si>
  <si>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</si>
  <si>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</si>
  <si>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</si>
  <si>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</si>
  <si>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</si>
  <si>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</si>
  <si>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</si>
  <si>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</si>
  <si>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</si>
  <si>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</si>
  <si>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</si>
  <si>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</si>
  <si>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</si>
  <si>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</si>
  <si>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</si>
  <si>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</si>
  <si>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</si>
  <si>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</si>
  <si>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</si>
  <si>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</si>
  <si>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</si>
  <si>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</si>
  <si>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</si>
  <si>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</si>
  <si>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</si>
  <si>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</si>
  <si>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</si>
  <si>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</si>
  <si>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</si>
  <si>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</si>
  <si>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</si>
  <si>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</si>
  <si>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</si>
  <si>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</si>
  <si>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</si>
  <si>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</si>
  <si>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</si>
  <si>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</si>
  <si>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</si>
  <si>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</si>
  <si>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</si>
  <si>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</si>
  <si>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</si>
  <si>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</si>
  <si>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</si>
  <si>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</si>
  <si>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</si>
  <si>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</si>
  <si>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</si>
  <si>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</si>
  <si>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</si>
  <si>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</si>
  <si>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</si>
  <si>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</si>
  <si>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</si>
  <si>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</si>
  <si>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</si>
  <si>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</si>
  <si>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</si>
  <si>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</si>
  <si>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</si>
  <si>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</si>
  <si>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</si>
  <si>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</si>
  <si>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</si>
  <si>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</si>
  <si>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</si>
  <si>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</si>
  <si>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</si>
  <si>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</si>
  <si>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</si>
  <si>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</si>
  <si>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</si>
  <si>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</si>
  <si>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</si>
  <si>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</si>
  <si>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</si>
  <si>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</si>
  <si>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</si>
  <si>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</si>
  <si>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</si>
  <si>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</si>
  <si>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</si>
  <si>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</si>
  <si>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</si>
  <si>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</si>
  <si>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</si>
  <si>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</si>
  <si>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</si>
  <si>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</si>
  <si>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</si>
  <si>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</si>
  <si>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</si>
  <si>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</si>
  <si>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</si>
  <si>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</si>
  <si>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</si>
  <si>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</si>
  <si>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</si>
  <si>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</si>
  <si>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</si>
  <si>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</si>
  <si>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</si>
  <si>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</si>
  <si>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</si>
  <si>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</si>
  <si>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</si>
  <si>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</si>
  <si>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</si>
  <si>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</si>
  <si>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</si>
  <si>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</si>
  <si>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</si>
  <si>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</si>
  <si>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</si>
  <si>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</si>
  <si>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</si>
  <si>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</si>
  <si>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</si>
  <si>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</si>
  <si>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</si>
  <si>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病院事業会計</t>
    <phoneticPr fontId="5"/>
  </si>
  <si>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</si>
  <si>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</si>
  <si>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</si>
  <si>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</si>
  <si>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</si>
  <si>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</si>
  <si>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</si>
  <si>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</si>
  <si>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</si>
  <si>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</si>
  <si>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</si>
  <si>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</si>
  <si>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</si>
  <si>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</si>
  <si>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</si>
  <si>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</si>
  <si>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</si>
  <si>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</si>
  <si>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</si>
  <si>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</si>
  <si>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</si>
  <si>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</si>
  <si>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</si>
  <si>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</si>
  <si>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</si>
  <si>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</si>
  <si>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</si>
  <si>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</si>
  <si>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</si>
  <si>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</si>
  <si>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</si>
  <si>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</si>
  <si>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</si>
  <si>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</si>
  <si>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</si>
  <si>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</si>
  <si>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</si>
  <si>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</si>
  <si>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</si>
  <si>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</si>
  <si>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</si>
  <si>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</si>
  <si>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</si>
  <si>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</si>
  <si>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</si>
  <si>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</si>
  <si>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</si>
  <si>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</si>
  <si>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</si>
  <si>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</si>
  <si>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</si>
  <si>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</si>
  <si>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</si>
  <si>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</si>
  <si>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</si>
  <si>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</si>
  <si>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</si>
  <si>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</si>
  <si>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</si>
  <si>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</si>
  <si>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</si>
  <si>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</si>
  <si>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</si>
  <si>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兵庫県加西市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</si>
  <si>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</si>
  <si>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</si>
  <si>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</si>
  <si>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</si>
  <si>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</si>
  <si>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</si>
  <si>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</si>
  <si>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</si>
  <si>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</si>
  <si>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</si>
  <si>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</si>
  <si>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</si>
  <si>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</si>
  <si>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</si>
  <si>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</si>
  <si>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</si>
  <si>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</si>
  <si>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</si>
  <si>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</si>
  <si>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</si>
  <si>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</si>
  <si>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</si>
  <si>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</si>
  <si>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</si>
  <si>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</si>
  <si>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</si>
  <si>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</si>
  <si>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</si>
  <si>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</si>
  <si>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</si>
  <si>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</si>
  <si>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</si>
  <si>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</si>
  <si>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</si>
  <si>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</si>
  <si>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</si>
  <si>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</si>
  <si>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</si>
  <si>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</si>
  <si>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</si>
  <si>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</si>
  <si>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</si>
  <si>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</si>
  <si>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</si>
  <si>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</si>
  <si>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</si>
  <si>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</si>
  <si>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</si>
  <si>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</si>
  <si>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</si>
  <si>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</si>
  <si>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</si>
  <si>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</si>
  <si>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</si>
  <si>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</si>
  <si>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</si>
  <si>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</si>
  <si>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</si>
  <si>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</si>
  <si>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</si>
  <si>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</si>
  <si>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</si>
  <si>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</si>
  <si>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</si>
  <si>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</si>
  <si>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</si>
  <si>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</si>
  <si>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</si>
  <si>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</si>
  <si>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</si>
  <si>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</si>
  <si>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</si>
  <si>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</si>
  <si>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</si>
  <si>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</si>
  <si>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</si>
  <si>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</si>
  <si>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</si>
  <si>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</si>
  <si>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</si>
  <si>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</si>
  <si>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</si>
  <si>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</si>
  <si>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</si>
  <si>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</si>
  <si>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</si>
  <si>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</si>
  <si>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</si>
  <si>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</si>
  <si>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</si>
  <si>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</si>
  <si>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</si>
  <si>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</si>
  <si>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</si>
  <si>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</si>
  <si>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</si>
  <si>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</si>
  <si>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</si>
  <si>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</si>
  <si>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</si>
  <si>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</si>
  <si>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</si>
  <si>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</si>
  <si>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</si>
  <si>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</si>
  <si>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</si>
  <si>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</si>
  <si>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</si>
  <si>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</si>
  <si>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</si>
  <si>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</si>
  <si>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</si>
  <si>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</si>
  <si>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</si>
  <si>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</si>
  <si>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</si>
  <si>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</si>
  <si>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</si>
  <si>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</si>
  <si>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</si>
  <si>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</si>
  <si>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</si>
  <si>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</si>
  <si>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</si>
  <si>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</si>
  <si>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</si>
  <si>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</si>
  <si>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</si>
  <si>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</si>
  <si>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</si>
  <si>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</si>
  <si>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</si>
  <si>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</si>
  <si>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</si>
  <si>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</si>
  <si>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</si>
  <si>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</si>
  <si>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</si>
  <si>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</si>
  <si>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</si>
  <si>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</si>
  <si>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</si>
  <si>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</si>
  <si>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</si>
  <si>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</si>
  <si>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</si>
  <si>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</si>
  <si>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</si>
  <si>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</si>
  <si>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兵庫県加西市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</si>
  <si>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</si>
  <si>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</si>
  <si>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</si>
  <si>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</si>
  <si>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</si>
  <si>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</si>
  <si>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</si>
  <si>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</si>
  <si>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</si>
  <si>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</si>
  <si>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</si>
  <si>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</si>
  <si>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</si>
  <si>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</si>
  <si>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</si>
  <si>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</si>
  <si>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</si>
  <si>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</si>
  <si>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</si>
  <si>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</si>
  <si>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</si>
  <si>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</si>
  <si>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</si>
  <si>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</si>
  <si>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</si>
  <si>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</si>
  <si>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</si>
  <si>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</si>
  <si>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</si>
  <si>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</si>
  <si>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</si>
  <si>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</si>
  <si>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</si>
  <si>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</si>
  <si>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</si>
  <si>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</si>
  <si>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</si>
  <si>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</si>
  <si>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</si>
  <si>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</si>
  <si>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</si>
  <si>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病院事業会計</t>
    <phoneticPr fontId="5"/>
  </si>
  <si>
    <t>法適用企業</t>
    <phoneticPr fontId="5"/>
  </si>
  <si>
    <t>農業共済事業会計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</si>
  <si>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</si>
  <si>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</si>
  <si>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</si>
  <si>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</si>
  <si>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</si>
  <si>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</si>
  <si>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</si>
  <si>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</si>
  <si>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</si>
  <si>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</si>
  <si>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</si>
  <si>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</si>
  <si>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</si>
  <si>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</si>
  <si>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</si>
  <si>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</si>
  <si>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</si>
  <si>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</si>
  <si>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</si>
  <si>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</si>
  <si>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</si>
  <si>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</si>
  <si>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</si>
  <si>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</si>
  <si>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</si>
  <si>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</si>
  <si>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</si>
  <si>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</si>
  <si>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</si>
  <si>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</si>
  <si>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</si>
  <si>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</si>
  <si>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</si>
  <si>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</si>
  <si>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</si>
  <si>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</si>
  <si>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</si>
  <si>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</si>
  <si>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</si>
  <si>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</si>
  <si>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</si>
  <si>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</si>
  <si>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</si>
  <si>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</si>
  <si>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</si>
  <si>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</si>
  <si>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</si>
  <si>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</si>
  <si>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</si>
  <si>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</si>
  <si>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</si>
  <si>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</si>
  <si>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</si>
  <si>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</si>
  <si>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</si>
  <si>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</si>
  <si>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</si>
  <si>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</si>
  <si>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</si>
  <si>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</si>
  <si>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</si>
  <si>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</si>
  <si>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</si>
  <si>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</si>
  <si>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</si>
  <si>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</si>
  <si>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</si>
  <si>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</si>
  <si>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</si>
  <si>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</si>
  <si>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</si>
  <si>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</si>
  <si>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</si>
  <si>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</si>
  <si>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</si>
  <si>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</si>
  <si>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</si>
  <si>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</si>
  <si>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</si>
  <si>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</si>
  <si>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</si>
  <si>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</si>
  <si>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</si>
  <si>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</si>
  <si>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</si>
  <si>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</si>
  <si>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</si>
  <si>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</si>
  <si>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</si>
  <si>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</si>
  <si>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</si>
  <si>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</si>
  <si>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</si>
  <si>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</si>
  <si>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</si>
  <si>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</si>
  <si>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</si>
  <si>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</si>
  <si>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</si>
  <si>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</si>
  <si>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</si>
  <si>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</si>
  <si>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</si>
  <si>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</si>
  <si>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</si>
  <si>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</si>
  <si>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</si>
  <si>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</si>
  <si>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</si>
  <si>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</si>
  <si>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</si>
  <si>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</si>
  <si>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</si>
  <si>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</si>
  <si>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</si>
  <si>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</si>
  <si>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</si>
  <si>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</si>
  <si>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</si>
  <si>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</si>
  <si>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</si>
  <si>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</si>
  <si>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</si>
  <si>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</si>
  <si>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</si>
  <si>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</si>
  <si>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</si>
  <si>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</si>
  <si>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</si>
  <si>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</si>
  <si>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</si>
  <si>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</si>
  <si>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</si>
  <si>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</si>
  <si>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</si>
  <si>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</si>
  <si>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</si>
  <si>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</si>
  <si>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</si>
  <si>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</si>
  <si>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</si>
  <si>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</si>
  <si>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</si>
  <si>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</si>
  <si>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</si>
  <si>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1.88</t>
  </si>
  <si>
    <t>▲ 5.73</t>
  </si>
  <si>
    <t>病院事業会計</t>
  </si>
  <si>
    <t>▲ 1.65</t>
  </si>
  <si>
    <t>水道事業会計</t>
  </si>
  <si>
    <t>下水道事業会計</t>
  </si>
  <si>
    <t>国民健康保険特別会計</t>
  </si>
  <si>
    <t>農業共済事業会計</t>
  </si>
  <si>
    <t>一般会計</t>
  </si>
  <si>
    <t>介護保険特別会計</t>
  </si>
  <si>
    <t>後期高齢者医療特別会計</t>
  </si>
  <si>
    <t>その他会計（赤字）</t>
  </si>
  <si>
    <t>その他会計（黒字）</t>
  </si>
  <si>
    <t>農業共済事業会計</t>
    <phoneticPr fontId="5"/>
  </si>
  <si>
    <t>株式会社加西北条都市開発</t>
    <rPh sb="0" eb="2">
      <t>カブシキ</t>
    </rPh>
    <rPh sb="2" eb="4">
      <t>カイシャ</t>
    </rPh>
    <rPh sb="4" eb="6">
      <t>カサイ</t>
    </rPh>
    <rPh sb="6" eb="8">
      <t>ホウジョウ</t>
    </rPh>
    <rPh sb="8" eb="10">
      <t>トシ</t>
    </rPh>
    <rPh sb="10" eb="12">
      <t>カイハツ</t>
    </rPh>
    <phoneticPr fontId="11"/>
  </si>
  <si>
    <t>北条鉄道株式会社</t>
    <rPh sb="0" eb="2">
      <t>ホウジョウ</t>
    </rPh>
    <rPh sb="2" eb="4">
      <t>テツドウ</t>
    </rPh>
    <rPh sb="4" eb="6">
      <t>カブシキ</t>
    </rPh>
    <rPh sb="6" eb="8">
      <t>カイシャ</t>
    </rPh>
    <phoneticPr fontId="11"/>
  </si>
  <si>
    <t>播磨内陸医務事業組合</t>
    <phoneticPr fontId="2"/>
  </si>
  <si>
    <t>兵庫県後期高齢者医療広域連合（一般会計）</t>
    <phoneticPr fontId="2"/>
  </si>
  <si>
    <t>兵庫県後期高齢者医療広域連合（特別会計）</t>
    <phoneticPr fontId="2"/>
  </si>
  <si>
    <t>市川町外三ヶ市町共有財産事務組合</t>
    <phoneticPr fontId="2"/>
  </si>
  <si>
    <t>北播磨こども発達支援センター事務組合わかあゆ園</t>
    <phoneticPr fontId="2"/>
  </si>
  <si>
    <t>小野加東加西環境施設事務組合</t>
    <phoneticPr fontId="2"/>
  </si>
  <si>
    <t>ふるさと創生基金</t>
    <rPh sb="4" eb="6">
      <t>ソウセイ</t>
    </rPh>
    <rPh sb="6" eb="8">
      <t>キキン</t>
    </rPh>
    <phoneticPr fontId="11"/>
  </si>
  <si>
    <t>ふるさと応援基金</t>
    <rPh sb="4" eb="6">
      <t>オウエン</t>
    </rPh>
    <rPh sb="6" eb="8">
      <t>キキン</t>
    </rPh>
    <phoneticPr fontId="11"/>
  </si>
  <si>
    <t>人材育成基金</t>
    <rPh sb="0" eb="2">
      <t>ジンザイ</t>
    </rPh>
    <rPh sb="2" eb="4">
      <t>イクセイ</t>
    </rPh>
    <rPh sb="4" eb="6">
      <t>キキン</t>
    </rPh>
    <phoneticPr fontId="11"/>
  </si>
  <si>
    <t>地域福祉基金</t>
    <rPh sb="0" eb="2">
      <t>チイキ</t>
    </rPh>
    <rPh sb="2" eb="4">
      <t>フクシ</t>
    </rPh>
    <rPh sb="4" eb="6">
      <t>キキン</t>
    </rPh>
    <phoneticPr fontId="11"/>
  </si>
  <si>
    <t>文化スポーツ振興基金</t>
    <rPh sb="0" eb="2">
      <t>ブンカ</t>
    </rPh>
    <rPh sb="6" eb="8">
      <t>シンコウ</t>
    </rPh>
    <rPh sb="8" eb="10">
      <t>キキン</t>
    </rPh>
    <phoneticPr fontId="11"/>
  </si>
  <si>
    <t>兵庫県市町村職員退職手当組合</t>
    <phoneticPr fontId="2"/>
  </si>
  <si>
    <t>北はりま消防組合</t>
    <rPh sb="0" eb="1">
      <t>キタ</t>
    </rPh>
    <rPh sb="4" eb="6">
      <t>ショウボウ</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</si>
  <si>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</si>
  <si>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</si>
  <si>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</si>
  <si>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28はH27に比べて、将来負担比率は増加し、有形固定資産償却率は減少していることから、施設の老朽化対策を行ってはきたものの、それに伴う新たな債務が生じ負担額が増加していると考えられます。行財政改革プランに基づいた財政負担のもとで施設の更新を進めていく必要があります。
H29は固定資産税台帳整備中のため未定。</t>
    <rPh sb="8" eb="9">
      <t>クラ</t>
    </rPh>
    <rPh sb="12" eb="14">
      <t>ショウライ</t>
    </rPh>
    <rPh sb="14" eb="16">
      <t>フタン</t>
    </rPh>
    <rPh sb="16" eb="18">
      <t>ヒリツ</t>
    </rPh>
    <rPh sb="19" eb="21">
      <t>ゾウカ</t>
    </rPh>
    <rPh sb="23" eb="25">
      <t>ユウケイ</t>
    </rPh>
    <rPh sb="25" eb="27">
      <t>コテイ</t>
    </rPh>
    <rPh sb="27" eb="29">
      <t>シサン</t>
    </rPh>
    <rPh sb="29" eb="31">
      <t>ショウキャク</t>
    </rPh>
    <rPh sb="31" eb="32">
      <t>リツ</t>
    </rPh>
    <rPh sb="33" eb="35">
      <t>ゲンショウ</t>
    </rPh>
    <rPh sb="44" eb="46">
      <t>シセツ</t>
    </rPh>
    <rPh sb="47" eb="50">
      <t>ロウキュウカ</t>
    </rPh>
    <rPh sb="50" eb="52">
      <t>タイサク</t>
    </rPh>
    <rPh sb="53" eb="54">
      <t>オコナ</t>
    </rPh>
    <rPh sb="66" eb="67">
      <t>トモナ</t>
    </rPh>
    <rPh sb="68" eb="69">
      <t>アラ</t>
    </rPh>
    <rPh sb="71" eb="73">
      <t>サイム</t>
    </rPh>
    <rPh sb="74" eb="75">
      <t>ショウ</t>
    </rPh>
    <rPh sb="76" eb="78">
      <t>フタン</t>
    </rPh>
    <rPh sb="78" eb="79">
      <t>ガク</t>
    </rPh>
    <rPh sb="80" eb="82">
      <t>ゾウカ</t>
    </rPh>
    <rPh sb="87" eb="88">
      <t>カンガ</t>
    </rPh>
    <rPh sb="94" eb="97">
      <t>ギョウザイセイ</t>
    </rPh>
    <rPh sb="97" eb="99">
      <t>カイカク</t>
    </rPh>
    <rPh sb="103" eb="104">
      <t>モト</t>
    </rPh>
    <rPh sb="107" eb="109">
      <t>ザイセイ</t>
    </rPh>
    <rPh sb="109" eb="111">
      <t>フタン</t>
    </rPh>
    <rPh sb="115" eb="117">
      <t>シセツ</t>
    </rPh>
    <rPh sb="118" eb="120">
      <t>コウシン</t>
    </rPh>
    <rPh sb="121" eb="122">
      <t>スス</t>
    </rPh>
    <rPh sb="126" eb="128">
      <t>ヒツヨウ</t>
    </rPh>
    <rPh sb="139" eb="141">
      <t>コテイ</t>
    </rPh>
    <rPh sb="141" eb="144">
      <t>シサンゼイ</t>
    </rPh>
    <rPh sb="144" eb="146">
      <t>ダイチョウ</t>
    </rPh>
    <rPh sb="146" eb="149">
      <t>セイビチュウ</t>
    </rPh>
    <rPh sb="152" eb="154">
      <t>ミテイ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</si>
  <si>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</si>
  <si>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</si>
  <si>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</si>
  <si>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</si>
  <si>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</si>
  <si>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</si>
  <si>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実質公債費比率は、地方債残高が減ってきていることから公債費が抑制され、年々改善傾向にあり、H28年度以降は類似団体平均よりも良くなっています。
一方で、将来負担比率は、基金積立額が伸びないこと等により、依然として類似団体平均よりも悪い指数となっています。
引き続き行財政改革プランに基づいて、両指標の改善のため、公債費の圧縮と基金残高の増額に努めていきます。</t>
    <rPh sb="26" eb="29">
      <t>コウサイヒ</t>
    </rPh>
    <rPh sb="30" eb="32">
      <t>ヨクセイ</t>
    </rPh>
    <rPh sb="35" eb="37">
      <t>ネンネン</t>
    </rPh>
    <rPh sb="37" eb="39">
      <t>カイゼン</t>
    </rPh>
    <rPh sb="39" eb="41">
      <t>ケイコウ</t>
    </rPh>
    <rPh sb="146" eb="147">
      <t>リョウ</t>
    </rPh>
    <rPh sb="147" eb="149">
      <t>シヒョウ</t>
    </rPh>
    <rPh sb="150" eb="152">
      <t>カイゼン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</si>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</sst>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65876</c:v>
                </c:pt>
                <c:pt idx="4">
                  <c:v>68468</c:v>
                </c:pt>
              </c:numCache>
            </c:numRef>
          </c:val>
          <c:smooth val="0"/>
          <c:extLst xmlns:c16r2="http://schemas.microsoft.com/office/drawing/2015/06/chart">
            <c:ext xmlns:c16="http://schemas.microsoft.com/office/drawing/2014/chart" uri="{C3380CC4-5D6E-409C-BE32-E72D297353CC}">
              <c16:uniqueId val="{00000000-4209-40F4-B0EB-25D48D9D14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118768</c:v>
                </c:pt>
                <c:pt idx="1">
                  <c:v>46684</c:v>
                </c:pt>
                <c:pt idx="2">
                  <c:v>80661</c:v>
                </c:pt>
                <c:pt idx="3">
                  <c:v>53196</c:v>
                </c:pt>
                <c:pt idx="4">
                  <c:v>41555</c:v>
                </c:pt>
              </c:numCache>
            </c:numRef>
          </c:val>
          <c:smooth val="0"/>
          <c:extLst xmlns:c16r2="http://schemas.microsoft.com/office/drawing/2015/06/chart">
            <c:ext xmlns:c16="http://schemas.microsoft.com/office/drawing/2014/chart" uri="{C3380CC4-5D6E-409C-BE32-E72D297353CC}">
              <c16:uniqueId val="{00000001-4209-40F4-B0EB-25D48D9D14A9}"/>
            </c:ext>
          </c:extLst>
        </c:ser>
        <c:dLbls>
          <c:showLegendKey val="0"/>
          <c:showVal val="0"/>
          <c:showCatName val="0"/>
          <c:showSerName val="0"/>
          <c:showPercent val="0"/>
          <c:showBubbleSize val="0"/>
        </c:dLbls>
        <c:marker val="1"/>
        <c:smooth val="0"/>
        <c:axId val="197354240"/>
        <c:axId val="197356160"/>
      </c:lineChart>
      <c:catAx>
        <c:axId val="19735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356160"/>
        <c:crosses val="autoZero"/>
        <c:auto val="1"/>
        <c:lblAlgn val="ctr"/>
        <c:lblOffset val="100"/>
        <c:tickLblSkip val="1"/>
        <c:tickMarkSkip val="1"/>
        <c:noMultiLvlLbl val="0"/>
      </c:catAx>
      <c:valAx>
        <c:axId val="197356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35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2.27</c:v>
                </c:pt>
                <c:pt idx="1">
                  <c:v>1.03</c:v>
                </c:pt>
                <c:pt idx="2">
                  <c:v>1.1599999999999999</c:v>
                </c:pt>
                <c:pt idx="3">
                  <c:v>0.25</c:v>
                </c:pt>
                <c:pt idx="4">
                  <c:v>0.48</c:v>
                </c:pt>
              </c:numCache>
            </c:numRef>
          </c:val>
          <c:extLst xmlns:c16r2="http://schemas.microsoft.com/office/drawing/2015/06/chart">
            <c:ext xmlns:c16="http://schemas.microsoft.com/office/drawing/2014/chart" uri="{C3380CC4-5D6E-409C-BE32-E72D297353CC}">
              <c16:uniqueId val="{00000000-3026-48EA-BB58-7568A117CE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c:v>
                </c:pt>
                <c:pt idx="1">
                  <c:v>18.59</c:v>
                </c:pt>
                <c:pt idx="2">
                  <c:v>18.55</c:v>
                </c:pt>
                <c:pt idx="3">
                  <c:v>14.17</c:v>
                </c:pt>
                <c:pt idx="4">
                  <c:v>14.32</c:v>
                </c:pt>
              </c:numCache>
            </c:numRef>
          </c:val>
          <c:extLst xmlns:c16r2="http://schemas.microsoft.com/office/drawing/2015/06/chart">
            <c:ext xmlns:c16="http://schemas.microsoft.com/office/drawing/2014/chart" uri="{C3380CC4-5D6E-409C-BE32-E72D297353CC}">
              <c16:uniqueId val="{00000001-3026-48EA-BB58-7568A117CE81}"/>
            </c:ext>
          </c:extLst>
        </c:ser>
        <c:dLbls>
          <c:showLegendKey val="0"/>
          <c:showVal val="0"/>
          <c:showCatName val="0"/>
          <c:showSerName val="0"/>
          <c:showPercent val="0"/>
          <c:showBubbleSize val="0"/>
        </c:dLbls>
        <c:gapWidth val="250"/>
        <c:overlap val="100"/>
        <c:axId val="39502592"/>
        <c:axId val="3950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1.19</c:v>
                </c:pt>
                <c:pt idx="1">
                  <c:v>-1.88</c:v>
                </c:pt>
                <c:pt idx="2">
                  <c:v>0.43</c:v>
                </c:pt>
                <c:pt idx="3">
                  <c:v>-5.73</c:v>
                </c:pt>
                <c:pt idx="4">
                  <c:v>0.34</c:v>
                </c:pt>
              </c:numCache>
            </c:numRef>
          </c:val>
          <c:smooth val="0"/>
          <c:extLst xmlns:c16r2="http://schemas.microsoft.com/office/drawing/2015/06/chart">
            <c:ext xmlns:c16="http://schemas.microsoft.com/office/drawing/2014/chart" uri="{C3380CC4-5D6E-409C-BE32-E72D297353CC}">
              <c16:uniqueId val="{00000002-3026-48EA-BB58-7568A117CE81}"/>
            </c:ext>
          </c:extLst>
        </c:ser>
        <c:dLbls>
          <c:showLegendKey val="0"/>
          <c:showVal val="0"/>
          <c:showCatName val="0"/>
          <c:showSerName val="0"/>
          <c:showPercent val="0"/>
          <c:showBubbleSize val="0"/>
        </c:dLbls>
        <c:marker val="1"/>
        <c:smooth val="0"/>
        <c:axId val="39502592"/>
        <c:axId val="39504512"/>
      </c:lineChart>
      <c:catAx>
        <c:axId val="395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504512"/>
        <c:crosses val="autoZero"/>
        <c:auto val="1"/>
        <c:lblAlgn val="ctr"/>
        <c:lblOffset val="100"/>
        <c:tickLblSkip val="1"/>
        <c:tickMarkSkip val="1"/>
        <c:noMultiLvlLbl val="0"/>
      </c:catAx>
      <c:valAx>
        <c:axId val="395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0.46</c:v>
                </c:pt>
                <c:pt idx="2">
                  <c:v>#N/A</c:v>
                </c:pt>
                <c:pt idx="3">
                  <c:v>0.5</c:v>
                </c:pt>
                <c:pt idx="4">
                  <c:v>#N/A</c:v>
                </c:pt>
                <c:pt idx="5">
                  <c:v>0.45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0-3B41-41CF-87B5-DC8B264257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41-41CF-87B5-DC8B264257E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0.12</c:v>
                </c:pt>
              </c:numCache>
            </c:numRef>
          </c:val>
          <c:extLst xmlns:c16r2="http://schemas.microsoft.com/office/drawing/2015/06/chart">
            <c:ext xmlns:c16="http://schemas.microsoft.com/office/drawing/2014/chart" uri="{C3380CC4-5D6E-409C-BE32-E72D297353CC}">
              <c16:uniqueId val="{00000002-3B41-41CF-87B5-DC8B264257E4}"/>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0.01</c:v>
                </c:pt>
                <c:pt idx="4">
                  <c:v>#N/A</c:v>
                </c:pt>
                <c:pt idx="5">
                  <c:v>0.34</c:v>
                </c:pt>
                <c:pt idx="6">
                  <c:v>#N/A</c:v>
                </c:pt>
                <c:pt idx="7">
                  <c:v>0.23</c:v>
                </c:pt>
                <c:pt idx="8">
                  <c:v>#N/A</c:v>
                </c:pt>
                <c:pt idx="9">
                  <c:v>0.26</c:v>
                </c:pt>
              </c:numCache>
            </c:numRef>
          </c:val>
          <c:extLst xmlns:c16r2="http://schemas.microsoft.com/office/drawing/2015/06/chart">
            <c:ext xmlns:c16="http://schemas.microsoft.com/office/drawing/2014/chart" uri="{C3380CC4-5D6E-409C-BE32-E72D297353CC}">
              <c16:uniqueId val="{00000003-3B41-41CF-87B5-DC8B264257E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1.79</c:v>
                </c:pt>
                <c:pt idx="2">
                  <c:v>#N/A</c:v>
                </c:pt>
                <c:pt idx="3">
                  <c:v>0.52</c:v>
                </c:pt>
                <c:pt idx="4">
                  <c:v>#N/A</c:v>
                </c:pt>
                <c:pt idx="5">
                  <c:v>0.71</c:v>
                </c:pt>
                <c:pt idx="6">
                  <c:v>#N/A</c:v>
                </c:pt>
                <c:pt idx="7">
                  <c:v>0.19</c:v>
                </c:pt>
                <c:pt idx="8">
                  <c:v>#N/A</c:v>
                </c:pt>
                <c:pt idx="9">
                  <c:v>0.42</c:v>
                </c:pt>
              </c:numCache>
            </c:numRef>
          </c:val>
          <c:extLst xmlns:c16r2="http://schemas.microsoft.com/office/drawing/2015/06/chart">
            <c:ext xmlns:c16="http://schemas.microsoft.com/office/drawing/2014/chart" uri="{C3380CC4-5D6E-409C-BE32-E72D297353CC}">
              <c16:uniqueId val="{00000004-3B41-41CF-87B5-DC8B264257E4}"/>
            </c:ext>
          </c:extLst>
        </c:ser>
        <c:ser>
          <c:idx val="5"/>
          <c:order val="5"/>
          <c:tx>
            <c:strRef>
              <c:f>データシート!$A$32</c:f>
              <c:strCache>
                <c:ptCount val="1"/>
                <c:pt idx="0">
                  <c:v>農業共済事業会計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0.74</c:v>
                </c:pt>
                <c:pt idx="4">
                  <c:v>#N/A</c:v>
                </c:pt>
                <c:pt idx="5">
                  <c:v>0.69</c:v>
                </c:pt>
                <c:pt idx="6">
                  <c:v>#N/A</c:v>
                </c:pt>
                <c:pt idx="7">
                  <c:v>0.67</c:v>
                </c:pt>
                <c:pt idx="8">
                  <c:v>#N/A</c:v>
                </c:pt>
                <c:pt idx="9">
                  <c:v>0.59</c:v>
                </c:pt>
              </c:numCache>
            </c:numRef>
          </c:val>
          <c:extLst xmlns:c16r2="http://schemas.microsoft.com/office/drawing/2015/06/chart">
            <c:ext xmlns:c16="http://schemas.microsoft.com/office/drawing/2014/chart" uri="{C3380CC4-5D6E-409C-BE32-E72D297353CC}">
              <c16:uniqueId val="{00000005-3B41-41CF-87B5-DC8B264257E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0.16</c:v>
                </c:pt>
                <c:pt idx="4">
                  <c:v>#N/A</c:v>
                </c:pt>
                <c:pt idx="5">
                  <c:v>0.75</c:v>
                </c:pt>
                <c:pt idx="6">
                  <c:v>#N/A</c:v>
                </c:pt>
                <c:pt idx="7">
                  <c:v>2.73</c:v>
                </c:pt>
                <c:pt idx="8">
                  <c:v>#N/A</c:v>
                </c:pt>
                <c:pt idx="9">
                  <c:v>2.95</c:v>
                </c:pt>
              </c:numCache>
            </c:numRef>
          </c:val>
          <c:extLst xmlns:c16r2="http://schemas.microsoft.com/office/drawing/2015/06/chart">
            <c:ext xmlns:c16="http://schemas.microsoft.com/office/drawing/2014/chart" uri="{C3380CC4-5D6E-409C-BE32-E72D297353CC}">
              <c16:uniqueId val="{00000006-3B41-41CF-87B5-DC8B264257E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3.58</c:v>
                </c:pt>
                <c:pt idx="2">
                  <c:v>#N/A</c:v>
                </c:pt>
                <c:pt idx="3">
                  <c:v>3.5</c:v>
                </c:pt>
                <c:pt idx="4">
                  <c:v>#N/A</c:v>
                </c:pt>
                <c:pt idx="5">
                  <c:v>2.4500000000000002</c:v>
                </c:pt>
                <c:pt idx="6">
                  <c:v>#N/A</c:v>
                </c:pt>
                <c:pt idx="7">
                  <c:v>3.73</c:v>
                </c:pt>
                <c:pt idx="8">
                  <c:v>#N/A</c:v>
                </c:pt>
                <c:pt idx="9">
                  <c:v>5.78</c:v>
                </c:pt>
              </c:numCache>
            </c:numRef>
          </c:val>
          <c:extLst xmlns:c16r2="http://schemas.microsoft.com/office/drawing/2015/06/chart">
            <c:ext xmlns:c16="http://schemas.microsoft.com/office/drawing/2014/chart" uri="{C3380CC4-5D6E-409C-BE32-E72D297353CC}">
              <c16:uniqueId val="{00000007-3B41-41CF-87B5-DC8B264257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9.41</c:v>
                </c:pt>
                <c:pt idx="2">
                  <c:v>#N/A</c:v>
                </c:pt>
                <c:pt idx="3">
                  <c:v>8.77</c:v>
                </c:pt>
                <c:pt idx="4">
                  <c:v>#N/A</c:v>
                </c:pt>
                <c:pt idx="5">
                  <c:v>7.71</c:v>
                </c:pt>
                <c:pt idx="6">
                  <c:v>#N/A</c:v>
                </c:pt>
                <c:pt idx="7">
                  <c:v>8.58</c:v>
                </c:pt>
                <c:pt idx="8">
                  <c:v>#N/A</c:v>
                </c:pt>
                <c:pt idx="9">
                  <c:v>9.84</c:v>
                </c:pt>
              </c:numCache>
            </c:numRef>
          </c:val>
          <c:extLst xmlns:c16r2="http://schemas.microsoft.com/office/drawing/2015/06/chart">
            <c:ext xmlns:c16="http://schemas.microsoft.com/office/drawing/2014/chart" uri="{C3380CC4-5D6E-409C-BE32-E72D297353CC}">
              <c16:uniqueId val="{00000008-3B41-41CF-87B5-DC8B264257E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3.78</c:v>
                </c:pt>
                <c:pt idx="2">
                  <c:v>#N/A</c:v>
                </c:pt>
                <c:pt idx="3">
                  <c:v>1.57</c:v>
                </c:pt>
                <c:pt idx="4">
                  <c:v>#N/A</c:v>
                </c:pt>
                <c:pt idx="5">
                  <c:v>0.73</c:v>
                </c:pt>
                <c:pt idx="6">
                  <c:v>#N/A</c:v>
                </c:pt>
                <c:pt idx="7">
                  <c:v>0.08</c:v>
                </c:pt>
                <c:pt idx="8">
                  <c:v>1.65</c:v>
                </c:pt>
                <c:pt idx="9">
                  <c:v>#N/A</c:v>
                </c:pt>
              </c:numCache>
            </c:numRef>
          </c:val>
          <c:extLst xmlns:c16r2="http://schemas.microsoft.com/office/drawing/2015/06/chart">
            <c:ext xmlns:c16="http://schemas.microsoft.com/office/drawing/2014/chart" uri="{C3380CC4-5D6E-409C-BE32-E72D297353CC}">
              <c16:uniqueId val="{00000009-3B41-41CF-87B5-DC8B264257E4}"/>
            </c:ext>
          </c:extLst>
        </c:ser>
        <c:dLbls>
          <c:showLegendKey val="0"/>
          <c:showVal val="0"/>
          <c:showCatName val="0"/>
          <c:showSerName val="0"/>
          <c:showPercent val="0"/>
          <c:showBubbleSize val="0"/>
        </c:dLbls>
        <c:gapWidth val="150"/>
        <c:overlap val="100"/>
        <c:axId val="210135680"/>
        <c:axId val="210149760"/>
      </c:barChart>
      <c:catAx>
        <c:axId val="2101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149760"/>
        <c:crosses val="autoZero"/>
        <c:auto val="1"/>
        <c:lblAlgn val="ctr"/>
        <c:lblOffset val="100"/>
        <c:tickLblSkip val="1"/>
        <c:tickMarkSkip val="1"/>
        <c:noMultiLvlLbl val="0"/>
      </c:catAx>
      <c:valAx>
        <c:axId val="2101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3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2389</c:v>
                </c:pt>
                <c:pt idx="5">
                  <c:v>2422</c:v>
                </c:pt>
                <c:pt idx="8">
                  <c:v>2322</c:v>
                </c:pt>
                <c:pt idx="11">
                  <c:v>2155</c:v>
                </c:pt>
                <c:pt idx="14">
                  <c:v>2087</c:v>
                </c:pt>
              </c:numCache>
            </c:numRef>
          </c:val>
          <c:extLst xmlns:c16r2="http://schemas.microsoft.com/office/drawing/2015/06/chart">
            <c:ext xmlns:c16="http://schemas.microsoft.com/office/drawing/2014/chart" uri="{C3380CC4-5D6E-409C-BE32-E72D297353CC}">
              <c16:uniqueId val="{00000000-1E2C-4F7F-84CD-7813636C5F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E2C-4F7F-84CD-7813636C5F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165</c:v>
                </c:pt>
                <c:pt idx="3">
                  <c:v>104</c:v>
                </c:pt>
                <c:pt idx="6">
                  <c:v>24</c:v>
                </c:pt>
                <c:pt idx="9">
                  <c:v>21</c:v>
                </c:pt>
                <c:pt idx="12">
                  <c:v>12</c:v>
                </c:pt>
              </c:numCache>
            </c:numRef>
          </c:val>
          <c:extLst xmlns:c16r2="http://schemas.microsoft.com/office/drawing/2015/06/chart">
            <c:ext xmlns:c16="http://schemas.microsoft.com/office/drawing/2014/chart" uri="{C3380CC4-5D6E-409C-BE32-E72D297353CC}">
              <c16:uniqueId val="{00000002-1E2C-4F7F-84CD-7813636C5F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44</c:v>
                </c:pt>
                <c:pt idx="6">
                  <c:v>66</c:v>
                </c:pt>
                <c:pt idx="9">
                  <c:v>79</c:v>
                </c:pt>
                <c:pt idx="12">
                  <c:v>77</c:v>
                </c:pt>
              </c:numCache>
            </c:numRef>
          </c:val>
          <c:extLst xmlns:c16r2="http://schemas.microsoft.com/office/drawing/2015/06/chart">
            <c:ext xmlns:c16="http://schemas.microsoft.com/office/drawing/2014/chart" uri="{C3380CC4-5D6E-409C-BE32-E72D297353CC}">
              <c16:uniqueId val="{00000003-1E2C-4F7F-84CD-7813636C5F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1601</c:v>
                </c:pt>
                <c:pt idx="3">
                  <c:v>1493</c:v>
                </c:pt>
                <c:pt idx="6">
                  <c:v>1426</c:v>
                </c:pt>
                <c:pt idx="9">
                  <c:v>1282</c:v>
                </c:pt>
                <c:pt idx="12">
                  <c:v>1018</c:v>
                </c:pt>
              </c:numCache>
            </c:numRef>
          </c:val>
          <c:extLst xmlns:c16r2="http://schemas.microsoft.com/office/drawing/2015/06/chart">
            <c:ext xmlns:c16="http://schemas.microsoft.com/office/drawing/2014/chart" uri="{C3380CC4-5D6E-409C-BE32-E72D297353CC}">
              <c16:uniqueId val="{00000004-1E2C-4F7F-84CD-7813636C5F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2C-4F7F-84CD-7813636C5F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E2C-4F7F-84CD-7813636C5F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1776</c:v>
                </c:pt>
                <c:pt idx="3">
                  <c:v>1798</c:v>
                </c:pt>
                <c:pt idx="6">
                  <c:v>1626</c:v>
                </c:pt>
                <c:pt idx="9">
                  <c:v>1656</c:v>
                </c:pt>
                <c:pt idx="12">
                  <c:v>1632</c:v>
                </c:pt>
              </c:numCache>
            </c:numRef>
          </c:val>
          <c:extLst xmlns:c16r2="http://schemas.microsoft.com/office/drawing/2015/06/chart">
            <c:ext xmlns:c16="http://schemas.microsoft.com/office/drawing/2014/chart" uri="{C3380CC4-5D6E-409C-BE32-E72D297353CC}">
              <c16:uniqueId val="{00000007-1E2C-4F7F-84CD-7813636C5FAF}"/>
            </c:ext>
          </c:extLst>
        </c:ser>
        <c:dLbls>
          <c:showLegendKey val="0"/>
          <c:showVal val="0"/>
          <c:showCatName val="0"/>
          <c:showSerName val="0"/>
          <c:showPercent val="0"/>
          <c:showBubbleSize val="0"/>
        </c:dLbls>
        <c:gapWidth val="100"/>
        <c:overlap val="100"/>
        <c:axId val="209811328"/>
        <c:axId val="19798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1168</c:v>
                </c:pt>
                <c:pt idx="2">
                  <c:v>#N/A</c:v>
                </c:pt>
                <c:pt idx="3">
                  <c:v>#N/A</c:v>
                </c:pt>
                <c:pt idx="4">
                  <c:v>1017</c:v>
                </c:pt>
                <c:pt idx="5">
                  <c:v>#N/A</c:v>
                </c:pt>
                <c:pt idx="6">
                  <c:v>#N/A</c:v>
                </c:pt>
                <c:pt idx="7">
                  <c:v>820</c:v>
                </c:pt>
                <c:pt idx="8">
                  <c:v>#N/A</c:v>
                </c:pt>
                <c:pt idx="9">
                  <c:v>#N/A</c:v>
                </c:pt>
                <c:pt idx="10">
                  <c:v>883</c:v>
                </c:pt>
                <c:pt idx="11">
                  <c:v>#N/A</c:v>
                </c:pt>
                <c:pt idx="12">
                  <c:v>#N/A</c:v>
                </c:pt>
                <c:pt idx="13">
                  <c:v>652</c:v>
                </c:pt>
                <c:pt idx="14">
                  <c:v>#N/A</c:v>
                </c:pt>
              </c:numCache>
            </c:numRef>
          </c:val>
          <c:smooth val="0"/>
          <c:extLst xmlns:c16r2="http://schemas.microsoft.com/office/drawing/2015/06/chart">
            <c:ext xmlns:c16="http://schemas.microsoft.com/office/drawing/2014/chart" uri="{C3380CC4-5D6E-409C-BE32-E72D297353CC}">
              <c16:uniqueId val="{00000008-1E2C-4F7F-84CD-7813636C5FAF}"/>
            </c:ext>
          </c:extLst>
        </c:ser>
        <c:dLbls>
          <c:showLegendKey val="0"/>
          <c:showVal val="0"/>
          <c:showCatName val="0"/>
          <c:showSerName val="0"/>
          <c:showPercent val="0"/>
          <c:showBubbleSize val="0"/>
        </c:dLbls>
        <c:marker val="1"/>
        <c:smooth val="0"/>
        <c:axId val="209811328"/>
        <c:axId val="197984256"/>
      </c:lineChart>
      <c:catAx>
        <c:axId val="2098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984256"/>
        <c:crosses val="autoZero"/>
        <c:auto val="1"/>
        <c:lblAlgn val="ctr"/>
        <c:lblOffset val="100"/>
        <c:tickLblSkip val="1"/>
        <c:tickMarkSkip val="1"/>
        <c:noMultiLvlLbl val="0"/>
      </c:catAx>
      <c:valAx>
        <c:axId val="19798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8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23735</c:v>
                </c:pt>
                <c:pt idx="5">
                  <c:v>23119</c:v>
                </c:pt>
                <c:pt idx="8">
                  <c:v>23238</c:v>
                </c:pt>
                <c:pt idx="11">
                  <c:v>23195</c:v>
                </c:pt>
                <c:pt idx="14">
                  <c:v>22549</c:v>
                </c:pt>
              </c:numCache>
            </c:numRef>
          </c:val>
          <c:extLst xmlns:c16r2="http://schemas.microsoft.com/office/drawing/2015/06/chart">
            <c:ext xmlns:c16="http://schemas.microsoft.com/office/drawing/2014/chart" uri="{C3380CC4-5D6E-409C-BE32-E72D297353CC}">
              <c16:uniqueId val="{00000000-0F95-4367-A6A7-A30CFB2687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2080</c:v>
                </c:pt>
                <c:pt idx="5">
                  <c:v>1995</c:v>
                </c:pt>
                <c:pt idx="8">
                  <c:v>1918</c:v>
                </c:pt>
                <c:pt idx="11">
                  <c:v>1913</c:v>
                </c:pt>
                <c:pt idx="14">
                  <c:v>1830</c:v>
                </c:pt>
              </c:numCache>
            </c:numRef>
          </c:val>
          <c:extLst xmlns:c16r2="http://schemas.microsoft.com/office/drawing/2015/06/chart">
            <c:ext xmlns:c16="http://schemas.microsoft.com/office/drawing/2014/chart" uri="{C3380CC4-5D6E-409C-BE32-E72D297353CC}">
              <c16:uniqueId val="{00000001-0F95-4367-A6A7-A30CFB2687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3726</c:v>
                </c:pt>
                <c:pt idx="5">
                  <c:v>3587</c:v>
                </c:pt>
                <c:pt idx="8">
                  <c:v>3785</c:v>
                </c:pt>
                <c:pt idx="11">
                  <c:v>3242</c:v>
                </c:pt>
                <c:pt idx="14">
                  <c:v>3223</c:v>
                </c:pt>
              </c:numCache>
            </c:numRef>
          </c:val>
          <c:extLst xmlns:c16r2="http://schemas.microsoft.com/office/drawing/2015/06/chart">
            <c:ext xmlns:c16="http://schemas.microsoft.com/office/drawing/2014/chart" uri="{C3380CC4-5D6E-409C-BE32-E72D297353CC}">
              <c16:uniqueId val="{00000002-0F95-4367-A6A7-A30CFB2687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95-4367-A6A7-A30CFB2687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95-4367-A6A7-A30CFB2687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95-4367-A6A7-A30CFB2687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2217</c:v>
                </c:pt>
                <c:pt idx="3">
                  <c:v>1741</c:v>
                </c:pt>
                <c:pt idx="6">
                  <c:v>1384</c:v>
                </c:pt>
                <c:pt idx="9">
                  <c:v>1330</c:v>
                </c:pt>
                <c:pt idx="12">
                  <c:v>1385</c:v>
                </c:pt>
              </c:numCache>
            </c:numRef>
          </c:val>
          <c:extLst xmlns:c16r2="http://schemas.microsoft.com/office/drawing/2015/06/chart">
            <c:ext xmlns:c16="http://schemas.microsoft.com/office/drawing/2014/chart" uri="{C3380CC4-5D6E-409C-BE32-E72D297353CC}">
              <c16:uniqueId val="{00000006-0F95-4367-A6A7-A30CFB2687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165</c:v>
                </c:pt>
                <c:pt idx="3">
                  <c:v>178</c:v>
                </c:pt>
                <c:pt idx="6">
                  <c:v>122</c:v>
                </c:pt>
                <c:pt idx="9">
                  <c:v>53</c:v>
                </c:pt>
                <c:pt idx="12">
                  <c:v>134</c:v>
                </c:pt>
              </c:numCache>
            </c:numRef>
          </c:val>
          <c:extLst xmlns:c16r2="http://schemas.microsoft.com/office/drawing/2015/06/chart">
            <c:ext xmlns:c16="http://schemas.microsoft.com/office/drawing/2014/chart" uri="{C3380CC4-5D6E-409C-BE32-E72D297353CC}">
              <c16:uniqueId val="{00000007-0F95-4367-A6A7-A30CFB2687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17161</c:v>
                </c:pt>
                <c:pt idx="3">
                  <c:v>15794</c:v>
                </c:pt>
                <c:pt idx="6">
                  <c:v>14669</c:v>
                </c:pt>
                <c:pt idx="9">
                  <c:v>14246</c:v>
                </c:pt>
                <c:pt idx="12">
                  <c:v>13811</c:v>
                </c:pt>
              </c:numCache>
            </c:numRef>
          </c:val>
          <c:extLst xmlns:c16r2="http://schemas.microsoft.com/office/drawing/2015/06/chart">
            <c:ext xmlns:c16="http://schemas.microsoft.com/office/drawing/2014/chart" uri="{C3380CC4-5D6E-409C-BE32-E72D297353CC}">
              <c16:uniqueId val="{00000008-0F95-4367-A6A7-A30CFB2687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215</c:v>
                </c:pt>
                <c:pt idx="3">
                  <c:v>75</c:v>
                </c:pt>
                <c:pt idx="6">
                  <c:v>44</c:v>
                </c:pt>
                <c:pt idx="9">
                  <c:v>24</c:v>
                </c:pt>
                <c:pt idx="12">
                  <c:v>12</c:v>
                </c:pt>
              </c:numCache>
            </c:numRef>
          </c:val>
          <c:extLst xmlns:c16r2="http://schemas.microsoft.com/office/drawing/2015/06/chart">
            <c:ext xmlns:c16="http://schemas.microsoft.com/office/drawing/2014/chart" uri="{C3380CC4-5D6E-409C-BE32-E72D297353CC}">
              <c16:uniqueId val="{00000009-0F95-4367-A6A7-A30CFB2687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16978</c:v>
                </c:pt>
                <c:pt idx="3">
                  <c:v>17238</c:v>
                </c:pt>
                <c:pt idx="6">
                  <c:v>18766</c:v>
                </c:pt>
                <c:pt idx="9">
                  <c:v>19361</c:v>
                </c:pt>
                <c:pt idx="12">
                  <c:v>19742</c:v>
                </c:pt>
              </c:numCache>
            </c:numRef>
          </c:val>
          <c:extLst xmlns:c16r2="http://schemas.microsoft.com/office/drawing/2015/06/chart">
            <c:ext xmlns:c16="http://schemas.microsoft.com/office/drawing/2014/chart" uri="{C3380CC4-5D6E-409C-BE32-E72D297353CC}">
              <c16:uniqueId val="{0000000A-0F95-4367-A6A7-A30CFB2687CB}"/>
            </c:ext>
          </c:extLst>
        </c:ser>
        <c:dLbls>
          <c:showLegendKey val="0"/>
          <c:showVal val="0"/>
          <c:showCatName val="0"/>
          <c:showSerName val="0"/>
          <c:showPercent val="0"/>
          <c:showBubbleSize val="0"/>
        </c:dLbls>
        <c:gapWidth val="100"/>
        <c:overlap val="100"/>
        <c:axId val="210462976"/>
        <c:axId val="21046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7195</c:v>
                </c:pt>
                <c:pt idx="2">
                  <c:v>#N/A</c:v>
                </c:pt>
                <c:pt idx="3">
                  <c:v>#N/A</c:v>
                </c:pt>
                <c:pt idx="4">
                  <c:v>6325</c:v>
                </c:pt>
                <c:pt idx="5">
                  <c:v>#N/A</c:v>
                </c:pt>
                <c:pt idx="6">
                  <c:v>#N/A</c:v>
                </c:pt>
                <c:pt idx="7">
                  <c:v>6044</c:v>
                </c:pt>
                <c:pt idx="8">
                  <c:v>#N/A</c:v>
                </c:pt>
                <c:pt idx="9">
                  <c:v>#N/A</c:v>
                </c:pt>
                <c:pt idx="10">
                  <c:v>6665</c:v>
                </c:pt>
                <c:pt idx="11">
                  <c:v>#N/A</c:v>
                </c:pt>
                <c:pt idx="12">
                  <c:v>#N/A</c:v>
                </c:pt>
                <c:pt idx="13">
                  <c:v>7483</c:v>
                </c:pt>
                <c:pt idx="14">
                  <c:v>#N/A</c:v>
                </c:pt>
              </c:numCache>
            </c:numRef>
          </c:val>
          <c:smooth val="0"/>
          <c:extLst xmlns:c16r2="http://schemas.microsoft.com/office/drawing/2015/06/chart">
            <c:ext xmlns:c16="http://schemas.microsoft.com/office/drawing/2014/chart" uri="{C3380CC4-5D6E-409C-BE32-E72D297353CC}">
              <c16:uniqueId val="{0000000B-0F95-4367-A6A7-A30CFB2687CB}"/>
            </c:ext>
          </c:extLst>
        </c:ser>
        <c:dLbls>
          <c:showLegendKey val="0"/>
          <c:showVal val="0"/>
          <c:showCatName val="0"/>
          <c:showSerName val="0"/>
          <c:showPercent val="0"/>
          <c:showBubbleSize val="0"/>
        </c:dLbls>
        <c:marker val="1"/>
        <c:smooth val="0"/>
        <c:axId val="210462976"/>
        <c:axId val="210469248"/>
      </c:lineChart>
      <c:catAx>
        <c:axId val="2104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469248"/>
        <c:crosses val="autoZero"/>
        <c:auto val="1"/>
        <c:lblAlgn val="ctr"/>
        <c:lblOffset val="100"/>
        <c:tickLblSkip val="1"/>
        <c:tickMarkSkip val="1"/>
        <c:noMultiLvlLbl val="0"/>
      </c:catAx>
      <c:valAx>
        <c:axId val="21046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6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2197</c:v>
                </c:pt>
                <c:pt idx="1">
                  <c:v>1642</c:v>
                </c:pt>
                <c:pt idx="2">
                  <c:v>1654</c:v>
                </c:pt>
              </c:numCache>
            </c:numRef>
          </c:val>
          <c:extLst xmlns:c16r2="http://schemas.microsoft.com/office/drawing/2015/06/chart">
            <c:ext xmlns:c16="http://schemas.microsoft.com/office/drawing/2014/chart" uri="{C3380CC4-5D6E-409C-BE32-E72D297353CC}">
              <c16:uniqueId val="{00000000-9A65-440C-BA3F-22B582EE32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458</c:v>
                </c:pt>
                <c:pt idx="1">
                  <c:v>458</c:v>
                </c:pt>
                <c:pt idx="2">
                  <c:v>458</c:v>
                </c:pt>
              </c:numCache>
            </c:numRef>
          </c:val>
          <c:extLst xmlns:c16r2="http://schemas.microsoft.com/office/drawing/2015/06/chart">
            <c:ext xmlns:c16="http://schemas.microsoft.com/office/drawing/2014/chart" uri="{C3380CC4-5D6E-409C-BE32-E72D297353CC}">
              <c16:uniqueId val="{00000001-9A65-440C-BA3F-22B582EE32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956</c:v>
                </c:pt>
                <c:pt idx="1">
                  <c:v>977</c:v>
                </c:pt>
                <c:pt idx="2">
                  <c:v>980</c:v>
                </c:pt>
              </c:numCache>
            </c:numRef>
          </c:val>
          <c:extLst xmlns:c16r2="http://schemas.microsoft.com/office/drawing/2015/06/chart">
            <c:ext xmlns:c16="http://schemas.microsoft.com/office/drawing/2014/chart" uri="{C3380CC4-5D6E-409C-BE32-E72D297353CC}">
              <c16:uniqueId val="{00000002-9A65-440C-BA3F-22B582EE32FC}"/>
            </c:ext>
          </c:extLst>
        </c:ser>
        <c:dLbls>
          <c:showLegendKey val="0"/>
          <c:showVal val="0"/>
          <c:showCatName val="0"/>
          <c:showSerName val="0"/>
          <c:showPercent val="0"/>
          <c:showBubbleSize val="0"/>
        </c:dLbls>
        <c:gapWidth val="120"/>
        <c:overlap val="100"/>
        <c:axId val="197955584"/>
        <c:axId val="197957120"/>
      </c:barChart>
      <c:catAx>
        <c:axId val="1979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957120"/>
        <c:crosses val="autoZero"/>
        <c:auto val="1"/>
        <c:lblAlgn val="ctr"/>
        <c:lblOffset val="100"/>
        <c:tickLblSkip val="1"/>
        <c:tickMarkSkip val="1"/>
        <c:noMultiLvlLbl val="0"/>
      </c:catAx>
      <c:valAx>
        <c:axId val="19795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9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{2158ED70-0FF4-4B2D-A6A2-78E3AE6EDBD4}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038-472E-B468-ADBC60A888D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{8F9A266F-5AA7-46F5-8F62-AF496B356CC7}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38-472E-B468-ADBC60A888D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{071E13D4-2315-4EF9-A044-2426FA824FE1}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38-472E-B468-ADBC60A888D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{5817D949-727F-4E0D-B60B-9CCEE3915CA0}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38-472E-B468-ADBC60A888D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{1894751C-5C34-4274-BA29-AC91E59E62CD}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38-472E-B468-ADBC60A888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{D365C94B-1154-49BA-819B-BDC7322022A5}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038-472E-B468-ADBC60A888D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{B82B30A0-1946-41AB-BEC0-DFDDEA777032}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038-472E-B468-ADBC60A888D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{54B7C5EB-2532-4DE3-97CC-980E9EA6C1C6}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038-472E-B468-ADBC60A888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{2DF78374-4B0A-4BA2-A49F-04AB73DAB7B2}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038-472E-B468-ADBC60A888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52.8</c:v>
                </c:pt>
              </c:numCache>
            </c:numRef>
          </c:xVal>
          <c:yVal>
            <c:numRef>
              <c:f>公会計指標分析・財政指標組合せ分析表!$BP$51:$DC$51</c:f>
              <c:numCache>
                <c:formatCode>#,##0.0;"▲ "#,##0.0</c:formatCode>
                <c:ptCount val="40"/>
                <c:pt idx="16">
                  <c:v>61.6</c:v>
                </c:pt>
                <c:pt idx="24">
                  <c:v>68.599999999999994</c:v>
                </c:pt>
              </c:numCache>
            </c:numRef>
          </c:yVal>
          <c:smooth val="0"/>
          <c:extLst xmlns:c16r2="http://schemas.microsoft.com/office/drawing/2015/06/chart">
            <c:ext xmlns:c16="http://schemas.microsoft.com/office/drawing/2014/chart" uri="{C3380CC4-5D6E-409C-BE32-E72D297353CC}">
              <c16:uniqueId val="{00000009-4038-472E-B468-ADBC60A888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{EACFA2D1-8377-4747-B913-8CB44767AFFA}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038-472E-B468-ADBC60A888D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{C099D26D-2D64-49D2-A1A7-81173BA92184}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38-472E-B468-ADBC60A888D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{4ED0D534-3309-49B0-A759-869415E0BD02}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38-472E-B468-ADBC60A888D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{38D88847-B9E4-4310-AF9B-4B71FFD64D6F}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38-472E-B468-ADBC60A888D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{2367D7BE-62A2-4397-8099-8B7C8861E56E}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38-472E-B468-ADBC60A888D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{714EE824-3E6E-4BFB-A065-2AD311A16C68}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038-472E-B468-ADBC60A888D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{DF3180BE-1234-4DB5-BB01-803ED7A2FC4A}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038-472E-B468-ADBC60A888D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{91BC2C8D-1F7F-49C6-93F3-F20B6F63ED28}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038-472E-B468-ADBC60A888D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{1BB5AE00-68CF-49B3-AA50-FE1A200431F6}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038-472E-B468-ADBC60A888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57.1</c:v>
                </c:pt>
              </c:numCache>
            </c:numRef>
          </c:xVal>
          <c:yVal>
            <c:numRef>
              <c:f>公会計指標分析・財政指標組合せ分析表!$BP$55:$DC$55</c:f>
              <c:numCache>
                <c:formatCode>#,##0.0;"▲ "#,##0.0</c:formatCode>
                <c:ptCount val="40"/>
                <c:pt idx="16">
                  <c:v>32.799999999999997</c:v>
                </c:pt>
                <c:pt idx="24">
                  <c:v>52.3</c:v>
                </c:pt>
              </c:numCache>
            </c:numRef>
          </c:yVal>
          <c:smooth val="0"/>
          <c:extLst xmlns:c16r2="http://schemas.microsoft.com/office/drawing/2015/06/chart">
            <c:ext xmlns:c16="http://schemas.microsoft.com/office/drawing/2014/chart" uri="{C3380CC4-5D6E-409C-BE32-E72D297353CC}">
              <c16:uniqueId val="{00000013-4038-472E-B468-ADBC60A888D3}"/>
            </c:ext>
          </c:extLst>
        </c:ser>
        <c:dLbls>
          <c:showLegendKey val="0"/>
          <c:showVal val="1"/>
          <c:showCatName val="0"/>
          <c:showSerName val="0"/>
          <c:showPercent val="0"/>
          <c:showBubbleSize val="0"/>
        </c:dLbls>
        <c:axId val="209853440"/>
        <c:axId val="209867904"/>
      </c:scatterChart>
      <c:valAx>
        <c:axId val="209853440"/>
        <c:scaling>
          <c:orientation val="minMax"/>
          <c:max val="61.2"/>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867904"/>
        <c:crosses val="autoZero"/>
        <c:crossBetween val="midCat"/>
      </c:valAx>
      <c:valAx>
        <c:axId val="209867904"/>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853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{95721E2A-24C2-4581-A388-EEA452B24ABD}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A0A-4D0F-ADF0-247621A0F1B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{535CC96F-E454-4E56-9111-1DCFF4B97100}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0A-4D0F-ADF0-247621A0F1B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{8BF596B0-A4AC-47AB-A89E-02C40C7D4EB0}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0A-4D0F-ADF0-247621A0F1B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{BF7BF64F-B687-4946-87C8-880BDDD872DA}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0A-4D0F-ADF0-247621A0F1B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{2C02D072-6D6B-4160-B908-9000FCB2D895}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0A-4D0F-ADF0-247621A0F1B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{BAEAA03C-3F5D-4E5F-894A-D9A08453FE27}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A0A-4D0F-ADF0-247621A0F1B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{AE260894-6B7B-4D05-A9CF-FC458B2F32EB}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A0A-4D0F-ADF0-247621A0F1B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{5DD10220-A50D-477E-9F42-3CB0EC4C1895}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A0A-4D0F-ADF0-247621A0F1B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{A9B7EBAC-46BB-4111-9A6A-2264572D5E58}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A0A-4D0F-ADF0-247621A0F1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12.4</c:v>
                </c:pt>
                <c:pt idx="16">
                  <c:v>10.3</c:v>
                </c:pt>
                <c:pt idx="24">
                  <c:v>9.3000000000000007</c:v>
                </c:pt>
                <c:pt idx="32">
                  <c:v>8</c:v>
                </c:pt>
              </c:numCache>
            </c:numRef>
          </c:xVal>
          <c:yVal>
            <c:numRef>
              <c:f>公会計指標分析・財政指標組合せ分析表!$BP$73:$DC$73</c:f>
              <c:numCache>
                <c:formatCode>#,##0.0;"▲ "#,##0.0</c:formatCode>
                <c:ptCount val="40"/>
                <c:pt idx="0">
                  <c:v>74.5</c:v>
                </c:pt>
                <c:pt idx="8">
                  <c:v>66.5</c:v>
                </c:pt>
                <c:pt idx="16">
                  <c:v>61.6</c:v>
                </c:pt>
                <c:pt idx="24">
                  <c:v>68.599999999999994</c:v>
                </c:pt>
                <c:pt idx="32">
                  <c:v>76.900000000000006</c:v>
                </c:pt>
              </c:numCache>
            </c:numRef>
          </c:yVal>
          <c:smooth val="0"/>
          <c:extLst xmlns:c16r2="http://schemas.microsoft.com/office/drawing/2015/06/chart">
            <c:ext xmlns:c16="http://schemas.microsoft.com/office/drawing/2014/chart" uri="{C3380CC4-5D6E-409C-BE32-E72D297353CC}">
              <c16:uniqueId val="{00000009-DA0A-4D0F-ADF0-247621A0F1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{8B64CBCF-C9D5-4010-989B-20F1ADA105B9}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A0A-4D0F-ADF0-247621A0F1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{3CB736E2-D89F-4EE3-9BDF-F37FC675D32C}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0A-4D0F-ADF0-247621A0F1B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{D2081E22-A932-4794-B9C6-E0A8E8974070}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0A-4D0F-ADF0-247621A0F1B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{165C4A8C-4212-43A1-8402-CEB516A12EAD}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0A-4D0F-ADF0-247621A0F1B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{6952DF5C-C525-4555-8EEE-5B74B1E6FDB4}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0A-4D0F-ADF0-247621A0F1B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{21B37542-D246-4A69-AE85-FECFAB09A3E6}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A0A-4D0F-ADF0-247621A0F1B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{C717E075-94D2-4650-A244-AA827BF9B118}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A0A-4D0F-ADF0-247621A0F1B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{A0F4D49B-C604-42F3-938B-D62B1B61463C}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A0A-4D0F-ADF0-247621A0F1B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{4D31FE07-B755-40FF-9265-A6FC14A306DE}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A0A-4D0F-ADF0-247621A0F1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9.6999999999999993</c:v>
                </c:pt>
              </c:numCache>
            </c:numRef>
          </c:xVal>
          <c:yVal>
            <c:numRef>
              <c:f>公会計指標分析・財政指標組合せ分析表!$BP$77:$DC$77</c:f>
              <c:numCache>
                <c:formatCode>#,##0.0;"▲ "#,##0.0</c:formatCode>
                <c:ptCount val="40"/>
                <c:pt idx="0">
                  <c:v>52.8</c:v>
                </c:pt>
                <c:pt idx="8">
                  <c:v>48.6</c:v>
                </c:pt>
                <c:pt idx="16">
                  <c:v>32.799999999999997</c:v>
                </c:pt>
                <c:pt idx="24">
                  <c:v>52.3</c:v>
                </c:pt>
                <c:pt idx="32">
                  <c:v>55.4</c:v>
                </c:pt>
              </c:numCache>
            </c:numRef>
          </c:yVal>
          <c:smooth val="0"/>
          <c:extLst xmlns:c16r2="http://schemas.microsoft.com/office/drawing/2015/06/chart">
            <c:ext xmlns:c16="http://schemas.microsoft.com/office/drawing/2014/chart" uri="{C3380CC4-5D6E-409C-BE32-E72D297353CC}">
              <c16:uniqueId val="{00000013-DA0A-4D0F-ADF0-247621A0F1BD}"/>
            </c:ext>
          </c:extLst>
        </c:ser>
        <c:dLbls>
          <c:showLegendKey val="0"/>
          <c:showVal val="1"/>
          <c:showCatName val="0"/>
          <c:showSerName val="0"/>
          <c:showPercent val="0"/>
          <c:showBubbleSize val="0"/>
        </c:dLbls>
        <c:axId val="212122240"/>
        <c:axId val="212136704"/>
      </c:scatterChart>
      <c:valAx>
        <c:axId val="212122240"/>
        <c:scaling>
          <c:orientation val="minMax"/>
          <c:max val="14.7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136704"/>
        <c:crosses val="autoZero"/>
        <c:crossBetween val="midCat"/>
      </c:valAx>
      <c:valAx>
        <c:axId val="212136704"/>
        <c:scaling>
          <c:orientation val="minMax"/>
          <c:max val="8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122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en-US" sz="1150" spc="-100" baseline="0">
              <a:solidFill>
                <a:schemeClr val="dk1"/>
              </a:solidFill>
              <a:effectLst/>
              <a:latin typeface="游ゴシック" panose="020B0400000000000000" pitchFamily="50" charset="-128"/>
              <a:ea typeface="+mn-ea"/>
              <a:cs typeface="+mn-cs"/>
            </a:rPr>
            <a:t>実質公債費比率の分子額は、平成</a:t>
          </a:r>
          <a:r>
            <a:rPr kumimoji="1" lang="en-US" altLang="ja-JP" sz="1150" spc="-100" baseline="0">
              <a:solidFill>
                <a:schemeClr val="dk1"/>
              </a:solidFill>
              <a:effectLst/>
              <a:latin typeface="游ゴシック" panose="020B0400000000000000" pitchFamily="50" charset="-128"/>
              <a:ea typeface="+mn-ea"/>
              <a:cs typeface="+mn-cs"/>
            </a:rPr>
            <a:t>29</a:t>
          </a:r>
          <a:r>
            <a:rPr kumimoji="1" lang="ja-JP" altLang="en-US" sz="1150" spc="-100" baseline="0">
              <a:solidFill>
                <a:schemeClr val="dk1"/>
              </a:solidFill>
              <a:effectLst/>
              <a:latin typeface="游ゴシック" panose="020B0400000000000000" pitchFamily="50" charset="-128"/>
              <a:ea typeface="+mn-ea"/>
              <a:cs typeface="+mn-cs"/>
            </a:rPr>
            <a:t>年度は前年度に比べ</a:t>
          </a:r>
          <a:r>
            <a:rPr kumimoji="1" lang="en-US" altLang="ja-JP" sz="1150" spc="-100" baseline="0">
              <a:solidFill>
                <a:schemeClr val="dk1"/>
              </a:solidFill>
              <a:effectLst/>
              <a:latin typeface="游ゴシック" panose="020B0400000000000000" pitchFamily="50" charset="-128"/>
              <a:ea typeface="+mn-ea"/>
              <a:cs typeface="+mn-cs"/>
            </a:rPr>
            <a:t>231</a:t>
          </a:r>
          <a:r>
            <a:rPr kumimoji="1" lang="ja-JP" altLang="en-US" sz="1150" spc="-100" baseline="0">
              <a:solidFill>
                <a:schemeClr val="dk1"/>
              </a:solidFill>
              <a:effectLst/>
              <a:latin typeface="游ゴシック" panose="020B0400000000000000" pitchFamily="50" charset="-128"/>
              <a:ea typeface="+mn-ea"/>
              <a:cs typeface="+mn-cs"/>
            </a:rPr>
            <a:t>百万円減少しています。</a:t>
          </a:r>
        </a:p>
        <a:p>
          <a:r>
            <a:rPr kumimoji="1" lang="ja-JP" altLang="en-US" sz="1150" spc="-100" baseline="0">
              <a:solidFill>
                <a:schemeClr val="dk1"/>
              </a:solidFill>
              <a:effectLst/>
              <a:latin typeface="游ゴシック" panose="020B0400000000000000" pitchFamily="50" charset="-128"/>
              <a:ea typeface="+mn-ea"/>
              <a:cs typeface="+mn-cs"/>
            </a:rPr>
            <a:t>　これは主に、</a:t>
          </a:r>
          <a:r>
            <a:rPr kumimoji="1" lang="ja-JP" altLang="ja-JP" sz="1150" spc="-100" baseline="0">
              <a:solidFill>
                <a:schemeClr val="dk1"/>
              </a:solidFill>
              <a:effectLst/>
              <a:latin typeface="游ゴシック" panose="020B0400000000000000" pitchFamily="50" charset="-128"/>
              <a:ea typeface="+mn-ea"/>
              <a:cs typeface="+mn-cs"/>
            </a:rPr>
            <a:t>下水道事業債</a:t>
          </a:r>
          <a:r>
            <a:rPr kumimoji="1" lang="ja-JP" altLang="en-US" sz="1150" spc="-100" baseline="0">
              <a:solidFill>
                <a:schemeClr val="dk1"/>
              </a:solidFill>
              <a:effectLst/>
              <a:latin typeface="游ゴシック" panose="020B0400000000000000" pitchFamily="50" charset="-128"/>
              <a:ea typeface="+mn-ea"/>
              <a:cs typeface="+mn-cs"/>
            </a:rPr>
            <a:t>等</a:t>
          </a:r>
          <a:r>
            <a:rPr kumimoji="1" lang="ja-JP" altLang="ja-JP" sz="1150" spc="-100" baseline="0">
              <a:solidFill>
                <a:schemeClr val="dk1"/>
              </a:solidFill>
              <a:effectLst/>
              <a:latin typeface="游ゴシック" panose="020B0400000000000000" pitchFamily="50" charset="-128"/>
              <a:ea typeface="+mn-ea"/>
              <a:cs typeface="+mn-cs"/>
            </a:rPr>
            <a:t>の償還</a:t>
          </a:r>
          <a:r>
            <a:rPr kumimoji="1" lang="ja-JP" altLang="en-US" sz="1150" spc="-100" baseline="0">
              <a:solidFill>
                <a:schemeClr val="dk1"/>
              </a:solidFill>
              <a:effectLst/>
              <a:latin typeface="游ゴシック" panose="020B0400000000000000" pitchFamily="50" charset="-128"/>
              <a:ea typeface="+mn-ea"/>
              <a:cs typeface="+mn-cs"/>
            </a:rPr>
            <a:t>額</a:t>
          </a:r>
          <a:r>
            <a:rPr kumimoji="1" lang="ja-JP" altLang="ja-JP" sz="1150" spc="-100" baseline="0">
              <a:solidFill>
                <a:schemeClr val="dk1"/>
              </a:solidFill>
              <a:effectLst/>
              <a:latin typeface="游ゴシック" panose="020B0400000000000000" pitchFamily="50" charset="-128"/>
              <a:ea typeface="+mn-ea"/>
              <a:cs typeface="+mn-cs"/>
            </a:rPr>
            <a:t>が減少したことによ</a:t>
          </a:r>
          <a:r>
            <a:rPr kumimoji="1" lang="ja-JP" altLang="en-US" sz="1150" spc="-100" baseline="0">
              <a:solidFill>
                <a:schemeClr val="dk1"/>
              </a:solidFill>
              <a:effectLst/>
              <a:latin typeface="游ゴシック" panose="020B0400000000000000" pitchFamily="50" charset="-128"/>
              <a:ea typeface="+mn-ea"/>
              <a:cs typeface="+mn-cs"/>
            </a:rPr>
            <a:t>り「公営企業債の元利償還に対する</a:t>
          </a:r>
          <a:r>
            <a:rPr kumimoji="1" lang="ja-JP" altLang="ja-JP" sz="1150" spc="-100" baseline="0">
              <a:solidFill>
                <a:schemeClr val="dk1"/>
              </a:solidFill>
              <a:effectLst/>
              <a:latin typeface="游ゴシック" panose="020B0400000000000000" pitchFamily="50" charset="-128"/>
              <a:ea typeface="+mn-ea"/>
              <a:cs typeface="+mn-cs"/>
            </a:rPr>
            <a:t>繰入金</a:t>
          </a:r>
          <a:r>
            <a:rPr kumimoji="1" lang="ja-JP" altLang="en-US" sz="1150" spc="-100" baseline="0">
              <a:solidFill>
                <a:schemeClr val="dk1"/>
              </a:solidFill>
              <a:effectLst/>
              <a:latin typeface="游ゴシック" panose="020B0400000000000000" pitchFamily="50" charset="-128"/>
              <a:ea typeface="+mn-ea"/>
              <a:cs typeface="+mn-cs"/>
            </a:rPr>
            <a:t>」</a:t>
          </a:r>
          <a:r>
            <a:rPr kumimoji="1" lang="ja-JP" altLang="en-US" sz="1150" spc="-100" baseline="0">
              <a:latin typeface="游ゴシック" panose="020B0400000000000000" pitchFamily="50" charset="-128"/>
              <a:ea typeface="ＭＳ ゴシック" pitchFamily="49" charset="-128"/>
            </a:rPr>
            <a:t>が減少したことなどによるものです。</a:t>
          </a:r>
          <a:endParaRPr kumimoji="1" lang="en-US" altLang="ja-JP" sz="1150" spc="-100" baseline="0">
            <a:latin typeface="游ゴシック" panose="020B0400000000000000" pitchFamily="50" charset="-128"/>
            <a:ea typeface="ＭＳ ゴシック" pitchFamily="49" charset="-128"/>
          </a:endParaRPr>
        </a:p>
        <a:p>
          <a:r>
            <a:rPr kumimoji="1" lang="ja-JP" altLang="en-US" sz="1150" spc="-100" baseline="0">
              <a:latin typeface="游ゴシック" panose="020B0400000000000000" pitchFamily="50" charset="-128"/>
              <a:ea typeface="ＭＳ ゴシック" pitchFamily="49" charset="-128"/>
            </a:rPr>
            <a:t>　</a:t>
          </a:r>
          <a:r>
            <a:rPr kumimoji="1" lang="ja-JP" altLang="ja-JP" sz="1150" spc="-100" baseline="0">
              <a:solidFill>
                <a:schemeClr val="dk1"/>
              </a:solidFill>
              <a:effectLst/>
              <a:latin typeface="游ゴシック" panose="020B0400000000000000" pitchFamily="50" charset="-128"/>
              <a:ea typeface="+mn-ea"/>
              <a:cs typeface="+mn-cs"/>
            </a:rPr>
            <a:t>今後は、</a:t>
          </a:r>
          <a:r>
            <a:rPr kumimoji="1" lang="ja-JP" altLang="en-US" sz="1150" spc="-100" baseline="0">
              <a:solidFill>
                <a:schemeClr val="dk1"/>
              </a:solidFill>
              <a:effectLst/>
              <a:latin typeface="游ゴシック" panose="020B0400000000000000" pitchFamily="50" charset="-128"/>
              <a:ea typeface="+mn-ea"/>
              <a:cs typeface="+mn-cs"/>
            </a:rPr>
            <a:t>平成</a:t>
          </a:r>
          <a:r>
            <a:rPr kumimoji="1" lang="en-US" altLang="ja-JP" sz="1150" spc="-100" baseline="0">
              <a:solidFill>
                <a:schemeClr val="dk1"/>
              </a:solidFill>
              <a:effectLst/>
              <a:latin typeface="游ゴシック" panose="020B0400000000000000" pitchFamily="50" charset="-128"/>
              <a:ea typeface="+mn-ea"/>
              <a:cs typeface="+mn-cs"/>
            </a:rPr>
            <a:t>25</a:t>
          </a:r>
          <a:r>
            <a:rPr kumimoji="1" lang="ja-JP" altLang="en-US" sz="1150" spc="-100" baseline="0">
              <a:solidFill>
                <a:schemeClr val="dk1"/>
              </a:solidFill>
              <a:effectLst/>
              <a:latin typeface="游ゴシック" panose="020B0400000000000000" pitchFamily="50" charset="-128"/>
              <a:ea typeface="+mn-ea"/>
              <a:cs typeface="+mn-cs"/>
            </a:rPr>
            <a:t>年度以降に起債した土地開発公社の解散に係る三セク債や、教育施設環境整備、学校等老朽施設の耐震化工事に係る地方債の償還がピークを迎えるため、公債費負担の悪化が懸念</a:t>
          </a:r>
          <a:r>
            <a:rPr kumimoji="1" lang="ja-JP" altLang="en-US" sz="1150" spc="-100" baseline="0">
              <a:latin typeface="游ゴシック" panose="020B0400000000000000" pitchFamily="50" charset="-128"/>
              <a:ea typeface="ＭＳ ゴシック" pitchFamily="49" charset="-128"/>
            </a:rPr>
            <a:t>されますが</a:t>
          </a:r>
          <a:r>
            <a:rPr kumimoji="1" lang="ja-JP" altLang="ja-JP" sz="1150" spc="-100" baseline="0">
              <a:solidFill>
                <a:schemeClr val="dk1"/>
              </a:solidFill>
              <a:effectLst/>
              <a:latin typeface="游ゴシック" panose="020B0400000000000000" pitchFamily="50" charset="-128"/>
              <a:ea typeface="+mn-ea"/>
              <a:cs typeface="+mn-cs"/>
            </a:rPr>
            <a:t>、「行財政改革プラン」に基づき、地方債の発行に一定の上限額を設け抑制</a:t>
          </a:r>
          <a:r>
            <a:rPr kumimoji="1" lang="ja-JP" altLang="en-US" sz="1150" spc="-100" baseline="0">
              <a:solidFill>
                <a:schemeClr val="dk1"/>
              </a:solidFill>
              <a:effectLst/>
              <a:latin typeface="游ゴシック" panose="020B0400000000000000" pitchFamily="50" charset="-128"/>
              <a:ea typeface="+mn-ea"/>
              <a:cs typeface="+mn-cs"/>
            </a:rPr>
            <a:t>し</a:t>
          </a:r>
          <a:r>
            <a:rPr kumimoji="1" lang="ja-JP" altLang="ja-JP" sz="1150" spc="-100" baseline="0">
              <a:solidFill>
                <a:schemeClr val="dk1"/>
              </a:solidFill>
              <a:effectLst/>
              <a:latin typeface="游ゴシック" panose="020B0400000000000000" pitchFamily="50" charset="-128"/>
              <a:ea typeface="+mn-ea"/>
              <a:cs typeface="+mn-cs"/>
            </a:rPr>
            <a:t>、</a:t>
          </a:r>
          <a:r>
            <a:rPr kumimoji="1" lang="ja-JP" altLang="en-US" sz="1150" spc="-100" baseline="0">
              <a:solidFill>
                <a:schemeClr val="dk1"/>
              </a:solidFill>
              <a:effectLst/>
              <a:latin typeface="游ゴシック" panose="020B0400000000000000" pitchFamily="50" charset="-128"/>
              <a:ea typeface="+mn-ea"/>
              <a:cs typeface="+mn-cs"/>
            </a:rPr>
            <a:t>また交付税率の高い有利な起債を活用するなど、</a:t>
          </a:r>
          <a:r>
            <a:rPr kumimoji="1" lang="ja-JP" altLang="en-US" sz="1150" spc="-100" baseline="0">
              <a:latin typeface="游ゴシック" panose="020B0400000000000000" pitchFamily="50" charset="-128"/>
              <a:ea typeface="ＭＳ ゴシック" pitchFamily="49" charset="-128"/>
            </a:rPr>
            <a:t>適正な起債計画を行うことで、実質公債費比率の増加を最低限に抑えるように努めていきます。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ja-JP" sz="1200" spc="-100" baseline="0">
              <a:solidFill>
                <a:schemeClr val="dk1"/>
              </a:solidFill>
              <a:effectLst/>
              <a:latin typeface="游ゴシック" panose="020B0400000000000000" pitchFamily="50" charset="-128"/>
              <a:ea typeface="+mn-ea"/>
              <a:cs typeface="+mn-cs"/>
            </a:rPr>
            <a:t>将来負担比率の分子は、</a:t>
          </a:r>
          <a:r>
            <a:rPr kumimoji="1" lang="ja-JP" altLang="en-US" sz="1200" spc="-100" baseline="0">
              <a:solidFill>
                <a:schemeClr val="dk1"/>
              </a:solidFill>
              <a:effectLst/>
              <a:latin typeface="游ゴシック" panose="020B0400000000000000" pitchFamily="50" charset="-128"/>
              <a:ea typeface="+mn-ea"/>
              <a:cs typeface="+mn-cs"/>
            </a:rPr>
            <a:t>平成</a:t>
          </a:r>
          <a:r>
            <a:rPr kumimoji="1" lang="en-US" altLang="ja-JP" sz="1200" spc="-100" baseline="0">
              <a:solidFill>
                <a:schemeClr val="dk1"/>
              </a:solidFill>
              <a:effectLst/>
              <a:latin typeface="游ゴシック" panose="020B0400000000000000" pitchFamily="50" charset="-128"/>
              <a:ea typeface="+mn-ea"/>
              <a:cs typeface="+mn-cs"/>
            </a:rPr>
            <a:t>29</a:t>
          </a:r>
          <a:r>
            <a:rPr kumimoji="1" lang="ja-JP" altLang="ja-JP" sz="1200" spc="-100" baseline="0">
              <a:solidFill>
                <a:schemeClr val="dk1"/>
              </a:solidFill>
              <a:effectLst/>
              <a:latin typeface="游ゴシック" panose="020B0400000000000000" pitchFamily="50" charset="-128"/>
              <a:ea typeface="+mn-ea"/>
              <a:cs typeface="+mn-cs"/>
            </a:rPr>
            <a:t>年度は前年度に比べ</a:t>
          </a:r>
          <a:r>
            <a:rPr kumimoji="1" lang="en-US" altLang="ja-JP" sz="1200" spc="-100" baseline="0">
              <a:solidFill>
                <a:schemeClr val="dk1"/>
              </a:solidFill>
              <a:effectLst/>
              <a:latin typeface="游ゴシック" panose="020B0400000000000000" pitchFamily="50" charset="-128"/>
              <a:ea typeface="+mn-ea"/>
              <a:cs typeface="+mn-cs"/>
            </a:rPr>
            <a:t>818</a:t>
          </a:r>
          <a:r>
            <a:rPr kumimoji="1" lang="ja-JP" altLang="ja-JP" sz="1200" spc="-100" baseline="0">
              <a:solidFill>
                <a:schemeClr val="dk1"/>
              </a:solidFill>
              <a:effectLst/>
              <a:latin typeface="游ゴシック" panose="020B0400000000000000" pitchFamily="50" charset="-128"/>
              <a:ea typeface="+mn-ea"/>
              <a:cs typeface="+mn-cs"/>
            </a:rPr>
            <a:t>百万円の増加となりました。</a:t>
          </a:r>
          <a:endParaRPr kumimoji="1" lang="en-US" altLang="ja-JP" sz="1200" spc="-100" baseline="0">
            <a:solidFill>
              <a:schemeClr val="dk1"/>
            </a:solidFill>
            <a:effectLst/>
            <a:latin typeface="游ゴシック" panose="020B0400000000000000" pitchFamily="50" charset="-128"/>
            <a:ea typeface="+mn-ea"/>
            <a:cs typeface="+mn-cs"/>
          </a:endParaRPr>
        </a:p>
        <a:p>
          <a:r>
            <a:rPr kumimoji="1" lang="ja-JP" altLang="en-US" sz="1200" spc="-100" baseline="0">
              <a:solidFill>
                <a:schemeClr val="dk1"/>
              </a:solidFill>
              <a:effectLst/>
              <a:latin typeface="游ゴシック" panose="020B0400000000000000" pitchFamily="50" charset="-128"/>
              <a:ea typeface="+mn-ea"/>
              <a:cs typeface="+mn-cs"/>
            </a:rPr>
            <a:t>　</a:t>
          </a:r>
          <a:r>
            <a:rPr kumimoji="1" lang="ja-JP" altLang="ja-JP" sz="1200" spc="-100" baseline="0">
              <a:solidFill>
                <a:schemeClr val="dk1"/>
              </a:solidFill>
              <a:effectLst/>
              <a:latin typeface="游ゴシック" panose="020B0400000000000000" pitchFamily="50" charset="-128"/>
              <a:ea typeface="+mn-ea"/>
              <a:cs typeface="+mn-cs"/>
            </a:rPr>
            <a:t>これは、下水道事業債</a:t>
          </a:r>
          <a:r>
            <a:rPr kumimoji="1" lang="ja-JP" altLang="en-US" sz="1200" spc="-100" baseline="0">
              <a:solidFill>
                <a:schemeClr val="dk1"/>
              </a:solidFill>
              <a:effectLst/>
              <a:latin typeface="游ゴシック" panose="020B0400000000000000" pitchFamily="50" charset="-128"/>
              <a:ea typeface="+mn-ea"/>
              <a:cs typeface="+mn-cs"/>
            </a:rPr>
            <a:t>等</a:t>
          </a:r>
          <a:r>
            <a:rPr kumimoji="1" lang="ja-JP" altLang="ja-JP" sz="1200" spc="-100" baseline="0">
              <a:solidFill>
                <a:schemeClr val="dk1"/>
              </a:solidFill>
              <a:effectLst/>
              <a:latin typeface="游ゴシック" panose="020B0400000000000000" pitchFamily="50" charset="-128"/>
              <a:ea typeface="+mn-ea"/>
              <a:cs typeface="+mn-cs"/>
            </a:rPr>
            <a:t>の</a:t>
          </a:r>
          <a:r>
            <a:rPr kumimoji="1" lang="ja-JP" altLang="en-US" sz="1200" spc="-100" baseline="0">
              <a:solidFill>
                <a:schemeClr val="dk1"/>
              </a:solidFill>
              <a:effectLst/>
              <a:latin typeface="游ゴシック" panose="020B0400000000000000" pitchFamily="50" charset="-128"/>
              <a:ea typeface="+mn-ea"/>
              <a:cs typeface="+mn-cs"/>
            </a:rPr>
            <a:t>残高減により</a:t>
          </a:r>
          <a:r>
            <a:rPr kumimoji="1" lang="ja-JP" altLang="ja-JP" sz="1200" spc="-100" baseline="0">
              <a:solidFill>
                <a:schemeClr val="dk1"/>
              </a:solidFill>
              <a:effectLst/>
              <a:latin typeface="游ゴシック" panose="020B0400000000000000" pitchFamily="50" charset="-128"/>
              <a:ea typeface="+mn-ea"/>
              <a:cs typeface="+mn-cs"/>
            </a:rPr>
            <a:t>「公営企業債等繰入見込額」が減少する一方で、「一般会計等に係る地方債の現在高」が、平成</a:t>
          </a:r>
          <a:r>
            <a:rPr kumimoji="1" lang="en-US" altLang="ja-JP" sz="1200" spc="-100" baseline="0">
              <a:solidFill>
                <a:schemeClr val="dk1"/>
              </a:solidFill>
              <a:effectLst/>
              <a:latin typeface="游ゴシック" panose="020B0400000000000000" pitchFamily="50" charset="-128"/>
              <a:ea typeface="+mn-ea"/>
              <a:cs typeface="+mn-cs"/>
            </a:rPr>
            <a:t>25</a:t>
          </a:r>
          <a:r>
            <a:rPr kumimoji="1" lang="ja-JP" altLang="ja-JP" sz="1200" spc="-100" baseline="0">
              <a:solidFill>
                <a:schemeClr val="dk1"/>
              </a:solidFill>
              <a:effectLst/>
              <a:latin typeface="游ゴシック" panose="020B0400000000000000" pitchFamily="50" charset="-128"/>
              <a:ea typeface="+mn-ea"/>
              <a:cs typeface="+mn-cs"/>
            </a:rPr>
            <a:t>年度以降、土地開発公社の解散や国の緊急経済対策による教育施設環境整備事業、学校等老朽施設の耐震化事業、鶉野飛行場跡の整備等の推進により増加傾向にあることが要因です。</a:t>
          </a:r>
          <a:endParaRPr kumimoji="1" lang="en-US" altLang="ja-JP" sz="1200" spc="-100" baseline="0">
            <a:solidFill>
              <a:schemeClr val="dk1"/>
            </a:solidFill>
            <a:effectLst/>
            <a:latin typeface="游ゴシック" panose="020B0400000000000000" pitchFamily="50" charset="-128"/>
            <a:ea typeface="+mn-ea"/>
            <a:cs typeface="+mn-cs"/>
          </a:endParaRPr>
        </a:p>
        <a:p>
          <a:r>
            <a:rPr kumimoji="1" lang="ja-JP" altLang="en-US" sz="1200" spc="-100" baseline="0">
              <a:solidFill>
                <a:schemeClr val="dk1"/>
              </a:solidFill>
              <a:effectLst/>
              <a:latin typeface="游ゴシック" panose="020B0400000000000000" pitchFamily="50" charset="-128"/>
              <a:ea typeface="+mn-ea"/>
              <a:cs typeface="+mn-cs"/>
            </a:rPr>
            <a:t>　また、「基準財政需要額算入見込額」が、下水道事業債の残高減や清掃事業にかかる地方債の算入期間終了等により減少したことも要因となっています。</a:t>
          </a:r>
          <a:endParaRPr lang="ja-JP" altLang="ja-JP" sz="1200" spc="-100" baseline="0">
            <a:effectLst/>
            <a:latin typeface="游ゴシック" panose="020B0400000000000000" pitchFamily="50" charset="-128"/>
          </a:endParaRPr>
        </a:p>
        <a:p>
          <a:r>
            <a:rPr kumimoji="1" lang="ja-JP" altLang="ja-JP" sz="1200" spc="-100" baseline="0">
              <a:solidFill>
                <a:schemeClr val="dk1"/>
              </a:solidFill>
              <a:effectLst/>
              <a:latin typeface="游ゴシック" panose="020B0400000000000000" pitchFamily="50" charset="-128"/>
              <a:ea typeface="+mn-ea"/>
              <a:cs typeface="+mn-cs"/>
            </a:rPr>
            <a:t>　今後</a:t>
          </a:r>
          <a:r>
            <a:rPr kumimoji="1" lang="ja-JP" altLang="en-US" sz="1200" spc="-100" baseline="0">
              <a:solidFill>
                <a:schemeClr val="dk1"/>
              </a:solidFill>
              <a:effectLst/>
              <a:latin typeface="游ゴシック" panose="020B0400000000000000" pitchFamily="50" charset="-128"/>
              <a:ea typeface="+mn-ea"/>
              <a:cs typeface="+mn-cs"/>
            </a:rPr>
            <a:t>も</a:t>
          </a:r>
          <a:r>
            <a:rPr kumimoji="1" lang="ja-JP" altLang="ja-JP" sz="1200" spc="-100" baseline="0">
              <a:solidFill>
                <a:schemeClr val="dk1"/>
              </a:solidFill>
              <a:effectLst/>
              <a:latin typeface="游ゴシック" panose="020B0400000000000000" pitchFamily="50" charset="-128"/>
              <a:ea typeface="+mn-ea"/>
              <a:cs typeface="+mn-cs"/>
            </a:rPr>
            <a:t>大規模事業等による新規の起債</a:t>
          </a:r>
          <a:r>
            <a:rPr kumimoji="1" lang="ja-JP" altLang="en-US" sz="1200" spc="-100" baseline="0">
              <a:solidFill>
                <a:schemeClr val="dk1"/>
              </a:solidFill>
              <a:effectLst/>
              <a:latin typeface="游ゴシック" panose="020B0400000000000000" pitchFamily="50" charset="-128"/>
              <a:ea typeface="+mn-ea"/>
              <a:cs typeface="+mn-cs"/>
            </a:rPr>
            <a:t>が予定されていますが、</a:t>
          </a:r>
          <a:r>
            <a:rPr kumimoji="1" lang="ja-JP" altLang="ja-JP" sz="1200" spc="-100" baseline="0">
              <a:solidFill>
                <a:schemeClr val="dk1"/>
              </a:solidFill>
              <a:effectLst/>
              <a:latin typeface="游ゴシック" panose="020B0400000000000000" pitchFamily="50" charset="-128"/>
              <a:ea typeface="+mn-ea"/>
              <a:cs typeface="+mn-cs"/>
            </a:rPr>
            <a:t>「行財政改革プラン」に基づき、投資的事業に充当する地方債の発行に一定の上限額を設け抑制し、また交付税率の高い有利な起債を活用するなど、適正な起債計画を行</a:t>
          </a:r>
          <a:r>
            <a:rPr kumimoji="1" lang="ja-JP" altLang="en-US" sz="1200" spc="-100" baseline="0">
              <a:solidFill>
                <a:schemeClr val="dk1"/>
              </a:solidFill>
              <a:effectLst/>
              <a:latin typeface="游ゴシック" panose="020B0400000000000000" pitchFamily="50" charset="-128"/>
              <a:ea typeface="+mn-ea"/>
              <a:cs typeface="+mn-cs"/>
            </a:rPr>
            <a:t>うことで、将来負担</a:t>
          </a:r>
          <a:r>
            <a:rPr kumimoji="1" lang="ja-JP" altLang="ja-JP" sz="1200" spc="-100" baseline="0">
              <a:solidFill>
                <a:schemeClr val="dk1"/>
              </a:solidFill>
              <a:effectLst/>
              <a:latin typeface="游ゴシック" panose="020B0400000000000000" pitchFamily="50" charset="-128"/>
              <a:ea typeface="+mn-ea"/>
              <a:cs typeface="+mn-cs"/>
            </a:rPr>
            <a:t>比率の増加を最低限に抑えるように努めてい</a:t>
          </a:r>
          <a:r>
            <a:rPr kumimoji="1" lang="ja-JP" altLang="en-US" sz="1200" spc="-100" baseline="0">
              <a:solidFill>
                <a:schemeClr val="dk1"/>
              </a:solidFill>
              <a:effectLst/>
              <a:latin typeface="游ゴシック" panose="020B0400000000000000" pitchFamily="50" charset="-128"/>
              <a:ea typeface="+mn-ea"/>
              <a:cs typeface="+mn-cs"/>
            </a:rPr>
            <a:t>きます</a:t>
          </a:r>
          <a:r>
            <a:rPr kumimoji="1" lang="ja-JP" altLang="ja-JP" sz="1200" spc="-100" baseline="0">
              <a:solidFill>
                <a:schemeClr val="dk1"/>
              </a:solidFill>
              <a:effectLst/>
              <a:latin typeface="游ゴシック" panose="020B0400000000000000" pitchFamily="50" charset="-128"/>
              <a:ea typeface="+mn-ea"/>
              <a:cs typeface="+mn-cs"/>
            </a:rPr>
            <a:t>。</a:t>
          </a:r>
          <a:endParaRPr lang="ja-JP" altLang="ja-JP" sz="1200" spc="-100" baseline="0">
            <a:effectLst/>
            <a:latin typeface="游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ふるさと応援基金が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人材育成基金が</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、それぞれ増加し、一方で地域福祉基金が</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減少と</a:t>
          </a:r>
          <a:r>
            <a:rPr kumimoji="1" lang="ja-JP" altLang="ja-JP" sz="1300">
              <a:solidFill>
                <a:schemeClr val="dk1"/>
              </a:solidFill>
              <a:effectLst/>
              <a:latin typeface="+mn-lt"/>
              <a:ea typeface="+mn-ea"/>
              <a:cs typeface="+mn-cs"/>
            </a:rPr>
            <a:t>な</a:t>
          </a:r>
          <a:r>
            <a:rPr kumimoji="1" lang="ja-JP" altLang="en-US" sz="1300">
              <a:solidFill>
                <a:schemeClr val="dk1"/>
              </a:solidFill>
              <a:effectLst/>
              <a:latin typeface="+mn-lt"/>
              <a:ea typeface="+mn-ea"/>
              <a:cs typeface="+mn-cs"/>
            </a:rPr>
            <a:t>り、基金全体では</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百万円増加となりました。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財政調整基金は、歳入の確保と歳出の適正化に努め、基金を取り崩すことなく、減債基金と合わせて残高が標準財政規模の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割を確保できるように努めていきます。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その他特定目的基金については、条例で定められた範囲内で運用・処分する方針です。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・ふるさと創生基金・・・・地域振興及びふるさと創生事業</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・ふるさと応援基金・・・・ふるさと納税の返礼品、寄附金を財源として行う事業</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・人材育成基金・・・・市の人材を育成するための事業</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・地域福祉基金・・・・地域福祉に寄与するための事業</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・文化スポーツ振興基金・・・・市民文化及びスポーツ振興事業</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・ふるさと創生基金は、基金利子（</a:t>
          </a:r>
          <a:r>
            <a:rPr kumimoji="1" lang="en-US" altLang="ja-JP" sz="1300">
              <a:solidFill>
                <a:schemeClr val="dk1"/>
              </a:solidFill>
              <a:effectLst/>
              <a:latin typeface="+mn-ea"/>
              <a:ea typeface="+mn-ea"/>
              <a:cs typeface="+mn-cs"/>
            </a:rPr>
            <a:t>48</a:t>
          </a:r>
          <a:r>
            <a:rPr kumimoji="1" lang="ja-JP" altLang="en-US" sz="1300">
              <a:solidFill>
                <a:schemeClr val="dk1"/>
              </a:solidFill>
              <a:effectLst/>
              <a:latin typeface="+mn-ea"/>
              <a:ea typeface="+mn-ea"/>
              <a:cs typeface="+mn-cs"/>
            </a:rPr>
            <a:t>千円）の積立をしています。</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・ふるさと応援基金は、ふるさと納税受入分と基金利子</a:t>
          </a:r>
          <a:r>
            <a:rPr kumimoji="1" lang="en-US" altLang="ja-JP" sz="1300">
              <a:solidFill>
                <a:schemeClr val="dk1"/>
              </a:solidFill>
              <a:effectLst/>
              <a:latin typeface="+mn-ea"/>
              <a:ea typeface="+mn-ea"/>
              <a:cs typeface="+mn-cs"/>
            </a:rPr>
            <a:t>632</a:t>
          </a:r>
          <a:r>
            <a:rPr kumimoji="1" lang="ja-JP" altLang="en-US" sz="1300">
              <a:solidFill>
                <a:schemeClr val="dk1"/>
              </a:solidFill>
              <a:effectLst/>
              <a:latin typeface="+mn-ea"/>
              <a:ea typeface="+mn-ea"/>
              <a:cs typeface="+mn-cs"/>
            </a:rPr>
            <a:t>百万円を積立てた一方で、ふるさと納税返礼品、対象事業への充当により</a:t>
          </a:r>
          <a:r>
            <a:rPr kumimoji="1" lang="en-US" altLang="ja-JP" sz="1300">
              <a:solidFill>
                <a:schemeClr val="dk1"/>
              </a:solidFill>
              <a:effectLst/>
              <a:latin typeface="+mn-ea"/>
              <a:ea typeface="+mn-ea"/>
              <a:cs typeface="+mn-cs"/>
            </a:rPr>
            <a:t>630</a:t>
          </a:r>
          <a:r>
            <a:rPr kumimoji="1" lang="ja-JP" altLang="en-US" sz="1300">
              <a:solidFill>
                <a:schemeClr val="dk1"/>
              </a:solidFill>
              <a:effectLst/>
              <a:latin typeface="+mn-ea"/>
              <a:ea typeface="+mn-ea"/>
              <a:cs typeface="+mn-cs"/>
            </a:rPr>
            <a:t>万円を取崩し、</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百万円の増加となりました。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・人材育成基金は、教育事業への寄附金と基金利子</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千万円を積立てた一方で、市内中学生の海外派遣のため</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百万円を取崩し、</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百万円増加となりました。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・地域福祉基金は、社会福祉対策への寄附金と基金利子</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百万円を積立てた一方で、市内福祉団体への助成等のため</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百万円取り崩し、</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百万円の減少となりました。</a:t>
          </a:r>
          <a:endParaRPr lang="ja-JP" altLang="ja-JP" sz="1300">
            <a:effectLst/>
            <a:latin typeface="+mn-ea"/>
            <a:ea typeface="+mn-ea"/>
          </a:endParaRPr>
        </a:p>
        <a:p>
          <a:r>
            <a:rPr kumimoji="1" lang="ja-JP" altLang="en-US" sz="1300">
              <a:solidFill>
                <a:schemeClr val="dk1"/>
              </a:solidFill>
              <a:effectLst/>
              <a:latin typeface="+mn-ea"/>
              <a:ea typeface="+mn-ea"/>
              <a:cs typeface="+mn-cs"/>
            </a:rPr>
            <a:t>・文化スポーツ振興基金は、基金利子の積立て（</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千円）、スポーツ賞賜金の交付のための取崩し（</a:t>
          </a:r>
          <a:r>
            <a:rPr kumimoji="1" lang="en-US" altLang="ja-JP" sz="1300">
              <a:solidFill>
                <a:schemeClr val="dk1"/>
              </a:solidFill>
              <a:effectLst/>
              <a:latin typeface="+mn-ea"/>
              <a:ea typeface="+mn-ea"/>
              <a:cs typeface="+mn-cs"/>
            </a:rPr>
            <a:t>160</a:t>
          </a:r>
          <a:r>
            <a:rPr kumimoji="1" lang="ja-JP" altLang="en-US" sz="1300">
              <a:solidFill>
                <a:schemeClr val="dk1"/>
              </a:solidFill>
              <a:effectLst/>
              <a:latin typeface="+mn-ea"/>
              <a:ea typeface="+mn-ea"/>
              <a:cs typeface="+mn-cs"/>
            </a:rPr>
            <a:t>千円）がありました。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各基金ともに</a:t>
          </a:r>
          <a:r>
            <a:rPr kumimoji="1" lang="ja-JP" altLang="ja-JP" sz="1300">
              <a:solidFill>
                <a:schemeClr val="dk1"/>
              </a:solidFill>
              <a:effectLst/>
              <a:latin typeface="+mn-ea"/>
              <a:ea typeface="+mn-ea"/>
              <a:cs typeface="+mn-cs"/>
            </a:rPr>
            <a:t>条例に定められた範囲</a:t>
          </a:r>
          <a:r>
            <a:rPr kumimoji="1" lang="ja-JP" altLang="en-US" sz="1300">
              <a:solidFill>
                <a:schemeClr val="dk1"/>
              </a:solidFill>
              <a:effectLst/>
              <a:latin typeface="+mn-ea"/>
              <a:ea typeface="+mn-ea"/>
              <a:cs typeface="+mn-cs"/>
            </a:rPr>
            <a:t>内</a:t>
          </a:r>
          <a:r>
            <a:rPr kumimoji="1" lang="ja-JP" altLang="ja-JP" sz="1300">
              <a:solidFill>
                <a:schemeClr val="dk1"/>
              </a:solidFill>
              <a:effectLst/>
              <a:latin typeface="+mn-ea"/>
              <a:ea typeface="+mn-ea"/>
              <a:cs typeface="+mn-cs"/>
            </a:rPr>
            <a:t>で運用</a:t>
          </a:r>
          <a:r>
            <a:rPr kumimoji="1" lang="ja-JP" altLang="en-US" sz="1300">
              <a:solidFill>
                <a:schemeClr val="dk1"/>
              </a:solidFill>
              <a:effectLst/>
              <a:latin typeface="+mn-ea"/>
              <a:ea typeface="+mn-ea"/>
              <a:cs typeface="+mn-cs"/>
            </a:rPr>
            <a:t>・処分する方針です</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年度決算剰余金</a:t>
          </a:r>
          <a:r>
            <a:rPr kumimoji="1" lang="ja-JP" altLang="en-US" sz="1300">
              <a:solidFill>
                <a:schemeClr val="dk1"/>
              </a:solidFill>
              <a:effectLst/>
              <a:latin typeface="+mn-ea"/>
              <a:ea typeface="+mn-ea"/>
              <a:cs typeface="+mn-cs"/>
            </a:rPr>
            <a:t>、基金利子</a:t>
          </a:r>
          <a:r>
            <a:rPr kumimoji="1" lang="en-US" altLang="ja-JP" sz="1300">
              <a:solidFill>
                <a:schemeClr val="dk1"/>
              </a:solidFill>
              <a:effectLst/>
              <a:latin typeface="+mn-ea"/>
              <a:ea typeface="+mn-ea"/>
              <a:cs typeface="+mn-cs"/>
            </a:rPr>
            <a:t>12</a:t>
          </a:r>
          <a:r>
            <a:rPr kumimoji="1" lang="ja-JP" altLang="en-US" sz="1300">
              <a:solidFill>
                <a:schemeClr val="dk1"/>
              </a:solidFill>
              <a:effectLst/>
              <a:latin typeface="+mn-ea"/>
              <a:ea typeface="+mn-ea"/>
              <a:cs typeface="+mn-cs"/>
            </a:rPr>
            <a:t>百万円の積立てを行い、</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年度決算</a:t>
          </a:r>
          <a:r>
            <a:rPr kumimoji="1" lang="ja-JP" altLang="en-US" sz="1300">
              <a:solidFill>
                <a:schemeClr val="dk1"/>
              </a:solidFill>
              <a:effectLst/>
              <a:latin typeface="+mn-ea"/>
              <a:ea typeface="+mn-ea"/>
              <a:cs typeface="+mn-cs"/>
            </a:rPr>
            <a:t>では</a:t>
          </a:r>
          <a:r>
            <a:rPr kumimoji="1" lang="ja-JP" altLang="ja-JP" sz="1300">
              <a:solidFill>
                <a:schemeClr val="dk1"/>
              </a:solidFill>
              <a:effectLst/>
              <a:latin typeface="+mn-ea"/>
              <a:ea typeface="+mn-ea"/>
              <a:cs typeface="+mn-cs"/>
            </a:rPr>
            <a:t>実質収支</a:t>
          </a:r>
          <a:r>
            <a:rPr kumimoji="1" lang="ja-JP" altLang="en-US" sz="1300">
              <a:solidFill>
                <a:schemeClr val="dk1"/>
              </a:solidFill>
              <a:effectLst/>
              <a:latin typeface="+mn-ea"/>
              <a:ea typeface="+mn-ea"/>
              <a:cs typeface="+mn-cs"/>
            </a:rPr>
            <a:t>がプラスとなり</a:t>
          </a:r>
          <a:r>
            <a:rPr kumimoji="1" lang="ja-JP" altLang="ja-JP" sz="1300">
              <a:solidFill>
                <a:schemeClr val="dk1"/>
              </a:solidFill>
              <a:effectLst/>
              <a:latin typeface="+mn-ea"/>
              <a:ea typeface="+mn-ea"/>
              <a:cs typeface="+mn-cs"/>
            </a:rPr>
            <a:t>取崩</a:t>
          </a:r>
          <a:r>
            <a:rPr kumimoji="1" lang="ja-JP" altLang="en-US" sz="1300">
              <a:solidFill>
                <a:schemeClr val="dk1"/>
              </a:solidFill>
              <a:effectLst/>
              <a:latin typeface="+mn-ea"/>
              <a:ea typeface="+mn-ea"/>
              <a:cs typeface="+mn-cs"/>
            </a:rPr>
            <a:t>しが無かったため、前年度より財政調整基金は</a:t>
          </a:r>
          <a:r>
            <a:rPr kumimoji="1" lang="en-US" altLang="ja-JP" sz="1300">
              <a:solidFill>
                <a:schemeClr val="dk1"/>
              </a:solidFill>
              <a:effectLst/>
              <a:latin typeface="+mn-ea"/>
              <a:ea typeface="+mn-ea"/>
              <a:cs typeface="+mn-cs"/>
            </a:rPr>
            <a:t>12</a:t>
          </a:r>
          <a:r>
            <a:rPr kumimoji="1" lang="ja-JP" altLang="en-US" sz="1300">
              <a:solidFill>
                <a:schemeClr val="dk1"/>
              </a:solidFill>
              <a:effectLst/>
              <a:latin typeface="+mn-ea"/>
              <a:ea typeface="+mn-ea"/>
              <a:cs typeface="+mn-cs"/>
            </a:rPr>
            <a:t>百万円の増加となりました。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市税やふるさと納税等、歳入の確保を図り、全ての事業について要否や優先順位等による選定を行い、歳出の適正化に努め</a:t>
          </a:r>
          <a:r>
            <a:rPr lang="ja-JP" altLang="en-US" sz="1300">
              <a:solidFill>
                <a:schemeClr val="dk1"/>
              </a:solidFill>
              <a:effectLst/>
              <a:latin typeface="+mn-ea"/>
              <a:ea typeface="+mn-ea"/>
              <a:cs typeface="+mn-cs"/>
            </a:rPr>
            <a:t>、財政調整</a:t>
          </a:r>
          <a:r>
            <a:rPr lang="ja-JP" altLang="ja-JP" sz="1300">
              <a:solidFill>
                <a:schemeClr val="dk1"/>
              </a:solidFill>
              <a:effectLst/>
              <a:latin typeface="+mn-ea"/>
              <a:ea typeface="+mn-ea"/>
              <a:cs typeface="+mn-cs"/>
            </a:rPr>
            <a:t>基金</a:t>
          </a:r>
          <a:r>
            <a:rPr lang="ja-JP" altLang="en-US" sz="1300">
              <a:solidFill>
                <a:schemeClr val="dk1"/>
              </a:solidFill>
              <a:effectLst/>
              <a:latin typeface="+mn-ea"/>
              <a:ea typeface="+mn-ea"/>
              <a:cs typeface="+mn-cs"/>
            </a:rPr>
            <a:t>を取崩すことなく、</a:t>
          </a:r>
          <a:r>
            <a:rPr lang="ja-JP" altLang="ja-JP" sz="1300">
              <a:solidFill>
                <a:schemeClr val="dk1"/>
              </a:solidFill>
              <a:effectLst/>
              <a:latin typeface="+mn-ea"/>
              <a:ea typeface="+mn-ea"/>
              <a:cs typeface="+mn-cs"/>
            </a:rPr>
            <a:t>残高の確保につなげ</a:t>
          </a:r>
          <a:r>
            <a:rPr lang="ja-JP" altLang="en-US" sz="1300">
              <a:solidFill>
                <a:schemeClr val="dk1"/>
              </a:solidFill>
              <a:effectLst/>
              <a:latin typeface="+mn-ea"/>
              <a:ea typeface="+mn-ea"/>
              <a:cs typeface="+mn-cs"/>
            </a:rPr>
            <a:t>ていく方針です</a:t>
          </a:r>
          <a:r>
            <a:rPr lang="ja-JP" altLang="ja-JP" sz="1300">
              <a:solidFill>
                <a:schemeClr val="dk1"/>
              </a:solidFill>
              <a:effectLst/>
              <a:latin typeface="+mn-ea"/>
              <a:ea typeface="+mn-ea"/>
              <a:cs typeface="+mn-cs"/>
            </a:rPr>
            <a:t>。</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基金利子（</a:t>
          </a:r>
          <a:r>
            <a:rPr kumimoji="1" lang="en-US" altLang="ja-JP" sz="1300">
              <a:solidFill>
                <a:schemeClr val="dk1"/>
              </a:solidFill>
              <a:effectLst/>
              <a:latin typeface="+mn-ea"/>
              <a:ea typeface="+mn-ea"/>
              <a:cs typeface="+mn-cs"/>
            </a:rPr>
            <a:t>46</a:t>
          </a:r>
          <a:r>
            <a:rPr kumimoji="1" lang="ja-JP" altLang="en-US" sz="1300">
              <a:solidFill>
                <a:schemeClr val="dk1"/>
              </a:solidFill>
              <a:effectLst/>
              <a:latin typeface="+mn-ea"/>
              <a:ea typeface="+mn-ea"/>
              <a:cs typeface="+mn-cs"/>
            </a:rPr>
            <a:t>千円）の積立をしています。</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条例に定められた範囲内で運用・処分する方針です。</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mn-ea"/>
              <a:ea typeface="+mn-ea"/>
            </a:rPr>
            <a:t>H27</a:t>
          </a:r>
          <a:r>
            <a:rPr kumimoji="1" lang="ja-JP" altLang="en-US" sz="1300">
              <a:latin typeface="+mn-ea"/>
              <a:ea typeface="+mn-ea"/>
            </a:rPr>
            <a:t>から</a:t>
          </a:r>
          <a:r>
            <a:rPr kumimoji="1" lang="en-US" altLang="ja-JP" sz="1300">
              <a:latin typeface="+mn-ea"/>
              <a:ea typeface="+mn-ea"/>
            </a:rPr>
            <a:t>H28</a:t>
          </a:r>
          <a:r>
            <a:rPr kumimoji="1" lang="ja-JP" altLang="en-US" sz="1300">
              <a:latin typeface="+mn-ea"/>
              <a:ea typeface="+mn-ea"/>
            </a:rPr>
            <a:t>にかけて有形固定資産減価償却率は減少しており、全国平均・兵庫県平均・類似団体より低い数値となっていることから、施設の老朽耐震工事等による資産の更新の割合が高かったと考えられます。</a:t>
          </a:r>
          <a:endParaRPr kumimoji="1" lang="en-US" altLang="ja-JP" sz="1300">
            <a:latin typeface="+mn-ea"/>
            <a:ea typeface="+mn-ea"/>
          </a:endParaRPr>
        </a:p>
        <a:p>
          <a:r>
            <a:rPr kumimoji="1" lang="en-US" altLang="ja-JP" sz="1300">
              <a:latin typeface="+mn-ea"/>
              <a:ea typeface="+mn-ea"/>
            </a:rPr>
            <a:t>H29</a:t>
          </a:r>
          <a:r>
            <a:rPr kumimoji="1" lang="ja-JP" altLang="en-US" sz="1300">
              <a:latin typeface="+mn-ea"/>
              <a:ea typeface="+mn-ea"/>
            </a:rPr>
            <a:t>は固定資産台帳は整備中のため未定。</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100118</xdr:rowOff>
    </xdr:from>
    <xdr:to>
      <xdr:col>15</xdr:col>
      <xdr:colOff>187325</xdr:colOff>
      <xdr:row>29</xdr:row>
      <xdr:rowOff>30268</xdr:rowOff>
    </xdr:to>
    <xdr:sp macro="" textlink="">
      <xdr:nvSpPr>
        <xdr:cNvPr id="72" name="フローチャート: 判断 71"/>
        <xdr:cNvSpPr/>
      </xdr:nvSpPr>
      <xdr:spPr>
        <a:xfrm>
          <a:off x="3238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78" name="楕円 77"/>
        <xdr:cNvSpPr/>
      </xdr:nvSpPr>
      <xdr:spPr>
        <a:xfrm>
          <a:off x="4000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79" name="楕円 78"/>
        <xdr:cNvSpPr/>
      </xdr:nvSpPr>
      <xdr:spPr>
        <a:xfrm>
          <a:off x="3238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30</xdr:row>
      <xdr:rowOff>16722</xdr:rowOff>
    </xdr:to>
    <xdr:cxnSp macro="">
      <xdr:nvCxnSpPr>
        <xdr:cNvPr id="80" name="直線コネクタ 79"/>
        <xdr:cNvCxnSpPr/>
      </xdr:nvCxnSpPr>
      <xdr:spPr>
        <a:xfrm>
          <a:off x="3289300" y="5654675"/>
          <a:ext cx="762000" cy="2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1"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21395</xdr:rowOff>
    </xdr:from>
    <xdr:ext cx="405111" cy="259045"/>
    <xdr:sp macro="" textlink="">
      <xdr:nvSpPr>
        <xdr:cNvPr id="82" name="n_2aveValue有形固定資産減価償却率"/>
        <xdr:cNvSpPr txBox="1"/>
      </xdr:nvSpPr>
      <xdr:spPr>
        <a:xfrm>
          <a:off x="30867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58649</xdr:rowOff>
    </xdr:from>
    <xdr:ext cx="405111" cy="259045"/>
    <xdr:sp macro="" textlink="">
      <xdr:nvSpPr>
        <xdr:cNvPr id="83" name="n_1mainValue有形固定資産減価償却率"/>
        <xdr:cNvSpPr txBox="1"/>
      </xdr:nvSpPr>
      <xdr:spPr>
        <a:xfrm>
          <a:off x="38360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84" name="n_2main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債務償還可能年数は、教育施設等の老朽耐震工事等のための地方債発行増による実質債務の増加と、基金積立額の伸び悩みによる充当可能基金残高が少ないことが、全国平均・兵庫県平均・類似団体平均よりも高い要因となっています。</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112939</xdr:rowOff>
    </xdr:from>
    <xdr:to>
      <xdr:col>76</xdr:col>
      <xdr:colOff>73025</xdr:colOff>
      <xdr:row>31</xdr:row>
      <xdr:rowOff>43089</xdr:rowOff>
    </xdr:to>
    <xdr:sp macro="" textlink="">
      <xdr:nvSpPr>
        <xdr:cNvPr id="128" name="楕円 127"/>
        <xdr:cNvSpPr/>
      </xdr:nvSpPr>
      <xdr:spPr>
        <a:xfrm>
          <a:off x="14744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135816</xdr:rowOff>
    </xdr:from>
    <xdr:ext cx="340478" cy="259045"/>
    <xdr:sp macro="" textlink="">
      <xdr:nvSpPr>
        <xdr:cNvPr id="129" name="債務償還可能年数該当値テキスト"/>
        <xdr:cNvSpPr txBox="1"/>
      </xdr:nvSpPr>
      <xdr:spPr>
        <a:xfrm>
          <a:off x="14846300" y="58793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3" name="フローチャート: 判断 62"/>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42545</xdr:rowOff>
    </xdr:from>
    <xdr:to>
      <xdr:col>20</xdr:col>
      <xdr:colOff>38100</xdr:colOff>
      <xdr:row>34</xdr:row>
      <xdr:rowOff>144145</xdr:rowOff>
    </xdr:to>
    <xdr:sp macro="" textlink="">
      <xdr:nvSpPr>
        <xdr:cNvPr id="69" name="楕円 68"/>
        <xdr:cNvSpPr/>
      </xdr:nvSpPr>
      <xdr:spPr>
        <a:xfrm>
          <a:off x="3746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46355</xdr:rowOff>
    </xdr:from>
    <xdr:to>
      <xdr:col>15</xdr:col>
      <xdr:colOff>101600</xdr:colOff>
      <xdr:row>35</xdr:row>
      <xdr:rowOff>147955</xdr:rowOff>
    </xdr:to>
    <xdr:sp macro="" textlink="">
      <xdr:nvSpPr>
        <xdr:cNvPr id="70" name="楕円 69"/>
        <xdr:cNvSpPr/>
      </xdr:nvSpPr>
      <xdr:spPr>
        <a:xfrm>
          <a:off x="2857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93345</xdr:rowOff>
    </xdr:from>
    <xdr:to>
      <xdr:col>19</xdr:col>
      <xdr:colOff>177800</xdr:colOff>
      <xdr:row>35</xdr:row>
      <xdr:rowOff>97155</xdr:rowOff>
    </xdr:to>
    <xdr:cxnSp macro="">
      <xdr:nvCxnSpPr>
        <xdr:cNvPr id="71" name="直線コネクタ 70"/>
        <xdr:cNvCxnSpPr/>
      </xdr:nvCxnSpPr>
      <xdr:spPr>
        <a:xfrm flipV="1">
          <a:off x="2908300" y="59226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2"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73" name="n_2aveValue【道路】&#10;有形固定資産減価償却率"/>
        <xdr:cNvSpPr txBox="1"/>
      </xdr:nvSpPr>
      <xdr:spPr>
        <a:xfrm>
          <a:off x="2705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160672</xdr:rowOff>
    </xdr:from>
    <xdr:ext cx="405111" cy="259045"/>
    <xdr:sp macro="" textlink="">
      <xdr:nvSpPr>
        <xdr:cNvPr id="74" name="n_1mainValue【道路】&#10;有形固定資産減価償却率"/>
        <xdr:cNvSpPr txBox="1"/>
      </xdr:nvSpPr>
      <xdr:spPr>
        <a:xfrm>
          <a:off x="3582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164482</xdr:rowOff>
    </xdr:from>
    <xdr:ext cx="405111" cy="259045"/>
    <xdr:sp macro="" textlink="">
      <xdr:nvSpPr>
        <xdr:cNvPr id="75" name="n_2mainValue【道路】&#10;有形固定資産減価償却率"/>
        <xdr:cNvSpPr txBox="1"/>
      </xdr:nvSpPr>
      <xdr:spPr>
        <a:xfrm>
          <a:off x="2705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92227</xdr:rowOff>
    </xdr:from>
    <xdr:to>
      <xdr:col>46</xdr:col>
      <xdr:colOff>38100</xdr:colOff>
      <xdr:row>36</xdr:row>
      <xdr:rowOff>22377</xdr:rowOff>
    </xdr:to>
    <xdr:sp macro="" textlink="">
      <xdr:nvSpPr>
        <xdr:cNvPr id="107" name="フローチャート: 判断 106"/>
        <xdr:cNvSpPr/>
      </xdr:nvSpPr>
      <xdr:spPr>
        <a:xfrm>
          <a:off x="8699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85522</xdr:rowOff>
    </xdr:from>
    <xdr:to>
      <xdr:col>50</xdr:col>
      <xdr:colOff>165100</xdr:colOff>
      <xdr:row>40</xdr:row>
      <xdr:rowOff>15672</xdr:rowOff>
    </xdr:to>
    <xdr:sp macro="" textlink="">
      <xdr:nvSpPr>
        <xdr:cNvPr id="113" name="楕円 112"/>
        <xdr:cNvSpPr/>
      </xdr:nvSpPr>
      <xdr:spPr>
        <a:xfrm>
          <a:off x="9588500" y="67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164960</xdr:rowOff>
    </xdr:from>
    <xdr:to>
      <xdr:col>46</xdr:col>
      <xdr:colOff>38100</xdr:colOff>
      <xdr:row>38</xdr:row>
      <xdr:rowOff>95110</xdr:rowOff>
    </xdr:to>
    <xdr:sp macro="" textlink="">
      <xdr:nvSpPr>
        <xdr:cNvPr id="114" name="楕円 113"/>
        <xdr:cNvSpPr/>
      </xdr:nvSpPr>
      <xdr:spPr>
        <a:xfrm>
          <a:off x="8699500" y="65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44310</xdr:rowOff>
    </xdr:from>
    <xdr:to>
      <xdr:col>50</xdr:col>
      <xdr:colOff>114300</xdr:colOff>
      <xdr:row>39</xdr:row>
      <xdr:rowOff>136322</xdr:rowOff>
    </xdr:to>
    <xdr:cxnSp macro="">
      <xdr:nvCxnSpPr>
        <xdr:cNvPr id="115" name="直線コネクタ 114"/>
        <xdr:cNvCxnSpPr/>
      </xdr:nvCxnSpPr>
      <xdr:spPr>
        <a:xfrm>
          <a:off x="8750300" y="6559410"/>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6"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38904</xdr:rowOff>
    </xdr:from>
    <xdr:ext cx="534377" cy="259045"/>
    <xdr:sp macro="" textlink="">
      <xdr:nvSpPr>
        <xdr:cNvPr id="117" name="n_2aveValue【道路】&#10;一人当たり延長"/>
        <xdr:cNvSpPr txBox="1"/>
      </xdr:nvSpPr>
      <xdr:spPr>
        <a:xfrm>
          <a:off x="8483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6799</xdr:rowOff>
    </xdr:from>
    <xdr:ext cx="534377" cy="259045"/>
    <xdr:sp macro="" textlink="">
      <xdr:nvSpPr>
        <xdr:cNvPr id="118" name="n_1mainValue【道路】&#10;一人当たり延長"/>
        <xdr:cNvSpPr txBox="1"/>
      </xdr:nvSpPr>
      <xdr:spPr>
        <a:xfrm>
          <a:off x="9359411" y="68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86237</xdr:rowOff>
    </xdr:from>
    <xdr:ext cx="534377" cy="259045"/>
    <xdr:sp macro="" textlink="">
      <xdr:nvSpPr>
        <xdr:cNvPr id="119" name="n_2mainValue【道路】&#10;一人当たり延長"/>
        <xdr:cNvSpPr txBox="1"/>
      </xdr:nvSpPr>
      <xdr:spPr>
        <a:xfrm>
          <a:off x="8483111" y="660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3" name="フローチャート: 判断 152"/>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59" name="楕円 158"/>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125549</xdr:rowOff>
    </xdr:from>
    <xdr:to>
      <xdr:col>15</xdr:col>
      <xdr:colOff>101600</xdr:colOff>
      <xdr:row>58</xdr:row>
      <xdr:rowOff>55699</xdr:rowOff>
    </xdr:to>
    <xdr:sp macro="" textlink="">
      <xdr:nvSpPr>
        <xdr:cNvPr id="160" name="楕円 159"/>
        <xdr:cNvSpPr/>
      </xdr:nvSpPr>
      <xdr:spPr>
        <a:xfrm>
          <a:off x="2857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4899</xdr:rowOff>
    </xdr:to>
    <xdr:cxnSp macro="">
      <xdr:nvCxnSpPr>
        <xdr:cNvPr id="161" name="直線コネクタ 160"/>
        <xdr:cNvCxnSpPr/>
      </xdr:nvCxnSpPr>
      <xdr:spPr>
        <a:xfrm>
          <a:off x="2908300" y="9948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63"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72226</xdr:rowOff>
    </xdr:from>
    <xdr:ext cx="405111" cy="259045"/>
    <xdr:sp macro="" textlink="">
      <xdr:nvSpPr>
        <xdr:cNvPr id="164" name="n_1mainValue【橋りょう・トンネル】&#10;有形固定資産減価償却率"/>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65" name="n_2mainValue【橋りょう・トンネル】&#10;有形固定資産減価償却率"/>
        <xdr:cNvSpPr txBox="1"/>
      </xdr:nvSpPr>
      <xdr:spPr>
        <a:xfrm>
          <a:off x="2705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7" name="フローチャート: 判断 196"/>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79344</xdr:rowOff>
    </xdr:from>
    <xdr:to>
      <xdr:col>50</xdr:col>
      <xdr:colOff>165100</xdr:colOff>
      <xdr:row>63</xdr:row>
      <xdr:rowOff>9494</xdr:rowOff>
    </xdr:to>
    <xdr:sp macro="" textlink="">
      <xdr:nvSpPr>
        <xdr:cNvPr id="203" name="楕円 202"/>
        <xdr:cNvSpPr/>
      </xdr:nvSpPr>
      <xdr:spPr>
        <a:xfrm>
          <a:off x="9588500" y="107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81477</xdr:rowOff>
    </xdr:from>
    <xdr:to>
      <xdr:col>46</xdr:col>
      <xdr:colOff>38100</xdr:colOff>
      <xdr:row>63</xdr:row>
      <xdr:rowOff>11627</xdr:rowOff>
    </xdr:to>
    <xdr:sp macro="" textlink="">
      <xdr:nvSpPr>
        <xdr:cNvPr id="204" name="楕円 203"/>
        <xdr:cNvSpPr/>
      </xdr:nvSpPr>
      <xdr:spPr>
        <a:xfrm>
          <a:off x="8699500" y="107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130144</xdr:rowOff>
    </xdr:from>
    <xdr:to>
      <xdr:col>50</xdr:col>
      <xdr:colOff>114300</xdr:colOff>
      <xdr:row>62</xdr:row>
      <xdr:rowOff>132277</xdr:rowOff>
    </xdr:to>
    <xdr:cxnSp macro="">
      <xdr:nvCxnSpPr>
        <xdr:cNvPr id="205" name="直線コネクタ 204"/>
        <xdr:cNvCxnSpPr/>
      </xdr:nvCxnSpPr>
      <xdr:spPr>
        <a:xfrm flipV="1">
          <a:off x="8750300" y="1076004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6"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7"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621</xdr:rowOff>
    </xdr:from>
    <xdr:ext cx="599010" cy="259045"/>
    <xdr:sp macro="" textlink="">
      <xdr:nvSpPr>
        <xdr:cNvPr id="208" name="n_1mainValue【橋りょう・トンネル】&#10;一人当たり有形固定資産（償却資産）額"/>
        <xdr:cNvSpPr txBox="1"/>
      </xdr:nvSpPr>
      <xdr:spPr>
        <a:xfrm>
          <a:off x="9327095" y="1080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2754</xdr:rowOff>
    </xdr:from>
    <xdr:ext cx="599010" cy="259045"/>
    <xdr:sp macro="" textlink="">
      <xdr:nvSpPr>
        <xdr:cNvPr id="209" name="n_2mainValue【橋りょう・トンネル】&#10;一人当たり有形固定資産（償却資産）額"/>
        <xdr:cNvSpPr txBox="1"/>
      </xdr:nvSpPr>
      <xdr:spPr>
        <a:xfrm>
          <a:off x="8450795" y="1080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42" name="フローチャート: 判断 241"/>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48" name="楕円 247"/>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92075</xdr:rowOff>
    </xdr:from>
    <xdr:to>
      <xdr:col>15</xdr:col>
      <xdr:colOff>101600</xdr:colOff>
      <xdr:row>82</xdr:row>
      <xdr:rowOff>22225</xdr:rowOff>
    </xdr:to>
    <xdr:sp macro="" textlink="">
      <xdr:nvSpPr>
        <xdr:cNvPr id="249" name="楕円 248"/>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81</xdr:row>
      <xdr:rowOff>146686</xdr:rowOff>
    </xdr:to>
    <xdr:cxnSp macro="">
      <xdr:nvCxnSpPr>
        <xdr:cNvPr id="250" name="直線コネクタ 249"/>
        <xdr:cNvCxnSpPr/>
      </xdr:nvCxnSpPr>
      <xdr:spPr>
        <a:xfrm>
          <a:off x="2908300" y="140303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1"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52" name="n_2ave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53" name="n_1mainValue【公営住宅】&#10;有形固定資産減価償却率"/>
        <xdr:cNvSpPr txBox="1"/>
      </xdr:nvSpPr>
      <xdr:spPr>
        <a:xfrm>
          <a:off x="3582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254" name="n_2mainValue【公営住宅】&#10;有形固定資産減価償却率"/>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1015</xdr:rowOff>
    </xdr:from>
    <xdr:to>
      <xdr:col>46</xdr:col>
      <xdr:colOff>38100</xdr:colOff>
      <xdr:row>82</xdr:row>
      <xdr:rowOff>102615</xdr:rowOff>
    </xdr:to>
    <xdr:sp macro="" textlink="">
      <xdr:nvSpPr>
        <xdr:cNvPr id="286" name="フローチャート: 判断 285"/>
        <xdr:cNvSpPr/>
      </xdr:nvSpPr>
      <xdr:spPr>
        <a:xfrm>
          <a:off x="8699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63500</xdr:rowOff>
    </xdr:from>
    <xdr:to>
      <xdr:col>50</xdr:col>
      <xdr:colOff>165100</xdr:colOff>
      <xdr:row>83</xdr:row>
      <xdr:rowOff>165100</xdr:rowOff>
    </xdr:to>
    <xdr:sp macro="" textlink="">
      <xdr:nvSpPr>
        <xdr:cNvPr id="292" name="楕円 291"/>
        <xdr:cNvSpPr/>
      </xdr:nvSpPr>
      <xdr:spPr>
        <a:xfrm>
          <a:off x="958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293" name="楕円 292"/>
        <xdr:cNvSpPr/>
      </xdr:nvSpPr>
      <xdr:spPr>
        <a:xfrm>
          <a:off x="8699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99822</xdr:rowOff>
    </xdr:from>
    <xdr:to>
      <xdr:col>50</xdr:col>
      <xdr:colOff>114300</xdr:colOff>
      <xdr:row>83</xdr:row>
      <xdr:rowOff>114300</xdr:rowOff>
    </xdr:to>
    <xdr:cxnSp macro="">
      <xdr:nvCxnSpPr>
        <xdr:cNvPr id="294" name="直線コネクタ 293"/>
        <xdr:cNvCxnSpPr/>
      </xdr:nvCxnSpPr>
      <xdr:spPr>
        <a:xfrm>
          <a:off x="8750300" y="14330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5"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119142</xdr:rowOff>
    </xdr:from>
    <xdr:ext cx="469744" cy="259045"/>
    <xdr:sp macro="" textlink="">
      <xdr:nvSpPr>
        <xdr:cNvPr id="296" name="n_2aveValue【公営住宅】&#10;一人当たり面積"/>
        <xdr:cNvSpPr txBox="1"/>
      </xdr:nvSpPr>
      <xdr:spPr>
        <a:xfrm>
          <a:off x="85154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156227</xdr:rowOff>
    </xdr:from>
    <xdr:ext cx="469744" cy="259045"/>
    <xdr:sp macro="" textlink="">
      <xdr:nvSpPr>
        <xdr:cNvPr id="297" name="n_1mainValue【公営住宅】&#10;一人当たり面積"/>
        <xdr:cNvSpPr txBox="1"/>
      </xdr:nvSpPr>
      <xdr:spPr>
        <a:xfrm>
          <a:off x="9391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298" name="n_2main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45"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5806</xdr:rowOff>
    </xdr:from>
    <xdr:to>
      <xdr:col>76</xdr:col>
      <xdr:colOff>165100</xdr:colOff>
      <xdr:row>37</xdr:row>
      <xdr:rowOff>107406</xdr:rowOff>
    </xdr:to>
    <xdr:sp macro="" textlink="">
      <xdr:nvSpPr>
        <xdr:cNvPr id="348" name="フローチャート: 判断 347"/>
        <xdr:cNvSpPr/>
      </xdr:nvSpPr>
      <xdr:spPr>
        <a:xfrm>
          <a:off x="14541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134801</xdr:rowOff>
    </xdr:from>
    <xdr:to>
      <xdr:col>81</xdr:col>
      <xdr:colOff>101600</xdr:colOff>
      <xdr:row>37</xdr:row>
      <xdr:rowOff>64951</xdr:rowOff>
    </xdr:to>
    <xdr:sp macro="" textlink="">
      <xdr:nvSpPr>
        <xdr:cNvPr id="354" name="楕円 353"/>
        <xdr:cNvSpPr/>
      </xdr:nvSpPr>
      <xdr:spPr>
        <a:xfrm>
          <a:off x="15430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76019</xdr:rowOff>
    </xdr:from>
    <xdr:to>
      <xdr:col>76</xdr:col>
      <xdr:colOff>165100</xdr:colOff>
      <xdr:row>35</xdr:row>
      <xdr:rowOff>6169</xdr:rowOff>
    </xdr:to>
    <xdr:sp macro="" textlink="">
      <xdr:nvSpPr>
        <xdr:cNvPr id="355" name="楕円 354"/>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37</xdr:row>
      <xdr:rowOff>14151</xdr:rowOff>
    </xdr:to>
    <xdr:cxnSp macro="">
      <xdr:nvCxnSpPr>
        <xdr:cNvPr id="356" name="直線コネクタ 355"/>
        <xdr:cNvCxnSpPr/>
      </xdr:nvCxnSpPr>
      <xdr:spPr>
        <a:xfrm>
          <a:off x="14592300" y="5956119"/>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5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98533</xdr:rowOff>
    </xdr:from>
    <xdr:ext cx="405111" cy="259045"/>
    <xdr:sp macro="" textlink="">
      <xdr:nvSpPr>
        <xdr:cNvPr id="358" name="n_2aveValue【認定こども園・幼稚園・保育所】&#10;有形固定資産減価償却率"/>
        <xdr:cNvSpPr txBox="1"/>
      </xdr:nvSpPr>
      <xdr:spPr>
        <a:xfrm>
          <a:off x="14389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359" name="n_1mainValue【認定こども園・幼稚園・保育所】&#10;有形固定資産減価償却率"/>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360" name="n_2mainValue【認定こども園・幼稚園・保育所】&#10;有形固定資産減価償却率"/>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94" name="フローチャート: 判断 39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126637</xdr:rowOff>
    </xdr:from>
    <xdr:to>
      <xdr:col>112</xdr:col>
      <xdr:colOff>38100</xdr:colOff>
      <xdr:row>39</xdr:row>
      <xdr:rowOff>56787</xdr:rowOff>
    </xdr:to>
    <xdr:sp macro="" textlink="">
      <xdr:nvSpPr>
        <xdr:cNvPr id="400" name="楕円 399"/>
        <xdr:cNvSpPr/>
      </xdr:nvSpPr>
      <xdr:spPr>
        <a:xfrm>
          <a:off x="21272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01" name="楕円 400"/>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39</xdr:row>
      <xdr:rowOff>5987</xdr:rowOff>
    </xdr:to>
    <xdr:cxnSp macro="">
      <xdr:nvCxnSpPr>
        <xdr:cNvPr id="402" name="直線コネクタ 401"/>
        <xdr:cNvCxnSpPr/>
      </xdr:nvCxnSpPr>
      <xdr:spPr>
        <a:xfrm>
          <a:off x="20434300" y="6568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3"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4"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73314</xdr:rowOff>
    </xdr:from>
    <xdr:ext cx="469744" cy="259045"/>
    <xdr:sp macro="" textlink="">
      <xdr:nvSpPr>
        <xdr:cNvPr id="405" name="n_1mainValue【認定こども園・幼稚園・保育所】&#10;一人当たり面積"/>
        <xdr:cNvSpPr txBox="1"/>
      </xdr:nvSpPr>
      <xdr:spPr>
        <a:xfrm>
          <a:off x="210757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06"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441" name="フローチャート: 判断 440"/>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84727</xdr:rowOff>
    </xdr:from>
    <xdr:to>
      <xdr:col>81</xdr:col>
      <xdr:colOff>101600</xdr:colOff>
      <xdr:row>58</xdr:row>
      <xdr:rowOff>14877</xdr:rowOff>
    </xdr:to>
    <xdr:sp macro="" textlink="">
      <xdr:nvSpPr>
        <xdr:cNvPr id="447" name="楕円 446"/>
        <xdr:cNvSpPr/>
      </xdr:nvSpPr>
      <xdr:spPr>
        <a:xfrm>
          <a:off x="15430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42273</xdr:rowOff>
    </xdr:from>
    <xdr:to>
      <xdr:col>76</xdr:col>
      <xdr:colOff>165100</xdr:colOff>
      <xdr:row>57</xdr:row>
      <xdr:rowOff>143873</xdr:rowOff>
    </xdr:to>
    <xdr:sp macro="" textlink="">
      <xdr:nvSpPr>
        <xdr:cNvPr id="448" name="楕円 447"/>
        <xdr:cNvSpPr/>
      </xdr:nvSpPr>
      <xdr:spPr>
        <a:xfrm>
          <a:off x="14541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93073</xdr:rowOff>
    </xdr:from>
    <xdr:to>
      <xdr:col>81</xdr:col>
      <xdr:colOff>50800</xdr:colOff>
      <xdr:row>57</xdr:row>
      <xdr:rowOff>135527</xdr:rowOff>
    </xdr:to>
    <xdr:cxnSp macro="">
      <xdr:nvCxnSpPr>
        <xdr:cNvPr id="449" name="直線コネクタ 448"/>
        <xdr:cNvCxnSpPr/>
      </xdr:nvCxnSpPr>
      <xdr:spPr>
        <a:xfrm>
          <a:off x="14592300" y="9865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50"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451" name="n_2aveValue【学校施設】&#10;有形固定資産減価償却率"/>
        <xdr:cNvSpPr txBox="1"/>
      </xdr:nvSpPr>
      <xdr:spPr>
        <a:xfrm>
          <a:off x="14389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31404</xdr:rowOff>
    </xdr:from>
    <xdr:ext cx="405111" cy="259045"/>
    <xdr:sp macro="" textlink="">
      <xdr:nvSpPr>
        <xdr:cNvPr id="452" name="n_1mainValue【学校施設】&#10;有形固定資産減価償却率"/>
        <xdr:cNvSpPr txBox="1"/>
      </xdr:nvSpPr>
      <xdr:spPr>
        <a:xfrm>
          <a:off x="152660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160400</xdr:rowOff>
    </xdr:from>
    <xdr:ext cx="405111" cy="259045"/>
    <xdr:sp macro="" textlink="">
      <xdr:nvSpPr>
        <xdr:cNvPr id="453" name="n_2mainValue【学校施設】&#10;有形固定資産減価償却率"/>
        <xdr:cNvSpPr txBox="1"/>
      </xdr:nvSpPr>
      <xdr:spPr>
        <a:xfrm>
          <a:off x="14389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137109</xdr:rowOff>
    </xdr:from>
    <xdr:to>
      <xdr:col>107</xdr:col>
      <xdr:colOff>101600</xdr:colOff>
      <xdr:row>61</xdr:row>
      <xdr:rowOff>67259</xdr:rowOff>
    </xdr:to>
    <xdr:sp macro="" textlink="">
      <xdr:nvSpPr>
        <xdr:cNvPr id="484" name="フローチャート: 判断 483"/>
        <xdr:cNvSpPr/>
      </xdr:nvSpPr>
      <xdr:spPr>
        <a:xfrm>
          <a:off x="20383500" y="104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32868</xdr:rowOff>
    </xdr:from>
    <xdr:to>
      <xdr:col>112</xdr:col>
      <xdr:colOff>38100</xdr:colOff>
      <xdr:row>61</xdr:row>
      <xdr:rowOff>134468</xdr:rowOff>
    </xdr:to>
    <xdr:sp macro="" textlink="">
      <xdr:nvSpPr>
        <xdr:cNvPr id="490" name="楕円 489"/>
        <xdr:cNvSpPr/>
      </xdr:nvSpPr>
      <xdr:spPr>
        <a:xfrm>
          <a:off x="212725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133909</xdr:rowOff>
    </xdr:from>
    <xdr:to>
      <xdr:col>107</xdr:col>
      <xdr:colOff>101600</xdr:colOff>
      <xdr:row>61</xdr:row>
      <xdr:rowOff>64059</xdr:rowOff>
    </xdr:to>
    <xdr:sp macro="" textlink="">
      <xdr:nvSpPr>
        <xdr:cNvPr id="491" name="楕円 490"/>
        <xdr:cNvSpPr/>
      </xdr:nvSpPr>
      <xdr:spPr>
        <a:xfrm>
          <a:off x="20383500" y="104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13259</xdr:rowOff>
    </xdr:from>
    <xdr:to>
      <xdr:col>111</xdr:col>
      <xdr:colOff>177800</xdr:colOff>
      <xdr:row>61</xdr:row>
      <xdr:rowOff>83668</xdr:rowOff>
    </xdr:to>
    <xdr:cxnSp macro="">
      <xdr:nvCxnSpPr>
        <xdr:cNvPr id="492" name="直線コネクタ 491"/>
        <xdr:cNvCxnSpPr/>
      </xdr:nvCxnSpPr>
      <xdr:spPr>
        <a:xfrm>
          <a:off x="20434300" y="10471709"/>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9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58386</xdr:rowOff>
    </xdr:from>
    <xdr:ext cx="469744" cy="259045"/>
    <xdr:sp macro="" textlink="">
      <xdr:nvSpPr>
        <xdr:cNvPr id="494" name="n_2aveValue【学校施設】&#10;一人当たり面積"/>
        <xdr:cNvSpPr txBox="1"/>
      </xdr:nvSpPr>
      <xdr:spPr>
        <a:xfrm>
          <a:off x="20199427"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150995</xdr:rowOff>
    </xdr:from>
    <xdr:ext cx="469744" cy="259045"/>
    <xdr:sp macro="" textlink="">
      <xdr:nvSpPr>
        <xdr:cNvPr id="495" name="n_1main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80586</xdr:rowOff>
    </xdr:from>
    <xdr:ext cx="469744" cy="259045"/>
    <xdr:sp macro="" textlink="">
      <xdr:nvSpPr>
        <xdr:cNvPr id="496" name="n_2mainValue【学校施設】&#10;一人当たり面積"/>
        <xdr:cNvSpPr txBox="1"/>
      </xdr:nvSpPr>
      <xdr:spPr>
        <a:xfrm>
          <a:off x="20199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22" name="直線コネクタ 52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2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24" name="直線コネクタ 52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6" name="直線コネクタ 5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2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8" name="フローチャート: 判断 52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29" name="フローチャート: 判断 52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30" name="フローチャート: 判断 529"/>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6" name="楕円 535"/>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37" name="楕円 536"/>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38" name="直線コネクタ 537"/>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39"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97989</xdr:rowOff>
    </xdr:from>
    <xdr:ext cx="405111" cy="259045"/>
    <xdr:sp macro="" textlink="">
      <xdr:nvSpPr>
        <xdr:cNvPr id="540" name="n_2aveValue【児童館】&#10;有形固定資産減価償却率"/>
        <xdr:cNvSpPr txBox="1"/>
      </xdr:nvSpPr>
      <xdr:spPr>
        <a:xfrm>
          <a:off x="14389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41"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42"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64" name="直線コネクタ 563"/>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6" name="直線コネクタ 5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67"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68" name="直線コネクタ 5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6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0" name="フローチャート: 判断 56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71" name="フローチャート: 判断 570"/>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53594</xdr:rowOff>
    </xdr:from>
    <xdr:to>
      <xdr:col>107</xdr:col>
      <xdr:colOff>101600</xdr:colOff>
      <xdr:row>85</xdr:row>
      <xdr:rowOff>155194</xdr:rowOff>
    </xdr:to>
    <xdr:sp macro="" textlink="">
      <xdr:nvSpPr>
        <xdr:cNvPr id="572" name="フローチャート: 判断 571"/>
        <xdr:cNvSpPr/>
      </xdr:nvSpPr>
      <xdr:spPr>
        <a:xfrm>
          <a:off x="20383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578" name="楕円 577"/>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122174</xdr:rowOff>
    </xdr:from>
    <xdr:to>
      <xdr:col>107</xdr:col>
      <xdr:colOff>101600</xdr:colOff>
      <xdr:row>86</xdr:row>
      <xdr:rowOff>52324</xdr:rowOff>
    </xdr:to>
    <xdr:sp macro="" textlink="">
      <xdr:nvSpPr>
        <xdr:cNvPr id="579" name="楕円 578"/>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580" name="直線コネクタ 579"/>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581"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271</xdr:rowOff>
    </xdr:from>
    <xdr:ext cx="469744" cy="259045"/>
    <xdr:sp macro="" textlink="">
      <xdr:nvSpPr>
        <xdr:cNvPr id="582" name="n_2aveValue【児童館】&#10;一人当たり面積"/>
        <xdr:cNvSpPr txBox="1"/>
      </xdr:nvSpPr>
      <xdr:spPr>
        <a:xfrm>
          <a:off x="20199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583"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584"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09" name="直線コネクタ 608"/>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10"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11" name="直線コネクタ 610"/>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12"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13" name="直線コネクタ 612"/>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14"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15" name="フローチャート: 判断 614"/>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16" name="フローチャート: 判断 615"/>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17" name="フローチャート: 判断 616"/>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23" name="楕円 622"/>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24" name="楕円 623"/>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30480</xdr:rowOff>
    </xdr:to>
    <xdr:cxnSp macro="">
      <xdr:nvCxnSpPr>
        <xdr:cNvPr id="625" name="直線コネクタ 624"/>
        <xdr:cNvCxnSpPr/>
      </xdr:nvCxnSpPr>
      <xdr:spPr>
        <a:xfrm>
          <a:off x="14592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26"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627"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628" name="n_1mainValue【公民館】&#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629" name="n_2mainValue【公民館】&#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55" name="直線コネクタ 65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5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57" name="直線コネクタ 65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5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59" name="直線コネクタ 65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60"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61" name="フローチャート: 判断 66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62" name="フローチャート: 判断 66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663" name="フローチャート: 判断 662"/>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669" name="楕円 668"/>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70" name="楕円 669"/>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64770</xdr:rowOff>
    </xdr:to>
    <xdr:cxnSp macro="">
      <xdr:nvCxnSpPr>
        <xdr:cNvPr id="671" name="直線コネクタ 670"/>
        <xdr:cNvCxnSpPr/>
      </xdr:nvCxnSpPr>
      <xdr:spPr>
        <a:xfrm flipV="1">
          <a:off x="20434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72"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673" name="n_2ave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674" name="n_1mainValue【公民館】&#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675" name="n_2mainValue【公民館】&#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道路、橋梁等のインフラ資産は、全国平均・兵庫県平均・類似団体より有形固定資産償却率は高く、老朽化が進んでいます。</a:t>
          </a:r>
          <a:endParaRPr kumimoji="1" lang="en-US" altLang="ja-JP" sz="1300">
            <a:latin typeface="+mn-ea"/>
            <a:ea typeface="+mn-ea"/>
          </a:endParaRPr>
        </a:p>
        <a:p>
          <a:r>
            <a:rPr kumimoji="1" lang="ja-JP" altLang="en-US" sz="1300">
              <a:latin typeface="+mn-ea"/>
              <a:ea typeface="+mn-ea"/>
            </a:rPr>
            <a:t>認定こども園や学校施設、公民館は、有形固定資産償却率が低い、あるいは高くても</a:t>
          </a:r>
          <a:r>
            <a:rPr kumimoji="1" lang="en-US" altLang="ja-JP" sz="1300">
              <a:latin typeface="+mn-ea"/>
              <a:ea typeface="+mn-ea"/>
            </a:rPr>
            <a:t>H28</a:t>
          </a:r>
          <a:r>
            <a:rPr kumimoji="1" lang="ja-JP" altLang="en-US" sz="1300">
              <a:latin typeface="+mn-ea"/>
              <a:ea typeface="+mn-ea"/>
            </a:rPr>
            <a:t>が</a:t>
          </a:r>
          <a:r>
            <a:rPr kumimoji="1" lang="en-US" altLang="ja-JP" sz="1300">
              <a:latin typeface="+mn-ea"/>
              <a:ea typeface="+mn-ea"/>
            </a:rPr>
            <a:t>H27</a:t>
          </a:r>
          <a:r>
            <a:rPr kumimoji="1" lang="ja-JP" altLang="en-US" sz="1300">
              <a:latin typeface="+mn-ea"/>
              <a:ea typeface="+mn-ea"/>
            </a:rPr>
            <a:t>より下がっていることから、老朽化対策への取組がされているといえます。</a:t>
          </a:r>
          <a:endParaRPr kumimoji="1" lang="en-US" altLang="ja-JP" sz="1300">
            <a:latin typeface="+mn-ea"/>
            <a:ea typeface="+mn-ea"/>
          </a:endParaRPr>
        </a:p>
        <a:p>
          <a:r>
            <a:rPr kumimoji="1" lang="en-US" altLang="ja-JP" sz="1300">
              <a:latin typeface="+mn-ea"/>
              <a:ea typeface="+mn-ea"/>
            </a:rPr>
            <a:t>H29</a:t>
          </a:r>
          <a:r>
            <a:rPr kumimoji="1" lang="ja-JP" altLang="en-US" sz="1300">
              <a:latin typeface="+mn-ea"/>
              <a:ea typeface="+mn-ea"/>
            </a:rPr>
            <a:t>は固定資産台帳は整備中のため未定。</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xdr:rowOff>
    </xdr:from>
    <xdr:to>
      <xdr:col>15</xdr:col>
      <xdr:colOff>101600</xdr:colOff>
      <xdr:row>38</xdr:row>
      <xdr:rowOff>102507</xdr:rowOff>
    </xdr:to>
    <xdr:sp macro="" textlink="">
      <xdr:nvSpPr>
        <xdr:cNvPr id="66" name="フローチャート: 判断 65"/>
        <xdr:cNvSpPr/>
      </xdr:nvSpPr>
      <xdr:spPr>
        <a:xfrm>
          <a:off x="2857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119034</xdr:rowOff>
    </xdr:from>
    <xdr:ext cx="405111" cy="259045"/>
    <xdr:sp macro="" textlink="">
      <xdr:nvSpPr>
        <xdr:cNvPr id="67" name="n_2aveValue【図書館】&#10;有形固定資産減価償却率"/>
        <xdr:cNvSpPr txBox="1"/>
      </xdr:nvSpPr>
      <xdr:spPr>
        <a:xfrm>
          <a:off x="2705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76019</xdr:rowOff>
    </xdr:from>
    <xdr:to>
      <xdr:col>20</xdr:col>
      <xdr:colOff>38100</xdr:colOff>
      <xdr:row>40</xdr:row>
      <xdr:rowOff>6169</xdr:rowOff>
    </xdr:to>
    <xdr:sp macro="" textlink="">
      <xdr:nvSpPr>
        <xdr:cNvPr id="73" name="楕円 72"/>
        <xdr:cNvSpPr/>
      </xdr:nvSpPr>
      <xdr:spPr>
        <a:xfrm>
          <a:off x="3746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76019</xdr:rowOff>
    </xdr:from>
    <xdr:to>
      <xdr:col>15</xdr:col>
      <xdr:colOff>101600</xdr:colOff>
      <xdr:row>40</xdr:row>
      <xdr:rowOff>6169</xdr:rowOff>
    </xdr:to>
    <xdr:sp macro="" textlink="">
      <xdr:nvSpPr>
        <xdr:cNvPr id="74" name="楕円 73"/>
        <xdr:cNvSpPr/>
      </xdr:nvSpPr>
      <xdr:spPr>
        <a:xfrm>
          <a:off x="2857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126819</xdr:rowOff>
    </xdr:from>
    <xdr:to>
      <xdr:col>19</xdr:col>
      <xdr:colOff>177800</xdr:colOff>
      <xdr:row>39</xdr:row>
      <xdr:rowOff>126819</xdr:rowOff>
    </xdr:to>
    <xdr:cxnSp macro="">
      <xdr:nvCxnSpPr>
        <xdr:cNvPr id="75" name="直線コネクタ 74"/>
        <xdr:cNvCxnSpPr/>
      </xdr:nvCxnSpPr>
      <xdr:spPr>
        <a:xfrm>
          <a:off x="2908300" y="681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168746</xdr:rowOff>
    </xdr:from>
    <xdr:ext cx="405111" cy="259045"/>
    <xdr:sp macro="" textlink="">
      <xdr:nvSpPr>
        <xdr:cNvPr id="76" name="n_1mainValue【図書館】&#10;有形固定資産減価償却率"/>
        <xdr:cNvSpPr txBox="1"/>
      </xdr:nvSpPr>
      <xdr:spPr>
        <a:xfrm>
          <a:off x="3582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168746</xdr:rowOff>
    </xdr:from>
    <xdr:ext cx="405111" cy="259045"/>
    <xdr:sp macro="" textlink="">
      <xdr:nvSpPr>
        <xdr:cNvPr id="77" name="n_2mainValue【図書館】&#10;有形固定資産減価償却率"/>
        <xdr:cNvSpPr txBox="1"/>
      </xdr:nvSpPr>
      <xdr:spPr>
        <a:xfrm>
          <a:off x="2705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117928</xdr:rowOff>
    </xdr:from>
    <xdr:to>
      <xdr:col>46</xdr:col>
      <xdr:colOff>38100</xdr:colOff>
      <xdr:row>39</xdr:row>
      <xdr:rowOff>48078</xdr:rowOff>
    </xdr:to>
    <xdr:sp macro="" textlink="">
      <xdr:nvSpPr>
        <xdr:cNvPr id="112" name="フローチャート: 判断 111"/>
        <xdr:cNvSpPr/>
      </xdr:nvSpPr>
      <xdr:spPr>
        <a:xfrm>
          <a:off x="8699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39205</xdr:rowOff>
    </xdr:from>
    <xdr:ext cx="469744" cy="259045"/>
    <xdr:sp macro="" textlink="">
      <xdr:nvSpPr>
        <xdr:cNvPr id="113" name="n_2aveValue【図書館】&#10;一人当たり面積"/>
        <xdr:cNvSpPr txBox="1"/>
      </xdr:nvSpPr>
      <xdr:spPr>
        <a:xfrm>
          <a:off x="8515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33564</xdr:rowOff>
    </xdr:from>
    <xdr:to>
      <xdr:col>50</xdr:col>
      <xdr:colOff>165100</xdr:colOff>
      <xdr:row>35</xdr:row>
      <xdr:rowOff>135164</xdr:rowOff>
    </xdr:to>
    <xdr:sp macro="" textlink="">
      <xdr:nvSpPr>
        <xdr:cNvPr id="119" name="楕円 118"/>
        <xdr:cNvSpPr/>
      </xdr:nvSpPr>
      <xdr:spPr>
        <a:xfrm>
          <a:off x="958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20" name="楕円 119"/>
        <xdr:cNvSpPr/>
      </xdr:nvSpPr>
      <xdr:spPr>
        <a:xfrm>
          <a:off x="869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84364</xdr:rowOff>
    </xdr:from>
    <xdr:to>
      <xdr:col>50</xdr:col>
      <xdr:colOff>114300</xdr:colOff>
      <xdr:row>35</xdr:row>
      <xdr:rowOff>95250</xdr:rowOff>
    </xdr:to>
    <xdr:cxnSp macro="">
      <xdr:nvCxnSpPr>
        <xdr:cNvPr id="121" name="直線コネクタ 120"/>
        <xdr:cNvCxnSpPr/>
      </xdr:nvCxnSpPr>
      <xdr:spPr>
        <a:xfrm flipV="1">
          <a:off x="8750300" y="60851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151691</xdr:rowOff>
    </xdr:from>
    <xdr:ext cx="469744" cy="259045"/>
    <xdr:sp macro="" textlink="">
      <xdr:nvSpPr>
        <xdr:cNvPr id="122" name="n_1mainValue【図書館】&#10;一人当たり面積"/>
        <xdr:cNvSpPr txBox="1"/>
      </xdr:nvSpPr>
      <xdr:spPr>
        <a:xfrm>
          <a:off x="9391727" y="5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23" name="n_2mainValue【図書館】&#10;一人当たり面積"/>
        <xdr:cNvSpPr txBox="1"/>
      </xdr:nvSpPr>
      <xdr:spPr>
        <a:xfrm>
          <a:off x="8515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5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55" name="フローチャート: 判断 15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41927</xdr:rowOff>
    </xdr:from>
    <xdr:ext cx="405111" cy="259045"/>
    <xdr:sp macro="" textlink="">
      <xdr:nvSpPr>
        <xdr:cNvPr id="156"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xdr:rowOff>
    </xdr:from>
    <xdr:to>
      <xdr:col>20</xdr:col>
      <xdr:colOff>38100</xdr:colOff>
      <xdr:row>59</xdr:row>
      <xdr:rowOff>103378</xdr:rowOff>
    </xdr:to>
    <xdr:sp macro="" textlink="">
      <xdr:nvSpPr>
        <xdr:cNvPr id="162" name="楕円 161"/>
        <xdr:cNvSpPr/>
      </xdr:nvSpPr>
      <xdr:spPr>
        <a:xfrm>
          <a:off x="3746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20066</xdr:rowOff>
    </xdr:from>
    <xdr:to>
      <xdr:col>15</xdr:col>
      <xdr:colOff>101600</xdr:colOff>
      <xdr:row>60</xdr:row>
      <xdr:rowOff>121666</xdr:rowOff>
    </xdr:to>
    <xdr:sp macro="" textlink="">
      <xdr:nvSpPr>
        <xdr:cNvPr id="163" name="楕円 162"/>
        <xdr:cNvSpPr/>
      </xdr:nvSpPr>
      <xdr:spPr>
        <a:xfrm>
          <a:off x="2857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52578</xdr:rowOff>
    </xdr:from>
    <xdr:to>
      <xdr:col>19</xdr:col>
      <xdr:colOff>177800</xdr:colOff>
      <xdr:row>60</xdr:row>
      <xdr:rowOff>70866</xdr:rowOff>
    </xdr:to>
    <xdr:cxnSp macro="">
      <xdr:nvCxnSpPr>
        <xdr:cNvPr id="164" name="直線コネクタ 163"/>
        <xdr:cNvCxnSpPr/>
      </xdr:nvCxnSpPr>
      <xdr:spPr>
        <a:xfrm flipV="1">
          <a:off x="2908300" y="1016812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119905</xdr:rowOff>
    </xdr:from>
    <xdr:ext cx="405111" cy="259045"/>
    <xdr:sp macro="" textlink="">
      <xdr:nvSpPr>
        <xdr:cNvPr id="165" name="n_1mainValue【体育館・プール】&#10;有形固定資産減価償却率"/>
        <xdr:cNvSpPr txBox="1"/>
      </xdr:nvSpPr>
      <xdr:spPr>
        <a:xfrm>
          <a:off x="3582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138193</xdr:rowOff>
    </xdr:from>
    <xdr:ext cx="405111" cy="259045"/>
    <xdr:sp macro="" textlink="">
      <xdr:nvSpPr>
        <xdr:cNvPr id="166" name="n_2mainValue【体育館・プール】&#10;有形固定資産減価償却率"/>
        <xdr:cNvSpPr txBox="1"/>
      </xdr:nvSpPr>
      <xdr:spPr>
        <a:xfrm>
          <a:off x="2705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9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130810</xdr:rowOff>
    </xdr:from>
    <xdr:to>
      <xdr:col>46</xdr:col>
      <xdr:colOff>38100</xdr:colOff>
      <xdr:row>62</xdr:row>
      <xdr:rowOff>60960</xdr:rowOff>
    </xdr:to>
    <xdr:sp macro="" textlink="">
      <xdr:nvSpPr>
        <xdr:cNvPr id="199" name="フローチャート: 判断 198"/>
        <xdr:cNvSpPr/>
      </xdr:nvSpPr>
      <xdr:spPr>
        <a:xfrm>
          <a:off x="86995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77487</xdr:rowOff>
    </xdr:from>
    <xdr:ext cx="469744" cy="259045"/>
    <xdr:sp macro="" textlink="">
      <xdr:nvSpPr>
        <xdr:cNvPr id="200" name="n_2aveValue【体育館・プール】&#10;一人当たり面積"/>
        <xdr:cNvSpPr txBox="1"/>
      </xdr:nvSpPr>
      <xdr:spPr>
        <a:xfrm>
          <a:off x="8515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148590</xdr:rowOff>
    </xdr:from>
    <xdr:to>
      <xdr:col>50</xdr:col>
      <xdr:colOff>165100</xdr:colOff>
      <xdr:row>64</xdr:row>
      <xdr:rowOff>78740</xdr:rowOff>
    </xdr:to>
    <xdr:sp macro="" textlink="">
      <xdr:nvSpPr>
        <xdr:cNvPr id="206" name="楕円 205"/>
        <xdr:cNvSpPr/>
      </xdr:nvSpPr>
      <xdr:spPr>
        <a:xfrm>
          <a:off x="9588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95250</xdr:rowOff>
    </xdr:from>
    <xdr:to>
      <xdr:col>46</xdr:col>
      <xdr:colOff>38100</xdr:colOff>
      <xdr:row>64</xdr:row>
      <xdr:rowOff>25400</xdr:rowOff>
    </xdr:to>
    <xdr:sp macro="" textlink="">
      <xdr:nvSpPr>
        <xdr:cNvPr id="207" name="楕円 206"/>
        <xdr:cNvSpPr/>
      </xdr:nvSpPr>
      <xdr:spPr>
        <a:xfrm>
          <a:off x="8699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146050</xdr:rowOff>
    </xdr:from>
    <xdr:to>
      <xdr:col>50</xdr:col>
      <xdr:colOff>114300</xdr:colOff>
      <xdr:row>64</xdr:row>
      <xdr:rowOff>27940</xdr:rowOff>
    </xdr:to>
    <xdr:cxnSp macro="">
      <xdr:nvCxnSpPr>
        <xdr:cNvPr id="208" name="直線コネクタ 207"/>
        <xdr:cNvCxnSpPr/>
      </xdr:nvCxnSpPr>
      <xdr:spPr>
        <a:xfrm>
          <a:off x="8750300" y="10947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69867</xdr:rowOff>
    </xdr:from>
    <xdr:ext cx="469744" cy="259045"/>
    <xdr:sp macro="" textlink="">
      <xdr:nvSpPr>
        <xdr:cNvPr id="209" name="n_1mainValue【体育館・プール】&#10;一人当たり面積"/>
        <xdr:cNvSpPr txBox="1"/>
      </xdr:nvSpPr>
      <xdr:spPr>
        <a:xfrm>
          <a:off x="9391727" y="110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16527</xdr:rowOff>
    </xdr:from>
    <xdr:ext cx="469744" cy="259045"/>
    <xdr:sp macro="" textlink="">
      <xdr:nvSpPr>
        <xdr:cNvPr id="210" name="n_2mainValue【体育館・プール】&#10;一人当たり面積"/>
        <xdr:cNvSpPr txBox="1"/>
      </xdr:nvSpPr>
      <xdr:spPr>
        <a:xfrm>
          <a:off x="8515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243"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44" name="フローチャート: 判断 243"/>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45"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51" name="楕円 250"/>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67311</xdr:rowOff>
    </xdr:from>
    <xdr:to>
      <xdr:col>15</xdr:col>
      <xdr:colOff>101600</xdr:colOff>
      <xdr:row>83</xdr:row>
      <xdr:rowOff>168911</xdr:rowOff>
    </xdr:to>
    <xdr:sp macro="" textlink="">
      <xdr:nvSpPr>
        <xdr:cNvPr id="252" name="楕円 251"/>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118111</xdr:rowOff>
    </xdr:to>
    <xdr:cxnSp macro="">
      <xdr:nvCxnSpPr>
        <xdr:cNvPr id="253" name="直線コネクタ 252"/>
        <xdr:cNvCxnSpPr/>
      </xdr:nvCxnSpPr>
      <xdr:spPr>
        <a:xfrm>
          <a:off x="2908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160038</xdr:rowOff>
    </xdr:from>
    <xdr:ext cx="405111" cy="259045"/>
    <xdr:sp macro="" textlink="">
      <xdr:nvSpPr>
        <xdr:cNvPr id="254" name="n_1mainValue【福祉施設】&#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55" name="n_2mainValue【福祉施設】&#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8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131318</xdr:rowOff>
    </xdr:from>
    <xdr:to>
      <xdr:col>46</xdr:col>
      <xdr:colOff>38100</xdr:colOff>
      <xdr:row>85</xdr:row>
      <xdr:rowOff>61468</xdr:rowOff>
    </xdr:to>
    <xdr:sp macro="" textlink="">
      <xdr:nvSpPr>
        <xdr:cNvPr id="284" name="フローチャート: 判断 283"/>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52595</xdr:rowOff>
    </xdr:from>
    <xdr:ext cx="469744" cy="259045"/>
    <xdr:sp macro="" textlink="">
      <xdr:nvSpPr>
        <xdr:cNvPr id="285" name="n_2ave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121031</xdr:rowOff>
    </xdr:from>
    <xdr:to>
      <xdr:col>50</xdr:col>
      <xdr:colOff>165100</xdr:colOff>
      <xdr:row>85</xdr:row>
      <xdr:rowOff>51181</xdr:rowOff>
    </xdr:to>
    <xdr:sp macro="" textlink="">
      <xdr:nvSpPr>
        <xdr:cNvPr id="291" name="楕円 290"/>
        <xdr:cNvSpPr/>
      </xdr:nvSpPr>
      <xdr:spPr>
        <a:xfrm>
          <a:off x="95885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121602</xdr:rowOff>
    </xdr:from>
    <xdr:to>
      <xdr:col>46</xdr:col>
      <xdr:colOff>38100</xdr:colOff>
      <xdr:row>85</xdr:row>
      <xdr:rowOff>51752</xdr:rowOff>
    </xdr:to>
    <xdr:sp macro="" textlink="">
      <xdr:nvSpPr>
        <xdr:cNvPr id="292" name="楕円 291"/>
        <xdr:cNvSpPr/>
      </xdr:nvSpPr>
      <xdr:spPr>
        <a:xfrm>
          <a:off x="86995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xdr:rowOff>
    </xdr:from>
    <xdr:to>
      <xdr:col>50</xdr:col>
      <xdr:colOff>114300</xdr:colOff>
      <xdr:row>85</xdr:row>
      <xdr:rowOff>952</xdr:rowOff>
    </xdr:to>
    <xdr:cxnSp macro="">
      <xdr:nvCxnSpPr>
        <xdr:cNvPr id="293" name="直線コネクタ 292"/>
        <xdr:cNvCxnSpPr/>
      </xdr:nvCxnSpPr>
      <xdr:spPr>
        <a:xfrm flipV="1">
          <a:off x="8750300" y="1457363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67708</xdr:rowOff>
    </xdr:from>
    <xdr:ext cx="469744" cy="259045"/>
    <xdr:sp macro="" textlink="">
      <xdr:nvSpPr>
        <xdr:cNvPr id="294" name="n_1mainValue【福祉施設】&#10;一人当たり面積"/>
        <xdr:cNvSpPr txBox="1"/>
      </xdr:nvSpPr>
      <xdr:spPr>
        <a:xfrm>
          <a:off x="9391727" y="1429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68279</xdr:rowOff>
    </xdr:from>
    <xdr:ext cx="469744" cy="259045"/>
    <xdr:sp macro="" textlink="">
      <xdr:nvSpPr>
        <xdr:cNvPr id="295" name="n_2mainValue【福祉施設】&#10;一人当たり面積"/>
        <xdr:cNvSpPr txBox="1"/>
      </xdr:nvSpPr>
      <xdr:spPr>
        <a:xfrm>
          <a:off x="8515427" y="1429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2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0" name="フローチャート: 判断 329"/>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142620</xdr:rowOff>
    </xdr:from>
    <xdr:ext cx="405111" cy="259045"/>
    <xdr:sp macro="" textlink="">
      <xdr:nvSpPr>
        <xdr:cNvPr id="331"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337" name="楕円 336"/>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92348</xdr:rowOff>
    </xdr:from>
    <xdr:to>
      <xdr:col>15</xdr:col>
      <xdr:colOff>101600</xdr:colOff>
      <xdr:row>104</xdr:row>
      <xdr:rowOff>22498</xdr:rowOff>
    </xdr:to>
    <xdr:sp macro="" textlink="">
      <xdr:nvSpPr>
        <xdr:cNvPr id="338" name="楕円 337"/>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105</xdr:row>
      <xdr:rowOff>30480</xdr:rowOff>
    </xdr:to>
    <xdr:cxnSp macro="">
      <xdr:nvCxnSpPr>
        <xdr:cNvPr id="339" name="直線コネクタ 338"/>
        <xdr:cNvCxnSpPr/>
      </xdr:nvCxnSpPr>
      <xdr:spPr>
        <a:xfrm>
          <a:off x="2908300" y="17802498"/>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340" name="n_1main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39025</xdr:rowOff>
    </xdr:from>
    <xdr:ext cx="405111" cy="259045"/>
    <xdr:sp macro="" textlink="">
      <xdr:nvSpPr>
        <xdr:cNvPr id="341" name="n_2mainValue【市民会館】&#10;有形固定資産減価償却率"/>
        <xdr:cNvSpPr txBox="1"/>
      </xdr:nvSpPr>
      <xdr:spPr>
        <a:xfrm>
          <a:off x="2705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373"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74" name="フローチャート: 判断 373"/>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167657</xdr:rowOff>
    </xdr:from>
    <xdr:ext cx="469744" cy="259045"/>
    <xdr:sp macro="" textlink="">
      <xdr:nvSpPr>
        <xdr:cNvPr id="375" name="n_2aveValue【市民会館】&#10;一人当たり面積"/>
        <xdr:cNvSpPr txBox="1"/>
      </xdr:nvSpPr>
      <xdr:spPr>
        <a:xfrm>
          <a:off x="8515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381" name="楕円 380"/>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143511</xdr:rowOff>
    </xdr:from>
    <xdr:to>
      <xdr:col>46</xdr:col>
      <xdr:colOff>38100</xdr:colOff>
      <xdr:row>104</xdr:row>
      <xdr:rowOff>73661</xdr:rowOff>
    </xdr:to>
    <xdr:sp macro="" textlink="">
      <xdr:nvSpPr>
        <xdr:cNvPr id="382" name="楕円 381"/>
        <xdr:cNvSpPr/>
      </xdr:nvSpPr>
      <xdr:spPr>
        <a:xfrm>
          <a:off x="8699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22861</xdr:rowOff>
    </xdr:from>
    <xdr:to>
      <xdr:col>50</xdr:col>
      <xdr:colOff>114300</xdr:colOff>
      <xdr:row>105</xdr:row>
      <xdr:rowOff>163830</xdr:rowOff>
    </xdr:to>
    <xdr:cxnSp macro="">
      <xdr:nvCxnSpPr>
        <xdr:cNvPr id="383" name="直線コネクタ 382"/>
        <xdr:cNvCxnSpPr/>
      </xdr:nvCxnSpPr>
      <xdr:spPr>
        <a:xfrm>
          <a:off x="8750300" y="1785366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384"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90188</xdr:rowOff>
    </xdr:from>
    <xdr:ext cx="469744" cy="259045"/>
    <xdr:sp macro="" textlink="">
      <xdr:nvSpPr>
        <xdr:cNvPr id="385" name="n_2mainValue【市民会館】&#10;一人当たり面積"/>
        <xdr:cNvSpPr txBox="1"/>
      </xdr:nvSpPr>
      <xdr:spPr>
        <a:xfrm>
          <a:off x="8515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41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420" name="フローチャート: 判断 419"/>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13624</xdr:rowOff>
    </xdr:from>
    <xdr:ext cx="405111" cy="259045"/>
    <xdr:sp macro="" textlink="">
      <xdr:nvSpPr>
        <xdr:cNvPr id="42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157661</xdr:rowOff>
    </xdr:from>
    <xdr:to>
      <xdr:col>81</xdr:col>
      <xdr:colOff>101600</xdr:colOff>
      <xdr:row>36</xdr:row>
      <xdr:rowOff>87811</xdr:rowOff>
    </xdr:to>
    <xdr:sp macro="" textlink="">
      <xdr:nvSpPr>
        <xdr:cNvPr id="427" name="楕円 426"/>
        <xdr:cNvSpPr/>
      </xdr:nvSpPr>
      <xdr:spPr>
        <a:xfrm>
          <a:off x="15430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136434</xdr:rowOff>
    </xdr:from>
    <xdr:to>
      <xdr:col>76</xdr:col>
      <xdr:colOff>165100</xdr:colOff>
      <xdr:row>36</xdr:row>
      <xdr:rowOff>66584</xdr:rowOff>
    </xdr:to>
    <xdr:sp macro="" textlink="">
      <xdr:nvSpPr>
        <xdr:cNvPr id="428" name="楕円 427"/>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37011</xdr:rowOff>
    </xdr:to>
    <xdr:cxnSp macro="">
      <xdr:nvCxnSpPr>
        <xdr:cNvPr id="429" name="直線コネクタ 428"/>
        <xdr:cNvCxnSpPr/>
      </xdr:nvCxnSpPr>
      <xdr:spPr>
        <a:xfrm>
          <a:off x="14592300" y="618798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104338</xdr:rowOff>
    </xdr:from>
    <xdr:ext cx="405111" cy="259045"/>
    <xdr:sp macro="" textlink="">
      <xdr:nvSpPr>
        <xdr:cNvPr id="430" name="n_1mainValue【一般廃棄物処理施設】&#10;有形固定資産減価償却率"/>
        <xdr:cNvSpPr txBox="1"/>
      </xdr:nvSpPr>
      <xdr:spPr>
        <a:xfrm>
          <a:off x="15266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431" name="n_2mainValue【一般廃棄物処理施設】&#10;有形固定資産減価償却率"/>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65"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35399</xdr:rowOff>
    </xdr:from>
    <xdr:to>
      <xdr:col>107</xdr:col>
      <xdr:colOff>101600</xdr:colOff>
      <xdr:row>41</xdr:row>
      <xdr:rowOff>136999</xdr:rowOff>
    </xdr:to>
    <xdr:sp macro="" textlink="">
      <xdr:nvSpPr>
        <xdr:cNvPr id="466" name="フローチャート: 判断 465"/>
        <xdr:cNvSpPr/>
      </xdr:nvSpPr>
      <xdr:spPr>
        <a:xfrm>
          <a:off x="20383500" y="706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153526</xdr:rowOff>
    </xdr:from>
    <xdr:ext cx="534377" cy="259045"/>
    <xdr:sp macro="" textlink="">
      <xdr:nvSpPr>
        <xdr:cNvPr id="467" name="n_2aveValue【一般廃棄物処理施設】&#10;一人当たり有形固定資産（償却資産）額"/>
        <xdr:cNvSpPr txBox="1"/>
      </xdr:nvSpPr>
      <xdr:spPr>
        <a:xfrm>
          <a:off x="20167111" y="68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121676</xdr:rowOff>
    </xdr:from>
    <xdr:to>
      <xdr:col>112</xdr:col>
      <xdr:colOff>38100</xdr:colOff>
      <xdr:row>42</xdr:row>
      <xdr:rowOff>51826</xdr:rowOff>
    </xdr:to>
    <xdr:sp macro="" textlink="">
      <xdr:nvSpPr>
        <xdr:cNvPr id="473" name="楕円 472"/>
        <xdr:cNvSpPr/>
      </xdr:nvSpPr>
      <xdr:spPr>
        <a:xfrm>
          <a:off x="21272500" y="71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132162</xdr:rowOff>
    </xdr:from>
    <xdr:to>
      <xdr:col>107</xdr:col>
      <xdr:colOff>101600</xdr:colOff>
      <xdr:row>42</xdr:row>
      <xdr:rowOff>62312</xdr:rowOff>
    </xdr:to>
    <xdr:sp macro="" textlink="">
      <xdr:nvSpPr>
        <xdr:cNvPr id="474" name="楕円 473"/>
        <xdr:cNvSpPr/>
      </xdr:nvSpPr>
      <xdr:spPr>
        <a:xfrm>
          <a:off x="20383500" y="71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1026</xdr:rowOff>
    </xdr:from>
    <xdr:to>
      <xdr:col>111</xdr:col>
      <xdr:colOff>177800</xdr:colOff>
      <xdr:row>42</xdr:row>
      <xdr:rowOff>11512</xdr:rowOff>
    </xdr:to>
    <xdr:cxnSp macro="">
      <xdr:nvCxnSpPr>
        <xdr:cNvPr id="475" name="直線コネクタ 474"/>
        <xdr:cNvCxnSpPr/>
      </xdr:nvCxnSpPr>
      <xdr:spPr>
        <a:xfrm flipV="1">
          <a:off x="20434300" y="7201926"/>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42953</xdr:rowOff>
    </xdr:from>
    <xdr:ext cx="534377" cy="259045"/>
    <xdr:sp macro="" textlink="">
      <xdr:nvSpPr>
        <xdr:cNvPr id="476" name="n_1mainValue【一般廃棄物処理施設】&#10;一人当たり有形固定資産（償却資産）額"/>
        <xdr:cNvSpPr txBox="1"/>
      </xdr:nvSpPr>
      <xdr:spPr>
        <a:xfrm>
          <a:off x="21043411" y="72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53439</xdr:rowOff>
    </xdr:from>
    <xdr:ext cx="534377" cy="259045"/>
    <xdr:sp macro="" textlink="">
      <xdr:nvSpPr>
        <xdr:cNvPr id="477" name="n_2mainValue【一般廃棄物処理施設】&#10;一人当たり有形固定資産（償却資産）額"/>
        <xdr:cNvSpPr txBox="1"/>
      </xdr:nvSpPr>
      <xdr:spPr>
        <a:xfrm>
          <a:off x="20167111" y="72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19" name="直線コネクタ 51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2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21" name="直線コネクタ 52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2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23" name="直線コネクタ 52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24"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25" name="フローチャート: 判断 52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26" name="フローチャート: 判断 52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527"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114663</xdr:rowOff>
    </xdr:from>
    <xdr:to>
      <xdr:col>76</xdr:col>
      <xdr:colOff>165100</xdr:colOff>
      <xdr:row>82</xdr:row>
      <xdr:rowOff>44813</xdr:rowOff>
    </xdr:to>
    <xdr:sp macro="" textlink="">
      <xdr:nvSpPr>
        <xdr:cNvPr id="528" name="フローチャート: 判断 527"/>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35940</xdr:rowOff>
    </xdr:from>
    <xdr:ext cx="405111" cy="259045"/>
    <xdr:sp macro="" textlink="">
      <xdr:nvSpPr>
        <xdr:cNvPr id="529" name="n_2aveValue【消防施設】&#10;有形固定資産減価償却率"/>
        <xdr:cNvSpPr txBox="1"/>
      </xdr:nvSpPr>
      <xdr:spPr>
        <a:xfrm>
          <a:off x="14389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535" name="楕円 534"/>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8527</xdr:rowOff>
    </xdr:from>
    <xdr:to>
      <xdr:col>76</xdr:col>
      <xdr:colOff>165100</xdr:colOff>
      <xdr:row>80</xdr:row>
      <xdr:rowOff>110127</xdr:rowOff>
    </xdr:to>
    <xdr:sp macro="" textlink="">
      <xdr:nvSpPr>
        <xdr:cNvPr id="536" name="楕円 535"/>
        <xdr:cNvSpPr/>
      </xdr:nvSpPr>
      <xdr:spPr>
        <a:xfrm>
          <a:off x="14541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82</xdr:row>
      <xdr:rowOff>155666</xdr:rowOff>
    </xdr:to>
    <xdr:cxnSp macro="">
      <xdr:nvCxnSpPr>
        <xdr:cNvPr id="537" name="直線コネクタ 536"/>
        <xdr:cNvCxnSpPr/>
      </xdr:nvCxnSpPr>
      <xdr:spPr>
        <a:xfrm>
          <a:off x="14592300" y="13775327"/>
          <a:ext cx="889000" cy="4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26143</xdr:rowOff>
    </xdr:from>
    <xdr:ext cx="405111" cy="259045"/>
    <xdr:sp macro="" textlink="">
      <xdr:nvSpPr>
        <xdr:cNvPr id="538" name="n_1mainValue【消防施設】&#10;有形固定資産減価償却率"/>
        <xdr:cNvSpPr txBox="1"/>
      </xdr:nvSpPr>
      <xdr:spPr>
        <a:xfrm>
          <a:off x="15266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126654</xdr:rowOff>
    </xdr:from>
    <xdr:ext cx="405111" cy="259045"/>
    <xdr:sp macro="" textlink="">
      <xdr:nvSpPr>
        <xdr:cNvPr id="539" name="n_2mainValue【消防施設】&#10;有形固定資産減価償却率"/>
        <xdr:cNvSpPr txBox="1"/>
      </xdr:nvSpPr>
      <xdr:spPr>
        <a:xfrm>
          <a:off x="14389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61" name="直線コネクタ 560"/>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3" name="直線コネクタ 56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64"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65" name="直線コネクタ 564"/>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66"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67" name="フローチャート: 判断 56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68" name="フローチャート: 判断 567"/>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69"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19304</xdr:rowOff>
    </xdr:from>
    <xdr:to>
      <xdr:col>107</xdr:col>
      <xdr:colOff>101600</xdr:colOff>
      <xdr:row>82</xdr:row>
      <xdr:rowOff>120904</xdr:rowOff>
    </xdr:to>
    <xdr:sp macro="" textlink="">
      <xdr:nvSpPr>
        <xdr:cNvPr id="570" name="フローチャート: 判断 569"/>
        <xdr:cNvSpPr/>
      </xdr:nvSpPr>
      <xdr:spPr>
        <a:xfrm>
          <a:off x="20383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137431</xdr:rowOff>
    </xdr:from>
    <xdr:ext cx="469744" cy="259045"/>
    <xdr:sp macro="" textlink="">
      <xdr:nvSpPr>
        <xdr:cNvPr id="571" name="n_2aveValue【消防施設】&#10;一人当たり面積"/>
        <xdr:cNvSpPr txBox="1"/>
      </xdr:nvSpPr>
      <xdr:spPr>
        <a:xfrm>
          <a:off x="20199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577" name="楕円 576"/>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78" name="楕円 577"/>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85</xdr:row>
      <xdr:rowOff>168402</xdr:rowOff>
    </xdr:to>
    <xdr:cxnSp macro="">
      <xdr:nvCxnSpPr>
        <xdr:cNvPr id="579" name="直線コネクタ 578"/>
        <xdr:cNvCxnSpPr/>
      </xdr:nvCxnSpPr>
      <xdr:spPr>
        <a:xfrm flipV="1">
          <a:off x="20434300" y="1440789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580" name="n_1main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81" name="n_2main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07" name="直線コネクタ 60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0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09" name="直線コネクタ 60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1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11" name="直線コネクタ 61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1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13" name="フローチャート: 判断 61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14" name="フローチャート: 判断 61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615"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xdr:rowOff>
    </xdr:from>
    <xdr:to>
      <xdr:col>76</xdr:col>
      <xdr:colOff>165100</xdr:colOff>
      <xdr:row>104</xdr:row>
      <xdr:rowOff>117202</xdr:rowOff>
    </xdr:to>
    <xdr:sp macro="" textlink="">
      <xdr:nvSpPr>
        <xdr:cNvPr id="616" name="フローチャート: 判断 615"/>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108329</xdr:rowOff>
    </xdr:from>
    <xdr:ext cx="405111" cy="259045"/>
    <xdr:sp macro="" textlink="">
      <xdr:nvSpPr>
        <xdr:cNvPr id="617" name="n_2aveValue【庁舎】&#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623" name="楕円 622"/>
        <xdr:cNvSpPr/>
      </xdr:nvSpPr>
      <xdr:spPr>
        <a:xfrm>
          <a:off x="15430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624" name="楕円 623"/>
        <xdr:cNvSpPr/>
      </xdr:nvSpPr>
      <xdr:spPr>
        <a:xfrm>
          <a:off x="1454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103</xdr:row>
      <xdr:rowOff>151312</xdr:rowOff>
    </xdr:to>
    <xdr:cxnSp macro="">
      <xdr:nvCxnSpPr>
        <xdr:cNvPr id="625" name="直線コネクタ 624"/>
        <xdr:cNvCxnSpPr/>
      </xdr:nvCxnSpPr>
      <xdr:spPr>
        <a:xfrm>
          <a:off x="14592300" y="17810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21789</xdr:rowOff>
    </xdr:from>
    <xdr:ext cx="405111" cy="259045"/>
    <xdr:sp macro="" textlink="">
      <xdr:nvSpPr>
        <xdr:cNvPr id="626" name="n_1mainValue【庁舎】&#10;有形固定資産減価償却率"/>
        <xdr:cNvSpPr txBox="1"/>
      </xdr:nvSpPr>
      <xdr:spPr>
        <a:xfrm>
          <a:off x="152660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47189</xdr:rowOff>
    </xdr:from>
    <xdr:ext cx="405111" cy="259045"/>
    <xdr:sp macro="" textlink="">
      <xdr:nvSpPr>
        <xdr:cNvPr id="627" name="n_2mainValue【庁舎】&#10;有形固定資産減価償却率"/>
        <xdr:cNvSpPr txBox="1"/>
      </xdr:nvSpPr>
      <xdr:spPr>
        <a:xfrm>
          <a:off x="14389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49" name="直線コネクタ 648"/>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50"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51" name="直線コネクタ 650"/>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52"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53" name="直線コネクタ 652"/>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54"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55" name="フローチャート: 判断 654"/>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56" name="フローチャート: 判断 655"/>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657"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137413</xdr:rowOff>
    </xdr:from>
    <xdr:to>
      <xdr:col>107</xdr:col>
      <xdr:colOff>101600</xdr:colOff>
      <xdr:row>104</xdr:row>
      <xdr:rowOff>67563</xdr:rowOff>
    </xdr:to>
    <xdr:sp macro="" textlink="">
      <xdr:nvSpPr>
        <xdr:cNvPr id="658" name="フローチャート: 判断 657"/>
        <xdr:cNvSpPr/>
      </xdr:nvSpPr>
      <xdr:spPr>
        <a:xfrm>
          <a:off x="20383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84090</xdr:rowOff>
    </xdr:from>
    <xdr:ext cx="469744" cy="259045"/>
    <xdr:sp macro="" textlink="">
      <xdr:nvSpPr>
        <xdr:cNvPr id="659" name="n_2aveValue【庁舎】&#10;一人当たり面積"/>
        <xdr:cNvSpPr txBox="1"/>
      </xdr:nvSpPr>
      <xdr:spPr>
        <a:xfrm>
          <a:off x="20199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27687</xdr:rowOff>
    </xdr:from>
    <xdr:to>
      <xdr:col>112</xdr:col>
      <xdr:colOff>38100</xdr:colOff>
      <xdr:row>104</xdr:row>
      <xdr:rowOff>129287</xdr:rowOff>
    </xdr:to>
    <xdr:sp macro="" textlink="">
      <xdr:nvSpPr>
        <xdr:cNvPr id="665" name="楕円 664"/>
        <xdr:cNvSpPr/>
      </xdr:nvSpPr>
      <xdr:spPr>
        <a:xfrm>
          <a:off x="21272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32258</xdr:rowOff>
    </xdr:from>
    <xdr:to>
      <xdr:col>107</xdr:col>
      <xdr:colOff>101600</xdr:colOff>
      <xdr:row>104</xdr:row>
      <xdr:rowOff>133858</xdr:rowOff>
    </xdr:to>
    <xdr:sp macro="" textlink="">
      <xdr:nvSpPr>
        <xdr:cNvPr id="666" name="楕円 665"/>
        <xdr:cNvSpPr/>
      </xdr:nvSpPr>
      <xdr:spPr>
        <a:xfrm>
          <a:off x="20383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78487</xdr:rowOff>
    </xdr:from>
    <xdr:to>
      <xdr:col>111</xdr:col>
      <xdr:colOff>177800</xdr:colOff>
      <xdr:row>104</xdr:row>
      <xdr:rowOff>83058</xdr:rowOff>
    </xdr:to>
    <xdr:cxnSp macro="">
      <xdr:nvCxnSpPr>
        <xdr:cNvPr id="667" name="直線コネクタ 666"/>
        <xdr:cNvCxnSpPr/>
      </xdr:nvCxnSpPr>
      <xdr:spPr>
        <a:xfrm flipV="1">
          <a:off x="20434300" y="17909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145814</xdr:rowOff>
    </xdr:from>
    <xdr:ext cx="469744" cy="259045"/>
    <xdr:sp macro="" textlink="">
      <xdr:nvSpPr>
        <xdr:cNvPr id="668" name="n_1mainValue【庁舎】&#10;一人当たり面積"/>
        <xdr:cNvSpPr txBox="1"/>
      </xdr:nvSpPr>
      <xdr:spPr>
        <a:xfrm>
          <a:off x="210757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124985</xdr:rowOff>
    </xdr:from>
    <xdr:ext cx="469744" cy="259045"/>
    <xdr:sp macro="" textlink="">
      <xdr:nvSpPr>
        <xdr:cNvPr id="669" name="n_2mainValue【庁舎】&#10;一人当たり面積"/>
        <xdr:cNvSpPr txBox="1"/>
      </xdr:nvSpPr>
      <xdr:spPr>
        <a:xfrm>
          <a:off x="20199427" y="179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図書館や福祉会館など建築後</a:t>
          </a:r>
          <a:r>
            <a:rPr kumimoji="1" lang="en-US" altLang="ja-JP" sz="1300">
              <a:latin typeface="+mn-ea"/>
              <a:ea typeface="+mn-ea"/>
            </a:rPr>
            <a:t>10</a:t>
          </a:r>
          <a:r>
            <a:rPr kumimoji="1" lang="ja-JP" altLang="en-US" sz="1300">
              <a:latin typeface="+mn-ea"/>
              <a:ea typeface="+mn-ea"/>
            </a:rPr>
            <a:t>～</a:t>
          </a:r>
          <a:r>
            <a:rPr kumimoji="1" lang="en-US" altLang="ja-JP" sz="1300">
              <a:latin typeface="+mn-ea"/>
              <a:ea typeface="+mn-ea"/>
            </a:rPr>
            <a:t>20</a:t>
          </a:r>
          <a:r>
            <a:rPr kumimoji="1" lang="ja-JP" altLang="en-US" sz="1300">
              <a:latin typeface="+mn-ea"/>
              <a:ea typeface="+mn-ea"/>
            </a:rPr>
            <a:t>年の施設については、全国平均・兵庫県平均・類似団体より有形固定資産償却率が低く、老朽化も進んでいないといえます。また市民会館や消防施設については</a:t>
          </a:r>
          <a:r>
            <a:rPr kumimoji="1" lang="en-US" altLang="ja-JP" sz="1300">
              <a:latin typeface="+mn-ea"/>
              <a:ea typeface="+mn-ea"/>
            </a:rPr>
            <a:t>H27</a:t>
          </a:r>
          <a:r>
            <a:rPr kumimoji="1" lang="ja-JP" altLang="en-US" sz="1300">
              <a:latin typeface="+mn-ea"/>
              <a:ea typeface="+mn-ea"/>
            </a:rPr>
            <a:t>から</a:t>
          </a:r>
          <a:r>
            <a:rPr kumimoji="1" lang="en-US" altLang="ja-JP" sz="1300">
              <a:latin typeface="+mn-ea"/>
              <a:ea typeface="+mn-ea"/>
            </a:rPr>
            <a:t>H28</a:t>
          </a:r>
          <a:r>
            <a:rPr kumimoji="1" lang="ja-JP" altLang="en-US" sz="1300">
              <a:latin typeface="+mn-ea"/>
              <a:ea typeface="+mn-ea"/>
            </a:rPr>
            <a:t>にかけて有形固定資産償却率が下がっていることから、改修など老朽化対策を行ったことが分かります。</a:t>
          </a:r>
          <a:r>
            <a:rPr kumimoji="1" lang="en-US" altLang="ja-JP" sz="1300">
              <a:latin typeface="+mn-ea"/>
              <a:ea typeface="+mn-ea"/>
            </a:rPr>
            <a:t>H29</a:t>
          </a:r>
          <a:r>
            <a:rPr kumimoji="1" lang="ja-JP" altLang="en-US" sz="1300">
              <a:latin typeface="+mn-ea"/>
              <a:ea typeface="+mn-ea"/>
            </a:rPr>
            <a:t>は固定資産台帳は整備中のため未定。</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50" spc="-100">
              <a:solidFill>
                <a:schemeClr val="dk1"/>
              </a:solidFill>
              <a:effectLst/>
              <a:latin typeface="游ゴシック" panose="020B0400000000000000" pitchFamily="50" charset="-128"/>
              <a:ea typeface="+mn-ea"/>
              <a:cs typeface="+mn-cs"/>
            </a:rPr>
            <a:t>全国平均や類似団体平均より良好な指標を示していますが、将来的には少子高齢化や人口減少</a:t>
          </a:r>
          <a:r>
            <a:rPr kumimoji="1" lang="ja-JP" altLang="en-US" sz="1250" spc="-100">
              <a:solidFill>
                <a:schemeClr val="dk1"/>
              </a:solidFill>
              <a:effectLst/>
              <a:latin typeface="游ゴシック" panose="020B0400000000000000" pitchFamily="50" charset="-128"/>
              <a:ea typeface="+mn-ea"/>
              <a:cs typeface="+mn-cs"/>
            </a:rPr>
            <a:t>により</a:t>
          </a:r>
          <a:r>
            <a:rPr kumimoji="1" lang="ja-JP" altLang="ja-JP" sz="1250" spc="-100">
              <a:solidFill>
                <a:schemeClr val="dk1"/>
              </a:solidFill>
              <a:effectLst/>
              <a:latin typeface="游ゴシック" panose="020B0400000000000000" pitchFamily="50" charset="-128"/>
              <a:ea typeface="+mn-ea"/>
              <a:cs typeface="+mn-cs"/>
            </a:rPr>
            <a:t>市税及び普通交付税等への波及が懸念されます。</a:t>
          </a:r>
          <a:endParaRPr lang="ja-JP" altLang="ja-JP" sz="1250" spc="-100">
            <a:effectLst/>
            <a:latin typeface="游ゴシック" panose="020B0400000000000000" pitchFamily="50" charset="-128"/>
          </a:endParaRPr>
        </a:p>
        <a:p>
          <a:r>
            <a:rPr kumimoji="1" lang="ja-JP" altLang="ja-JP" sz="1250" spc="-100">
              <a:solidFill>
                <a:schemeClr val="dk1"/>
              </a:solidFill>
              <a:effectLst/>
              <a:latin typeface="游ゴシック" panose="020B0400000000000000" pitchFamily="50" charset="-128"/>
              <a:ea typeface="+mn-ea"/>
              <a:cs typeface="+mn-cs"/>
            </a:rPr>
            <a:t>　新たな産業団地開発</a:t>
          </a:r>
          <a:r>
            <a:rPr kumimoji="1" lang="ja-JP" altLang="en-US" sz="1250" spc="-100">
              <a:solidFill>
                <a:schemeClr val="dk1"/>
              </a:solidFill>
              <a:effectLst/>
              <a:latin typeface="游ゴシック" panose="020B0400000000000000" pitchFamily="50" charset="-128"/>
              <a:ea typeface="+mn-ea"/>
              <a:cs typeface="+mn-cs"/>
            </a:rPr>
            <a:t>・</a:t>
          </a:r>
          <a:r>
            <a:rPr kumimoji="1" lang="ja-JP" altLang="ja-JP" sz="1250" spc="-100">
              <a:solidFill>
                <a:schemeClr val="dk1"/>
              </a:solidFill>
              <a:effectLst/>
              <a:latin typeface="游ゴシック" panose="020B0400000000000000" pitchFamily="50" charset="-128"/>
              <a:ea typeface="+mn-ea"/>
              <a:cs typeface="+mn-cs"/>
            </a:rPr>
            <a:t>企業誘致</a:t>
          </a:r>
          <a:r>
            <a:rPr kumimoji="1" lang="ja-JP" altLang="en-US" sz="1250" spc="-100">
              <a:solidFill>
                <a:schemeClr val="dk1"/>
              </a:solidFill>
              <a:effectLst/>
              <a:latin typeface="游ゴシック" panose="020B0400000000000000" pitchFamily="50" charset="-128"/>
              <a:ea typeface="+mn-ea"/>
              <a:cs typeface="+mn-cs"/>
            </a:rPr>
            <a:t>により、</a:t>
          </a:r>
          <a:r>
            <a:rPr lang="ja-JP" altLang="ja-JP" sz="1250" spc="-100">
              <a:solidFill>
                <a:schemeClr val="dk1"/>
              </a:solidFill>
              <a:effectLst/>
              <a:latin typeface="游ゴシック" panose="020B0400000000000000" pitchFamily="50" charset="-128"/>
              <a:ea typeface="+mn-ea"/>
              <a:cs typeface="+mn-cs"/>
            </a:rPr>
            <a:t>雇用機会の創出を図り、若者等のＵターンや定住促進につなげ</a:t>
          </a:r>
          <a:r>
            <a:rPr lang="ja-JP" altLang="en-US" sz="1250" spc="-100">
              <a:solidFill>
                <a:schemeClr val="dk1"/>
              </a:solidFill>
              <a:effectLst/>
              <a:latin typeface="游ゴシック" panose="020B0400000000000000" pitchFamily="50" charset="-128"/>
              <a:ea typeface="+mn-ea"/>
              <a:cs typeface="+mn-cs"/>
            </a:rPr>
            <a:t>て</a:t>
          </a:r>
          <a:r>
            <a:rPr lang="ja-JP" altLang="ja-JP" sz="1250" spc="-100">
              <a:solidFill>
                <a:schemeClr val="dk1"/>
              </a:solidFill>
              <a:effectLst/>
              <a:latin typeface="游ゴシック" panose="020B0400000000000000" pitchFamily="50" charset="-128"/>
              <a:ea typeface="+mn-ea"/>
              <a:cs typeface="+mn-cs"/>
            </a:rPr>
            <a:t>、市税収入の増額に努めていく</a:t>
          </a:r>
          <a:r>
            <a:rPr lang="ja-JP" altLang="en-US" sz="1250" spc="-100">
              <a:solidFill>
                <a:schemeClr val="dk1"/>
              </a:solidFill>
              <a:effectLst/>
              <a:latin typeface="游ゴシック" panose="020B0400000000000000" pitchFamily="50" charset="-128"/>
              <a:ea typeface="+mn-ea"/>
              <a:cs typeface="+mn-cs"/>
            </a:rPr>
            <a:t>とともに</a:t>
          </a:r>
          <a:r>
            <a:rPr kumimoji="1" lang="ja-JP" altLang="ja-JP" sz="1250" spc="-100">
              <a:solidFill>
                <a:schemeClr val="dk1"/>
              </a:solidFill>
              <a:effectLst/>
              <a:latin typeface="游ゴシック" panose="020B0400000000000000" pitchFamily="50" charset="-128"/>
              <a:ea typeface="+mn-ea"/>
              <a:cs typeface="+mn-cs"/>
            </a:rPr>
            <a:t>、平成</a:t>
          </a:r>
          <a:r>
            <a:rPr kumimoji="1" lang="en-US" altLang="ja-JP" sz="1250" spc="-100">
              <a:solidFill>
                <a:schemeClr val="dk1"/>
              </a:solidFill>
              <a:effectLst/>
              <a:latin typeface="游ゴシック" panose="020B0400000000000000" pitchFamily="50" charset="-128"/>
              <a:ea typeface="+mn-ea"/>
              <a:cs typeface="+mn-cs"/>
            </a:rPr>
            <a:t>15</a:t>
          </a:r>
          <a:r>
            <a:rPr kumimoji="1" lang="ja-JP" altLang="ja-JP" sz="1250" spc="-100">
              <a:solidFill>
                <a:schemeClr val="dk1"/>
              </a:solidFill>
              <a:effectLst/>
              <a:latin typeface="游ゴシック" panose="020B0400000000000000" pitchFamily="50" charset="-128"/>
              <a:ea typeface="+mn-ea"/>
              <a:cs typeface="+mn-cs"/>
            </a:rPr>
            <a:t>年度より取り組んでいる「財政再建推進</a:t>
          </a:r>
          <a:r>
            <a:rPr kumimoji="1" lang="ja-JP" altLang="ja-JP" sz="1250" spc="-100" baseline="0">
              <a:solidFill>
                <a:schemeClr val="dk1"/>
              </a:solidFill>
              <a:effectLst/>
              <a:latin typeface="游ゴシック" panose="020B0400000000000000" pitchFamily="50" charset="-128"/>
              <a:ea typeface="+mn-ea"/>
              <a:cs typeface="+mn-cs"/>
            </a:rPr>
            <a:t>計画</a:t>
          </a:r>
          <a:r>
            <a:rPr kumimoji="1" lang="ja-JP" altLang="ja-JP" sz="1250" spc="-100">
              <a:solidFill>
                <a:schemeClr val="dk1"/>
              </a:solidFill>
              <a:effectLst/>
              <a:latin typeface="游ゴシック" panose="020B0400000000000000" pitchFamily="50" charset="-128"/>
              <a:ea typeface="+mn-ea"/>
              <a:cs typeface="+mn-cs"/>
            </a:rPr>
            <a:t>」やそれを継承した「行財政改革プラン」に基づき、投資的経費の抑制及び人件費の削減等により、持続可能な財政基盤の確立を図ります。</a:t>
          </a:r>
          <a:endParaRPr lang="ja-JP" altLang="ja-JP" sz="1250" spc="-100">
            <a:effectLst/>
            <a:latin typeface="游ゴシック" panose="020B04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年度は市税収入の増加に伴い、経常収支比率は前年度から</a:t>
          </a:r>
          <a:r>
            <a:rPr kumimoji="1" lang="en-US" altLang="ja-JP" sz="1300">
              <a:solidFill>
                <a:schemeClr val="dk1"/>
              </a:solidFill>
              <a:effectLst/>
              <a:latin typeface="+mn-lt"/>
              <a:ea typeface="+mn-ea"/>
              <a:cs typeface="+mn-cs"/>
            </a:rPr>
            <a:t>1.9</a:t>
          </a:r>
          <a:r>
            <a:rPr kumimoji="1" lang="ja-JP" altLang="en-US" sz="1300">
              <a:solidFill>
                <a:schemeClr val="dk1"/>
              </a:solidFill>
              <a:effectLst/>
              <a:latin typeface="+mn-lt"/>
              <a:ea typeface="+mn-ea"/>
              <a:cs typeface="+mn-cs"/>
            </a:rPr>
            <a:t>ポイント改善しましたが、類似団体平均と比較すると</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ポイント悪化しています。</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今後は、小中学校の耐震化に伴う起債の償還開始や扶助費の増加に伴い経常収支の増加が予想されるため、行財政改革プラン等に基づき投資的経費の抑制や人件費の削減を</a:t>
          </a:r>
          <a:r>
            <a:rPr kumimoji="1" lang="ja-JP" altLang="en-US" sz="1300">
              <a:solidFill>
                <a:schemeClr val="dk1"/>
              </a:solidFill>
              <a:effectLst/>
              <a:latin typeface="+mn-lt"/>
              <a:ea typeface="+mn-ea"/>
              <a:cs typeface="+mn-cs"/>
            </a:rPr>
            <a:t>行いながら</a:t>
          </a:r>
          <a:r>
            <a:rPr kumimoji="1" lang="ja-JP" altLang="ja-JP" sz="1300">
              <a:solidFill>
                <a:schemeClr val="dk1"/>
              </a:solidFill>
              <a:effectLst/>
              <a:latin typeface="+mn-lt"/>
              <a:ea typeface="+mn-ea"/>
              <a:cs typeface="+mn-cs"/>
            </a:rPr>
            <a:t>、財政構造の弾力性の確保に努めていきます。</a:t>
          </a:r>
          <a:endParaRPr lang="ja-JP" altLang="ja-JP" sz="1300">
            <a:effectLst/>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136144</xdr:rowOff>
    </xdr:to>
    <xdr:cxnSp macro="">
      <xdr:nvCxnSpPr>
        <xdr:cNvPr id="130" name="直線コネクタ 129"/>
        <xdr:cNvCxnSpPr/>
      </xdr:nvCxnSpPr>
      <xdr:spPr>
        <a:xfrm flipV="1">
          <a:off x="4114800" y="1067435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62</xdr:row>
      <xdr:rowOff>136144</xdr:rowOff>
    </xdr:to>
    <xdr:cxnSp macro="">
      <xdr:nvCxnSpPr>
        <xdr:cNvPr id="133" name="直線コネクタ 132"/>
        <xdr:cNvCxnSpPr/>
      </xdr:nvCxnSpPr>
      <xdr:spPr>
        <a:xfrm>
          <a:off x="3225800" y="1044752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90424</xdr:rowOff>
    </xdr:to>
    <xdr:cxnSp macro="">
      <xdr:nvCxnSpPr>
        <xdr:cNvPr id="136" name="直線コネクタ 135"/>
        <xdr:cNvCxnSpPr/>
      </xdr:nvCxnSpPr>
      <xdr:spPr>
        <a:xfrm flipV="1">
          <a:off x="2336800" y="104475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80772</xdr:rowOff>
    </xdr:from>
    <xdr:to>
      <xdr:col>15</xdr:col>
      <xdr:colOff>133350</xdr:colOff>
      <xdr:row>61</xdr:row>
      <xdr:rowOff>10922</xdr:rowOff>
    </xdr:to>
    <xdr:sp macro="" textlink="">
      <xdr:nvSpPr>
        <xdr:cNvPr id="137" name="フローチャート: 判断 136"/>
        <xdr:cNvSpPr/>
      </xdr:nvSpPr>
      <xdr:spPr>
        <a:xfrm>
          <a:off x="3175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21099</xdr:rowOff>
    </xdr:from>
    <xdr:ext cx="762000" cy="259045"/>
    <xdr:sp macro="" textlink="">
      <xdr:nvSpPr>
        <xdr:cNvPr id="138" name="テキスト ボックス 137"/>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90424</xdr:rowOff>
    </xdr:to>
    <xdr:cxnSp macro="">
      <xdr:nvCxnSpPr>
        <xdr:cNvPr id="139" name="直線コネクタ 138"/>
        <xdr:cNvCxnSpPr/>
      </xdr:nvCxnSpPr>
      <xdr:spPr>
        <a:xfrm>
          <a:off x="1447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2" name="テキスト ボックス 151"/>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24655</xdr:rowOff>
    </xdr:from>
    <xdr:ext cx="762000" cy="259045"/>
    <xdr:sp macro="" textlink="">
      <xdr:nvSpPr>
        <xdr:cNvPr id="154" name="テキスト ボックス 153"/>
        <xdr:cNvSpPr txBox="1"/>
      </xdr:nvSpPr>
      <xdr:spPr>
        <a:xfrm>
          <a:off x="2844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5" name="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56" name="テキスト ボックス 155"/>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58" name="テキスト ボックス 157"/>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類似団体平均と比較して、</a:t>
          </a:r>
          <a:r>
            <a:rPr kumimoji="1" lang="en-US" altLang="ja-JP" sz="1300">
              <a:solidFill>
                <a:schemeClr val="dk1"/>
              </a:solidFill>
              <a:effectLst/>
              <a:latin typeface="+mn-lt"/>
              <a:ea typeface="+mn-ea"/>
              <a:cs typeface="+mn-cs"/>
            </a:rPr>
            <a:t>26,260</a:t>
          </a:r>
          <a:r>
            <a:rPr kumimoji="1" lang="ja-JP" altLang="ja-JP" sz="1300">
              <a:solidFill>
                <a:schemeClr val="dk1"/>
              </a:solidFill>
              <a:effectLst/>
              <a:latin typeface="+mn-lt"/>
              <a:ea typeface="+mn-ea"/>
              <a:cs typeface="+mn-cs"/>
            </a:rPr>
            <a:t>円低い水準となっており、全国平均、兵庫県平均を下回っています。</a:t>
          </a:r>
          <a:endParaRPr lang="ja-JP" altLang="ja-JP" sz="1300">
            <a:effectLst/>
          </a:endParaRPr>
        </a:p>
        <a:p>
          <a:r>
            <a:rPr kumimoji="1" lang="ja-JP" altLang="ja-JP" sz="1300">
              <a:solidFill>
                <a:schemeClr val="dk1"/>
              </a:solidFill>
              <a:effectLst/>
              <a:latin typeface="+mn-lt"/>
              <a:ea typeface="+mn-ea"/>
              <a:cs typeface="+mn-cs"/>
            </a:rPr>
            <a:t>　これは、平成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年度より取り組んでいる「財政再建推進計画」やそれに続く「行財政改革プラン」の推進により人件費を抑制してきたことが主な要因であり、今後も引き続き当該プランに基づき抑制に努めていきます。</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138202</xdr:rowOff>
    </xdr:from>
    <xdr:to>
      <xdr:col>23</xdr:col>
      <xdr:colOff>133350</xdr:colOff>
      <xdr:row>80</xdr:row>
      <xdr:rowOff>147481</xdr:rowOff>
    </xdr:to>
    <xdr:cxnSp macro="">
      <xdr:nvCxnSpPr>
        <xdr:cNvPr id="193" name="直線コネクタ 192"/>
        <xdr:cNvCxnSpPr/>
      </xdr:nvCxnSpPr>
      <xdr:spPr>
        <a:xfrm>
          <a:off x="4114800" y="13854202"/>
          <a:ext cx="8382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127095</xdr:rowOff>
    </xdr:from>
    <xdr:to>
      <xdr:col>19</xdr:col>
      <xdr:colOff>133350</xdr:colOff>
      <xdr:row>80</xdr:row>
      <xdr:rowOff>138202</xdr:rowOff>
    </xdr:to>
    <xdr:cxnSp macro="">
      <xdr:nvCxnSpPr>
        <xdr:cNvPr id="196" name="直線コネクタ 195"/>
        <xdr:cNvCxnSpPr/>
      </xdr:nvCxnSpPr>
      <xdr:spPr>
        <a:xfrm>
          <a:off x="3225800" y="13843095"/>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111677</xdr:rowOff>
    </xdr:from>
    <xdr:to>
      <xdr:col>15</xdr:col>
      <xdr:colOff>82550</xdr:colOff>
      <xdr:row>80</xdr:row>
      <xdr:rowOff>127095</xdr:rowOff>
    </xdr:to>
    <xdr:cxnSp macro="">
      <xdr:nvCxnSpPr>
        <xdr:cNvPr id="199" name="直線コネクタ 198"/>
        <xdr:cNvCxnSpPr/>
      </xdr:nvCxnSpPr>
      <xdr:spPr>
        <a:xfrm>
          <a:off x="2336800" y="13827677"/>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79558</xdr:rowOff>
    </xdr:from>
    <xdr:to>
      <xdr:col>15</xdr:col>
      <xdr:colOff>133350</xdr:colOff>
      <xdr:row>82</xdr:row>
      <xdr:rowOff>9708</xdr:rowOff>
    </xdr:to>
    <xdr:sp macro="" textlink="">
      <xdr:nvSpPr>
        <xdr:cNvPr id="200" name="フローチャート: 判断 199"/>
        <xdr:cNvSpPr/>
      </xdr:nvSpPr>
      <xdr:spPr>
        <a:xfrm>
          <a:off x="3175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165935</xdr:rowOff>
    </xdr:from>
    <xdr:ext cx="762000" cy="259045"/>
    <xdr:sp macro="" textlink="">
      <xdr:nvSpPr>
        <xdr:cNvPr id="201" name="テキスト ボックス 200"/>
        <xdr:cNvSpPr txBox="1"/>
      </xdr:nvSpPr>
      <xdr:spPr>
        <a:xfrm>
          <a:off x="2844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87852</xdr:rowOff>
    </xdr:from>
    <xdr:to>
      <xdr:col>11</xdr:col>
      <xdr:colOff>31750</xdr:colOff>
      <xdr:row>80</xdr:row>
      <xdr:rowOff>111677</xdr:rowOff>
    </xdr:to>
    <xdr:cxnSp macro="">
      <xdr:nvCxnSpPr>
        <xdr:cNvPr id="202" name="直線コネクタ 201"/>
        <xdr:cNvCxnSpPr/>
      </xdr:nvCxnSpPr>
      <xdr:spPr>
        <a:xfrm>
          <a:off x="1447800" y="13803852"/>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96681</xdr:rowOff>
    </xdr:from>
    <xdr:to>
      <xdr:col>23</xdr:col>
      <xdr:colOff>184150</xdr:colOff>
      <xdr:row>81</xdr:row>
      <xdr:rowOff>26831</xdr:rowOff>
    </xdr:to>
    <xdr:sp macro="" textlink="">
      <xdr:nvSpPr>
        <xdr:cNvPr id="212" name="楕円 211"/>
        <xdr:cNvSpPr/>
      </xdr:nvSpPr>
      <xdr:spPr>
        <a:xfrm>
          <a:off x="4902200" y="138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17958</xdr:rowOff>
    </xdr:from>
    <xdr:ext cx="762000" cy="259045"/>
    <xdr:sp macro="" textlink="">
      <xdr:nvSpPr>
        <xdr:cNvPr id="213" name="人件費・物件費等の状況該当値テキスト"/>
        <xdr:cNvSpPr txBox="1"/>
      </xdr:nvSpPr>
      <xdr:spPr>
        <a:xfrm>
          <a:off x="5041900" y="137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87402</xdr:rowOff>
    </xdr:from>
    <xdr:to>
      <xdr:col>19</xdr:col>
      <xdr:colOff>184150</xdr:colOff>
      <xdr:row>81</xdr:row>
      <xdr:rowOff>17552</xdr:rowOff>
    </xdr:to>
    <xdr:sp macro="" textlink="">
      <xdr:nvSpPr>
        <xdr:cNvPr id="214" name="楕円 213"/>
        <xdr:cNvSpPr/>
      </xdr:nvSpPr>
      <xdr:spPr>
        <a:xfrm>
          <a:off x="4064000" y="138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27729</xdr:rowOff>
    </xdr:from>
    <xdr:ext cx="736600" cy="259045"/>
    <xdr:sp macro="" textlink="">
      <xdr:nvSpPr>
        <xdr:cNvPr id="215" name="テキスト ボックス 214"/>
        <xdr:cNvSpPr txBox="1"/>
      </xdr:nvSpPr>
      <xdr:spPr>
        <a:xfrm>
          <a:off x="3733800" y="13572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76295</xdr:rowOff>
    </xdr:from>
    <xdr:to>
      <xdr:col>15</xdr:col>
      <xdr:colOff>133350</xdr:colOff>
      <xdr:row>81</xdr:row>
      <xdr:rowOff>6445</xdr:rowOff>
    </xdr:to>
    <xdr:sp macro="" textlink="">
      <xdr:nvSpPr>
        <xdr:cNvPr id="216" name="楕円 215"/>
        <xdr:cNvSpPr/>
      </xdr:nvSpPr>
      <xdr:spPr>
        <a:xfrm>
          <a:off x="3175000" y="137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16622</xdr:rowOff>
    </xdr:from>
    <xdr:ext cx="762000" cy="259045"/>
    <xdr:sp macro="" textlink="">
      <xdr:nvSpPr>
        <xdr:cNvPr id="217" name="テキスト ボックス 216"/>
        <xdr:cNvSpPr txBox="1"/>
      </xdr:nvSpPr>
      <xdr:spPr>
        <a:xfrm>
          <a:off x="2844800" y="1356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60877</xdr:rowOff>
    </xdr:from>
    <xdr:to>
      <xdr:col>11</xdr:col>
      <xdr:colOff>82550</xdr:colOff>
      <xdr:row>80</xdr:row>
      <xdr:rowOff>162477</xdr:rowOff>
    </xdr:to>
    <xdr:sp macro="" textlink="">
      <xdr:nvSpPr>
        <xdr:cNvPr id="218" name="楕円 217"/>
        <xdr:cNvSpPr/>
      </xdr:nvSpPr>
      <xdr:spPr>
        <a:xfrm>
          <a:off x="2286000" y="137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1204</xdr:rowOff>
    </xdr:from>
    <xdr:ext cx="762000" cy="259045"/>
    <xdr:sp macro="" textlink="">
      <xdr:nvSpPr>
        <xdr:cNvPr id="219" name="テキスト ボックス 218"/>
        <xdr:cNvSpPr txBox="1"/>
      </xdr:nvSpPr>
      <xdr:spPr>
        <a:xfrm>
          <a:off x="1955800" y="1354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37052</xdr:rowOff>
    </xdr:from>
    <xdr:to>
      <xdr:col>7</xdr:col>
      <xdr:colOff>31750</xdr:colOff>
      <xdr:row>80</xdr:row>
      <xdr:rowOff>138652</xdr:rowOff>
    </xdr:to>
    <xdr:sp macro="" textlink="">
      <xdr:nvSpPr>
        <xdr:cNvPr id="220" name="楕円 219"/>
        <xdr:cNvSpPr/>
      </xdr:nvSpPr>
      <xdr:spPr>
        <a:xfrm>
          <a:off x="1397000" y="13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148829</xdr:rowOff>
    </xdr:from>
    <xdr:ext cx="762000" cy="259045"/>
    <xdr:sp macro="" textlink="">
      <xdr:nvSpPr>
        <xdr:cNvPr id="221" name="テキスト ボックス 220"/>
        <xdr:cNvSpPr txBox="1"/>
      </xdr:nvSpPr>
      <xdr:spPr>
        <a:xfrm>
          <a:off x="1066800" y="135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を下回る水準であり、全国市平均より低い数値となっています。</a:t>
          </a:r>
          <a:endParaRPr lang="ja-JP" altLang="ja-JP" sz="1300">
            <a:effectLst/>
          </a:endParaRPr>
        </a:p>
        <a:p>
          <a:r>
            <a:rPr kumimoji="1" lang="ja-JP" altLang="ja-JP" sz="1300">
              <a:solidFill>
                <a:schemeClr val="dk1"/>
              </a:solidFill>
              <a:effectLst/>
              <a:latin typeface="+mn-lt"/>
              <a:ea typeface="+mn-ea"/>
              <a:cs typeface="+mn-cs"/>
            </a:rPr>
            <a:t>　今後も効率的な人員配置を行い、職員数及び総人件費の抑制に努めていきます。</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5" name="直線コネクタ 254"/>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104422</xdr:rowOff>
    </xdr:to>
    <xdr:cxnSp macro="">
      <xdr:nvCxnSpPr>
        <xdr:cNvPr id="258" name="直線コネクタ 257"/>
        <xdr:cNvCxnSpPr/>
      </xdr:nvCxnSpPr>
      <xdr:spPr>
        <a:xfrm flipV="1">
          <a:off x="15290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158045</xdr:rowOff>
    </xdr:to>
    <xdr:cxnSp macro="">
      <xdr:nvCxnSpPr>
        <xdr:cNvPr id="261" name="直線コネクタ 260"/>
        <xdr:cNvCxnSpPr/>
      </xdr:nvCxnSpPr>
      <xdr:spPr>
        <a:xfrm flipV="1">
          <a:off x="14401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2" name="フローチャート: 判断 261"/>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3" name="テキスト ボックス 262"/>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0</xdr:rowOff>
    </xdr:to>
    <xdr:cxnSp macro="">
      <xdr:nvCxnSpPr>
        <xdr:cNvPr id="264" name="直線コネクタ 263"/>
        <xdr:cNvCxnSpPr/>
      </xdr:nvCxnSpPr>
      <xdr:spPr>
        <a:xfrm flipV="1">
          <a:off x="13512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4" name="楕円 273"/>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5"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8" name="楕円 277"/>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79" name="テキスト ボックス 278"/>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0" name="楕円 279"/>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1" name="テキスト ボックス 280"/>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前年度との比較では</a:t>
          </a:r>
          <a:r>
            <a:rPr kumimoji="1" lang="en-US" altLang="ja-JP" sz="1300">
              <a:solidFill>
                <a:schemeClr val="dk1"/>
              </a:solidFill>
              <a:effectLst/>
              <a:latin typeface="+mn-lt"/>
              <a:ea typeface="+mn-ea"/>
              <a:cs typeface="+mn-cs"/>
            </a:rPr>
            <a:t>0.06</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となり、類似団体平均、全国平均、兵庫県平均を下回る水準となっています。</a:t>
          </a:r>
          <a:endParaRPr lang="ja-JP" altLang="ja-JP" sz="1300">
            <a:effectLst/>
          </a:endParaRPr>
        </a:p>
        <a:p>
          <a:r>
            <a:rPr kumimoji="1" lang="ja-JP" altLang="ja-JP" sz="1300">
              <a:solidFill>
                <a:schemeClr val="dk1"/>
              </a:solidFill>
              <a:effectLst/>
              <a:latin typeface="+mn-lt"/>
              <a:ea typeface="+mn-ea"/>
              <a:cs typeface="+mn-cs"/>
            </a:rPr>
            <a:t>　これは、平成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に策定した財政再建推進計画を推進し、大幅に職員数を削減し徹底した人件費の抑制に取り組んできた結果によるものであり、今後も効率的な人員配置を行い、職員数及び総人件費の抑制に努めていきます。</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30571</xdr:rowOff>
    </xdr:from>
    <xdr:to>
      <xdr:col>81</xdr:col>
      <xdr:colOff>44450</xdr:colOff>
      <xdr:row>60</xdr:row>
      <xdr:rowOff>40912</xdr:rowOff>
    </xdr:to>
    <xdr:cxnSp macro="">
      <xdr:nvCxnSpPr>
        <xdr:cNvPr id="320" name="直線コネクタ 319"/>
        <xdr:cNvCxnSpPr/>
      </xdr:nvCxnSpPr>
      <xdr:spPr>
        <a:xfrm>
          <a:off x="16179800" y="1031757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30571</xdr:rowOff>
    </xdr:from>
    <xdr:to>
      <xdr:col>77</xdr:col>
      <xdr:colOff>44450</xdr:colOff>
      <xdr:row>60</xdr:row>
      <xdr:rowOff>32294</xdr:rowOff>
    </xdr:to>
    <xdr:cxnSp macro="">
      <xdr:nvCxnSpPr>
        <xdr:cNvPr id="323" name="直線コネクタ 322"/>
        <xdr:cNvCxnSpPr/>
      </xdr:nvCxnSpPr>
      <xdr:spPr>
        <a:xfrm flipV="1">
          <a:off x="15290800" y="1031757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9888</xdr:rowOff>
    </xdr:from>
    <xdr:to>
      <xdr:col>72</xdr:col>
      <xdr:colOff>203200</xdr:colOff>
      <xdr:row>60</xdr:row>
      <xdr:rowOff>32294</xdr:rowOff>
    </xdr:to>
    <xdr:cxnSp macro="">
      <xdr:nvCxnSpPr>
        <xdr:cNvPr id="326" name="直線コネクタ 325"/>
        <xdr:cNvCxnSpPr/>
      </xdr:nvCxnSpPr>
      <xdr:spPr>
        <a:xfrm>
          <a:off x="14401800" y="1029688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167731</xdr:rowOff>
    </xdr:from>
    <xdr:to>
      <xdr:col>73</xdr:col>
      <xdr:colOff>44450</xdr:colOff>
      <xdr:row>63</xdr:row>
      <xdr:rowOff>97881</xdr:rowOff>
    </xdr:to>
    <xdr:sp macro="" textlink="">
      <xdr:nvSpPr>
        <xdr:cNvPr id="327" name="フローチャート: 判断 326"/>
        <xdr:cNvSpPr/>
      </xdr:nvSpPr>
      <xdr:spPr>
        <a:xfrm>
          <a:off x="15240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28" name="テキスト ボックス 327"/>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164102</xdr:rowOff>
    </xdr:from>
    <xdr:to>
      <xdr:col>68</xdr:col>
      <xdr:colOff>152400</xdr:colOff>
      <xdr:row>60</xdr:row>
      <xdr:rowOff>9888</xdr:rowOff>
    </xdr:to>
    <xdr:cxnSp macro="">
      <xdr:nvCxnSpPr>
        <xdr:cNvPr id="329" name="直線コネクタ 328"/>
        <xdr:cNvCxnSpPr/>
      </xdr:nvCxnSpPr>
      <xdr:spPr>
        <a:xfrm>
          <a:off x="13512800" y="1027965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161562</xdr:rowOff>
    </xdr:from>
    <xdr:to>
      <xdr:col>81</xdr:col>
      <xdr:colOff>95250</xdr:colOff>
      <xdr:row>60</xdr:row>
      <xdr:rowOff>91712</xdr:rowOff>
    </xdr:to>
    <xdr:sp macro="" textlink="">
      <xdr:nvSpPr>
        <xdr:cNvPr id="339" name="楕円 338"/>
        <xdr:cNvSpPr/>
      </xdr:nvSpPr>
      <xdr:spPr>
        <a:xfrm>
          <a:off x="169672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6639</xdr:rowOff>
    </xdr:from>
    <xdr:ext cx="762000" cy="259045"/>
    <xdr:sp macro="" textlink="">
      <xdr:nvSpPr>
        <xdr:cNvPr id="340" name="定員管理の状況該当値テキスト"/>
        <xdr:cNvSpPr txBox="1"/>
      </xdr:nvSpPr>
      <xdr:spPr>
        <a:xfrm>
          <a:off x="17106900" y="1012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151221</xdr:rowOff>
    </xdr:from>
    <xdr:to>
      <xdr:col>77</xdr:col>
      <xdr:colOff>95250</xdr:colOff>
      <xdr:row>60</xdr:row>
      <xdr:rowOff>81371</xdr:rowOff>
    </xdr:to>
    <xdr:sp macro="" textlink="">
      <xdr:nvSpPr>
        <xdr:cNvPr id="341" name="楕円 340"/>
        <xdr:cNvSpPr/>
      </xdr:nvSpPr>
      <xdr:spPr>
        <a:xfrm>
          <a:off x="16129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91548</xdr:rowOff>
    </xdr:from>
    <xdr:ext cx="736600" cy="259045"/>
    <xdr:sp macro="" textlink="">
      <xdr:nvSpPr>
        <xdr:cNvPr id="342" name="テキスト ボックス 341"/>
        <xdr:cNvSpPr txBox="1"/>
      </xdr:nvSpPr>
      <xdr:spPr>
        <a:xfrm>
          <a:off x="15798800" y="1003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152944</xdr:rowOff>
    </xdr:from>
    <xdr:to>
      <xdr:col>73</xdr:col>
      <xdr:colOff>44450</xdr:colOff>
      <xdr:row>60</xdr:row>
      <xdr:rowOff>83094</xdr:rowOff>
    </xdr:to>
    <xdr:sp macro="" textlink="">
      <xdr:nvSpPr>
        <xdr:cNvPr id="343" name="楕円 342"/>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93271</xdr:rowOff>
    </xdr:from>
    <xdr:ext cx="762000" cy="259045"/>
    <xdr:sp macro="" textlink="">
      <xdr:nvSpPr>
        <xdr:cNvPr id="344" name="テキスト ボックス 343"/>
        <xdr:cNvSpPr txBox="1"/>
      </xdr:nvSpPr>
      <xdr:spPr>
        <a:xfrm>
          <a:off x="14909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130538</xdr:rowOff>
    </xdr:from>
    <xdr:to>
      <xdr:col>68</xdr:col>
      <xdr:colOff>203200</xdr:colOff>
      <xdr:row>60</xdr:row>
      <xdr:rowOff>60688</xdr:rowOff>
    </xdr:to>
    <xdr:sp macro="" textlink="">
      <xdr:nvSpPr>
        <xdr:cNvPr id="345" name="楕円 344"/>
        <xdr:cNvSpPr/>
      </xdr:nvSpPr>
      <xdr:spPr>
        <a:xfrm>
          <a:off x="14351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70865</xdr:rowOff>
    </xdr:from>
    <xdr:ext cx="762000" cy="259045"/>
    <xdr:sp macro="" textlink="">
      <xdr:nvSpPr>
        <xdr:cNvPr id="346" name="テキスト ボックス 345"/>
        <xdr:cNvSpPr txBox="1"/>
      </xdr:nvSpPr>
      <xdr:spPr>
        <a:xfrm>
          <a:off x="14020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113302</xdr:rowOff>
    </xdr:from>
    <xdr:to>
      <xdr:col>64</xdr:col>
      <xdr:colOff>152400</xdr:colOff>
      <xdr:row>60</xdr:row>
      <xdr:rowOff>43452</xdr:rowOff>
    </xdr:to>
    <xdr:sp macro="" textlink="">
      <xdr:nvSpPr>
        <xdr:cNvPr id="347" name="楕円 346"/>
        <xdr:cNvSpPr/>
      </xdr:nvSpPr>
      <xdr:spPr>
        <a:xfrm>
          <a:off x="13462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53629</xdr:rowOff>
    </xdr:from>
    <xdr:ext cx="762000" cy="259045"/>
    <xdr:sp macro="" textlink="">
      <xdr:nvSpPr>
        <xdr:cNvPr id="348" name="テキスト ボックス 347"/>
        <xdr:cNvSpPr txBox="1"/>
      </xdr:nvSpPr>
      <xdr:spPr>
        <a:xfrm>
          <a:off x="13131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050" spc="-100" baseline="0">
              <a:solidFill>
                <a:schemeClr val="dk1"/>
              </a:solidFill>
              <a:effectLst/>
              <a:latin typeface="游ゴシック" panose="020B0400000000000000" pitchFamily="50" charset="-128"/>
              <a:ea typeface="+mn-ea"/>
              <a:cs typeface="+mn-cs"/>
            </a:rPr>
            <a:t>前年度から、</a:t>
          </a:r>
          <a:r>
            <a:rPr kumimoji="1" lang="en-US" altLang="ja-JP" sz="1050" spc="-100" baseline="0">
              <a:solidFill>
                <a:schemeClr val="dk1"/>
              </a:solidFill>
              <a:effectLst/>
              <a:latin typeface="游ゴシック" panose="020B0400000000000000" pitchFamily="50" charset="-128"/>
              <a:ea typeface="+mn-ea"/>
              <a:cs typeface="+mn-cs"/>
            </a:rPr>
            <a:t>1.3</a:t>
          </a:r>
          <a:r>
            <a:rPr kumimoji="1" lang="ja-JP" altLang="ja-JP" sz="1050" spc="-100" baseline="0">
              <a:solidFill>
                <a:schemeClr val="dk1"/>
              </a:solidFill>
              <a:effectLst/>
              <a:latin typeface="游ゴシック" panose="020B0400000000000000" pitchFamily="50" charset="-128"/>
              <a:ea typeface="+mn-ea"/>
              <a:cs typeface="+mn-cs"/>
            </a:rPr>
            <a:t>ポイント改善し、類似団体平均を</a:t>
          </a:r>
          <a:r>
            <a:rPr kumimoji="1" lang="en-US" altLang="ja-JP" sz="1050" spc="-100" baseline="0">
              <a:solidFill>
                <a:schemeClr val="dk1"/>
              </a:solidFill>
              <a:effectLst/>
              <a:latin typeface="游ゴシック" panose="020B0400000000000000" pitchFamily="50" charset="-128"/>
              <a:ea typeface="+mn-ea"/>
              <a:cs typeface="+mn-cs"/>
            </a:rPr>
            <a:t>1.7</a:t>
          </a:r>
          <a:r>
            <a:rPr kumimoji="1" lang="ja-JP" altLang="ja-JP" sz="1050" spc="-100" baseline="0">
              <a:solidFill>
                <a:schemeClr val="dk1"/>
              </a:solidFill>
              <a:effectLst/>
              <a:latin typeface="游ゴシック" panose="020B0400000000000000" pitchFamily="50" charset="-128"/>
              <a:ea typeface="+mn-ea"/>
              <a:cs typeface="+mn-cs"/>
            </a:rPr>
            <a:t>ポイント下回っています。これらの</a:t>
          </a:r>
          <a:r>
            <a:rPr kumimoji="1" lang="ja-JP" altLang="ja-JP" sz="1050" spc="-100" baseline="0">
              <a:solidFill>
                <a:sysClr val="windowText" lastClr="000000"/>
              </a:solidFill>
              <a:effectLst/>
              <a:latin typeface="游ゴシック" panose="020B0400000000000000" pitchFamily="50" charset="-128"/>
              <a:ea typeface="+mn-ea"/>
              <a:cs typeface="+mn-cs"/>
            </a:rPr>
            <a:t>要因は、　下水道事業債の償還がピークを過ぎ、国営土地改良事業負担金の実質的な負担も終了したことなど</a:t>
          </a:r>
          <a:r>
            <a:rPr kumimoji="1" lang="ja-JP" altLang="en-US" sz="1050" spc="-100" baseline="0">
              <a:solidFill>
                <a:sysClr val="windowText" lastClr="000000"/>
              </a:solidFill>
              <a:effectLst/>
              <a:latin typeface="游ゴシック" panose="020B0400000000000000" pitchFamily="50" charset="-128"/>
              <a:ea typeface="+mn-ea"/>
              <a:cs typeface="+mn-cs"/>
            </a:rPr>
            <a:t>の</a:t>
          </a:r>
          <a:r>
            <a:rPr kumimoji="1" lang="ja-JP" altLang="ja-JP" sz="1050" spc="-100" baseline="0">
              <a:solidFill>
                <a:sysClr val="windowText" lastClr="000000"/>
              </a:solidFill>
              <a:effectLst/>
              <a:latin typeface="游ゴシック" panose="020B0400000000000000" pitchFamily="50" charset="-128"/>
              <a:ea typeface="+mn-ea"/>
              <a:cs typeface="+mn-cs"/>
            </a:rPr>
            <a:t>改善が図れたことによるものです。</a:t>
          </a:r>
          <a:endParaRPr kumimoji="1" lang="en-US" altLang="ja-JP" sz="1050" spc="-100" baseline="0">
            <a:solidFill>
              <a:sysClr val="windowText" lastClr="000000"/>
            </a:solidFill>
            <a:effectLst/>
            <a:latin typeface="游ゴシック" panose="020B0400000000000000" pitchFamily="50" charset="-128"/>
            <a:ea typeface="+mn-ea"/>
            <a:cs typeface="+mn-cs"/>
          </a:endParaRPr>
        </a:p>
        <a:p>
          <a:r>
            <a:rPr kumimoji="1" lang="ja-JP" altLang="en-US" sz="1050" spc="-100" baseline="0">
              <a:solidFill>
                <a:sysClr val="windowText" lastClr="000000"/>
              </a:solidFill>
              <a:effectLst/>
              <a:latin typeface="游ゴシック" panose="020B0400000000000000" pitchFamily="50" charset="-128"/>
              <a:ea typeface="+mn-ea"/>
              <a:cs typeface="+mn-cs"/>
            </a:rPr>
            <a:t>　</a:t>
          </a:r>
          <a:r>
            <a:rPr kumimoji="1" lang="ja-JP" altLang="ja-JP" sz="1050" spc="-100" baseline="0">
              <a:solidFill>
                <a:sysClr val="windowText" lastClr="000000"/>
              </a:solidFill>
              <a:effectLst/>
              <a:latin typeface="游ゴシック" panose="020B0400000000000000" pitchFamily="50" charset="-128"/>
              <a:ea typeface="+mn-ea"/>
              <a:cs typeface="+mn-cs"/>
            </a:rPr>
            <a:t>一方、</a:t>
          </a:r>
          <a:r>
            <a:rPr kumimoji="1" lang="ja-JP" altLang="en-US" sz="1050" spc="-100" baseline="0">
              <a:solidFill>
                <a:sysClr val="windowText" lastClr="000000"/>
              </a:solidFill>
              <a:effectLst/>
              <a:latin typeface="游ゴシック" panose="020B0400000000000000" pitchFamily="50" charset="-128"/>
              <a:ea typeface="+mn-ea"/>
              <a:cs typeface="+mn-cs"/>
            </a:rPr>
            <a:t>今後、平成</a:t>
          </a:r>
          <a:r>
            <a:rPr kumimoji="1" lang="en-US" altLang="ja-JP" sz="1050" spc="-100" baseline="0">
              <a:solidFill>
                <a:sysClr val="windowText" lastClr="000000"/>
              </a:solidFill>
              <a:effectLst/>
              <a:latin typeface="游ゴシック" panose="020B0400000000000000" pitchFamily="50" charset="-128"/>
              <a:ea typeface="+mn-ea"/>
              <a:cs typeface="+mn-cs"/>
            </a:rPr>
            <a:t>25</a:t>
          </a:r>
          <a:r>
            <a:rPr kumimoji="1" lang="ja-JP" altLang="en-US" sz="1050" spc="-100" baseline="0">
              <a:solidFill>
                <a:sysClr val="windowText" lastClr="000000"/>
              </a:solidFill>
              <a:effectLst/>
              <a:latin typeface="游ゴシック" panose="020B0400000000000000" pitchFamily="50" charset="-128"/>
              <a:ea typeface="+mn-ea"/>
              <a:cs typeface="+mn-cs"/>
            </a:rPr>
            <a:t>年度以降に起債した土地開発公社の解散に係る</a:t>
          </a:r>
          <a:r>
            <a:rPr kumimoji="1" lang="ja-JP" altLang="ja-JP" sz="1050" spc="-100" baseline="0">
              <a:solidFill>
                <a:sysClr val="windowText" lastClr="000000"/>
              </a:solidFill>
              <a:effectLst/>
              <a:latin typeface="游ゴシック" panose="020B0400000000000000" pitchFamily="50" charset="-128"/>
              <a:ea typeface="+mn-ea"/>
              <a:cs typeface="+mn-cs"/>
            </a:rPr>
            <a:t>三セク債や</a:t>
          </a:r>
          <a:r>
            <a:rPr kumimoji="1" lang="ja-JP" altLang="en-US" sz="1050" spc="-100" baseline="0">
              <a:solidFill>
                <a:sysClr val="windowText" lastClr="000000"/>
              </a:solidFill>
              <a:effectLst/>
              <a:latin typeface="游ゴシック" panose="020B0400000000000000" pitchFamily="50" charset="-128"/>
              <a:ea typeface="+mn-ea"/>
              <a:cs typeface="+mn-cs"/>
            </a:rPr>
            <a:t>、教育施設環境整備、学校等老朽</a:t>
          </a:r>
          <a:r>
            <a:rPr kumimoji="1" lang="ja-JP" altLang="ja-JP" sz="1050" spc="-100" baseline="0">
              <a:solidFill>
                <a:sysClr val="windowText" lastClr="000000"/>
              </a:solidFill>
              <a:effectLst/>
              <a:latin typeface="游ゴシック" panose="020B0400000000000000" pitchFamily="50" charset="-128"/>
              <a:ea typeface="+mn-ea"/>
              <a:cs typeface="+mn-cs"/>
            </a:rPr>
            <a:t>施設の耐震化工事</a:t>
          </a:r>
          <a:r>
            <a:rPr kumimoji="1" lang="ja-JP" altLang="en-US" sz="1050" spc="-100" baseline="0">
              <a:solidFill>
                <a:sysClr val="windowText" lastClr="000000"/>
              </a:solidFill>
              <a:effectLst/>
              <a:latin typeface="游ゴシック" panose="020B0400000000000000" pitchFamily="50" charset="-128"/>
              <a:ea typeface="+mn-ea"/>
              <a:cs typeface="+mn-cs"/>
            </a:rPr>
            <a:t>に係る地方債</a:t>
          </a:r>
          <a:r>
            <a:rPr kumimoji="1" lang="ja-JP" altLang="ja-JP" sz="1050" spc="-100" baseline="0">
              <a:solidFill>
                <a:sysClr val="windowText" lastClr="000000"/>
              </a:solidFill>
              <a:effectLst/>
              <a:latin typeface="游ゴシック" panose="020B0400000000000000" pitchFamily="50" charset="-128"/>
              <a:ea typeface="+mn-ea"/>
              <a:cs typeface="+mn-cs"/>
            </a:rPr>
            <a:t>の償還</a:t>
          </a:r>
          <a:r>
            <a:rPr kumimoji="1" lang="ja-JP" altLang="en-US" sz="1050" spc="-100" baseline="0">
              <a:solidFill>
                <a:sysClr val="windowText" lastClr="000000"/>
              </a:solidFill>
              <a:effectLst/>
              <a:latin typeface="游ゴシック" panose="020B0400000000000000" pitchFamily="50" charset="-128"/>
              <a:ea typeface="+mn-ea"/>
              <a:cs typeface="+mn-cs"/>
            </a:rPr>
            <a:t>がピークを迎えるため、公債費負担の</a:t>
          </a:r>
          <a:r>
            <a:rPr kumimoji="1" lang="ja-JP" altLang="ja-JP" sz="1050" spc="-100" baseline="0">
              <a:solidFill>
                <a:sysClr val="windowText" lastClr="000000"/>
              </a:solidFill>
              <a:effectLst/>
              <a:latin typeface="游ゴシック" panose="020B0400000000000000" pitchFamily="50" charset="-128"/>
              <a:ea typeface="+mn-ea"/>
              <a:cs typeface="+mn-cs"/>
            </a:rPr>
            <a:t>悪化</a:t>
          </a:r>
          <a:r>
            <a:rPr kumimoji="1" lang="ja-JP" altLang="en-US" sz="1050" spc="-100" baseline="0">
              <a:solidFill>
                <a:sysClr val="windowText" lastClr="000000"/>
              </a:solidFill>
              <a:effectLst/>
              <a:latin typeface="游ゴシック" panose="020B0400000000000000" pitchFamily="50" charset="-128"/>
              <a:ea typeface="+mn-ea"/>
              <a:cs typeface="+mn-cs"/>
            </a:rPr>
            <a:t>が</a:t>
          </a:r>
          <a:r>
            <a:rPr kumimoji="1" lang="ja-JP" altLang="ja-JP" sz="1050" spc="-100" baseline="0">
              <a:solidFill>
                <a:sysClr val="windowText" lastClr="000000"/>
              </a:solidFill>
              <a:effectLst/>
              <a:latin typeface="游ゴシック" panose="020B0400000000000000" pitchFamily="50" charset="-128"/>
              <a:ea typeface="+mn-ea"/>
              <a:cs typeface="+mn-cs"/>
            </a:rPr>
            <a:t>懸念されます。</a:t>
          </a:r>
          <a:endParaRPr lang="ja-JP" altLang="ja-JP" sz="1050" spc="-100" baseline="0">
            <a:solidFill>
              <a:sysClr val="windowText" lastClr="000000"/>
            </a:solidFill>
            <a:effectLst/>
            <a:latin typeface="游ゴシック" panose="020B0400000000000000" pitchFamily="50" charset="-128"/>
          </a:endParaRPr>
        </a:p>
        <a:p>
          <a:r>
            <a:rPr kumimoji="1" lang="ja-JP" altLang="ja-JP" sz="1050" spc="-100" baseline="0">
              <a:solidFill>
                <a:schemeClr val="dk1"/>
              </a:solidFill>
              <a:effectLst/>
              <a:latin typeface="游ゴシック" panose="020B0400000000000000" pitchFamily="50" charset="-128"/>
              <a:ea typeface="+mn-ea"/>
              <a:cs typeface="+mn-cs"/>
            </a:rPr>
            <a:t>　今後も引き続き、</a:t>
          </a:r>
          <a:r>
            <a:rPr kumimoji="1" lang="ja-JP" altLang="en-US" sz="1050" spc="-100" baseline="0">
              <a:solidFill>
                <a:schemeClr val="dk1"/>
              </a:solidFill>
              <a:effectLst/>
              <a:latin typeface="游ゴシック" panose="020B0400000000000000" pitchFamily="50" charset="-128"/>
              <a:ea typeface="+mn-ea"/>
              <a:cs typeface="+mn-cs"/>
            </a:rPr>
            <a:t>「</a:t>
          </a:r>
          <a:r>
            <a:rPr kumimoji="1" lang="ja-JP" altLang="ja-JP" sz="1050" spc="-100" baseline="0">
              <a:solidFill>
                <a:schemeClr val="dk1"/>
              </a:solidFill>
              <a:effectLst/>
              <a:latin typeface="游ゴシック" panose="020B0400000000000000" pitchFamily="50" charset="-128"/>
              <a:ea typeface="+mn-ea"/>
              <a:cs typeface="+mn-cs"/>
            </a:rPr>
            <a:t>行財政改革プラン</a:t>
          </a:r>
          <a:r>
            <a:rPr kumimoji="1" lang="ja-JP" altLang="en-US" sz="1050" spc="-100" baseline="0">
              <a:solidFill>
                <a:schemeClr val="dk1"/>
              </a:solidFill>
              <a:effectLst/>
              <a:latin typeface="游ゴシック" panose="020B0400000000000000" pitchFamily="50" charset="-128"/>
              <a:ea typeface="+mn-ea"/>
              <a:cs typeface="+mn-cs"/>
            </a:rPr>
            <a:t>」</a:t>
          </a:r>
          <a:r>
            <a:rPr kumimoji="1" lang="ja-JP" altLang="ja-JP" sz="1050" spc="-100" baseline="0">
              <a:solidFill>
                <a:schemeClr val="dk1"/>
              </a:solidFill>
              <a:effectLst/>
              <a:latin typeface="游ゴシック" panose="020B0400000000000000" pitchFamily="50" charset="-128"/>
              <a:ea typeface="+mn-ea"/>
              <a:cs typeface="+mn-cs"/>
            </a:rPr>
            <a:t>に基づき、新発債の抑制に努めることにより、当該比率の更なる改善を図っていきます。</a:t>
          </a:r>
          <a:endParaRPr lang="ja-JP" altLang="ja-JP" sz="1050" spc="-100" baseline="0">
            <a:effectLst/>
            <a:latin typeface="游ゴシック" panose="020B04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70696</xdr:rowOff>
    </xdr:to>
    <xdr:cxnSp macro="">
      <xdr:nvCxnSpPr>
        <xdr:cNvPr id="382" name="直線コネクタ 381"/>
        <xdr:cNvCxnSpPr/>
      </xdr:nvCxnSpPr>
      <xdr:spPr>
        <a:xfrm flipV="1">
          <a:off x="16179800" y="68241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151130</xdr:rowOff>
    </xdr:to>
    <xdr:cxnSp macro="">
      <xdr:nvCxnSpPr>
        <xdr:cNvPr id="385" name="直線コネクタ 384"/>
        <xdr:cNvCxnSpPr/>
      </xdr:nvCxnSpPr>
      <xdr:spPr>
        <a:xfrm flipV="1">
          <a:off x="15290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148590</xdr:rowOff>
    </xdr:to>
    <xdr:cxnSp macro="">
      <xdr:nvCxnSpPr>
        <xdr:cNvPr id="388" name="直線コネクタ 387"/>
        <xdr:cNvCxnSpPr/>
      </xdr:nvCxnSpPr>
      <xdr:spPr>
        <a:xfrm flipV="1">
          <a:off x="14401800" y="70091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9" name="フローチャート: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121920</xdr:rowOff>
    </xdr:to>
    <xdr:cxnSp macro="">
      <xdr:nvCxnSpPr>
        <xdr:cNvPr id="391" name="直線コネクタ 390"/>
        <xdr:cNvCxnSpPr/>
      </xdr:nvCxnSpPr>
      <xdr:spPr>
        <a:xfrm flipV="1">
          <a:off x="13512800" y="7178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1" name="楕円 400"/>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2"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3" name="楕円 402"/>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4" name="テキスト ボックス 403"/>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5" name="楕円 404"/>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6" name="テキスト ボックス 405"/>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7" name="楕円 406"/>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8" name="テキスト ボックス 40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00" spc="-100" baseline="0">
              <a:solidFill>
                <a:schemeClr val="dk1"/>
              </a:solidFill>
              <a:effectLst/>
              <a:latin typeface="游ゴシック" panose="020B0400000000000000" pitchFamily="50" charset="-128"/>
              <a:ea typeface="+mn-ea"/>
              <a:cs typeface="+mn-cs"/>
            </a:rPr>
            <a:t>前年度から、</a:t>
          </a:r>
          <a:r>
            <a:rPr kumimoji="1" lang="en-US" altLang="ja-JP" sz="1200" spc="-100" baseline="0">
              <a:solidFill>
                <a:schemeClr val="dk1"/>
              </a:solidFill>
              <a:effectLst/>
              <a:latin typeface="游ゴシック" panose="020B0400000000000000" pitchFamily="50" charset="-128"/>
              <a:ea typeface="+mn-ea"/>
              <a:cs typeface="+mn-cs"/>
            </a:rPr>
            <a:t>8.3</a:t>
          </a:r>
          <a:r>
            <a:rPr kumimoji="1" lang="ja-JP" altLang="ja-JP" sz="1200" spc="-100" baseline="0">
              <a:solidFill>
                <a:schemeClr val="dk1"/>
              </a:solidFill>
              <a:effectLst/>
              <a:latin typeface="游ゴシック" panose="020B0400000000000000" pitchFamily="50" charset="-128"/>
              <a:ea typeface="+mn-ea"/>
              <a:cs typeface="+mn-cs"/>
            </a:rPr>
            <a:t>ポイント悪化し、類似団体平均を</a:t>
          </a:r>
          <a:r>
            <a:rPr kumimoji="1" lang="en-US" altLang="ja-JP" sz="1200" spc="-100" baseline="0">
              <a:solidFill>
                <a:schemeClr val="dk1"/>
              </a:solidFill>
              <a:effectLst/>
              <a:latin typeface="游ゴシック" panose="020B0400000000000000" pitchFamily="50" charset="-128"/>
              <a:ea typeface="+mn-ea"/>
              <a:cs typeface="+mn-cs"/>
            </a:rPr>
            <a:t>21.5</a:t>
          </a:r>
          <a:r>
            <a:rPr kumimoji="1" lang="ja-JP" altLang="ja-JP" sz="1200" spc="-100" baseline="0">
              <a:solidFill>
                <a:schemeClr val="dk1"/>
              </a:solidFill>
              <a:effectLst/>
              <a:latin typeface="游ゴシック" panose="020B0400000000000000" pitchFamily="50" charset="-128"/>
              <a:ea typeface="+mn-ea"/>
              <a:cs typeface="+mn-cs"/>
            </a:rPr>
            <a:t>ポイント</a:t>
          </a:r>
          <a:r>
            <a:rPr kumimoji="1" lang="ja-JP" altLang="en-US" sz="1200" spc="-100" baseline="0">
              <a:solidFill>
                <a:schemeClr val="dk1"/>
              </a:solidFill>
              <a:effectLst/>
              <a:latin typeface="游ゴシック" panose="020B0400000000000000" pitchFamily="50" charset="-128"/>
              <a:ea typeface="+mn-ea"/>
              <a:cs typeface="+mn-cs"/>
            </a:rPr>
            <a:t>上</a:t>
          </a:r>
          <a:r>
            <a:rPr kumimoji="1" lang="ja-JP" altLang="ja-JP" sz="1200" spc="-100" baseline="0">
              <a:solidFill>
                <a:schemeClr val="dk1"/>
              </a:solidFill>
              <a:effectLst/>
              <a:latin typeface="游ゴシック" panose="020B0400000000000000" pitchFamily="50" charset="-128"/>
              <a:ea typeface="+mn-ea"/>
              <a:cs typeface="+mn-cs"/>
            </a:rPr>
            <a:t>回っています。主な要因として、昭和</a:t>
          </a:r>
          <a:r>
            <a:rPr kumimoji="1" lang="en-US" altLang="ja-JP" sz="1200" spc="-100" baseline="0">
              <a:solidFill>
                <a:schemeClr val="dk1"/>
              </a:solidFill>
              <a:effectLst/>
              <a:latin typeface="游ゴシック" panose="020B0400000000000000" pitchFamily="50" charset="-128"/>
              <a:ea typeface="+mn-ea"/>
              <a:cs typeface="+mn-cs"/>
            </a:rPr>
            <a:t>62</a:t>
          </a:r>
          <a:r>
            <a:rPr kumimoji="1" lang="ja-JP" altLang="ja-JP" sz="1200" spc="-100" baseline="0">
              <a:solidFill>
                <a:schemeClr val="dk1"/>
              </a:solidFill>
              <a:effectLst/>
              <a:latin typeface="游ゴシック" panose="020B0400000000000000" pitchFamily="50" charset="-128"/>
              <a:ea typeface="+mn-ea"/>
              <a:cs typeface="+mn-cs"/>
            </a:rPr>
            <a:t>年度から平成</a:t>
          </a:r>
          <a:r>
            <a:rPr kumimoji="1" lang="en-US" altLang="ja-JP" sz="1200" spc="-100" baseline="0">
              <a:solidFill>
                <a:schemeClr val="dk1"/>
              </a:solidFill>
              <a:effectLst/>
              <a:latin typeface="游ゴシック" panose="020B0400000000000000" pitchFamily="50" charset="-128"/>
              <a:ea typeface="+mn-ea"/>
              <a:cs typeface="+mn-cs"/>
            </a:rPr>
            <a:t>15</a:t>
          </a:r>
          <a:r>
            <a:rPr kumimoji="1" lang="ja-JP" altLang="ja-JP" sz="1200" spc="-100" baseline="0">
              <a:solidFill>
                <a:schemeClr val="dk1"/>
              </a:solidFill>
              <a:effectLst/>
              <a:latin typeface="游ゴシック" panose="020B0400000000000000" pitchFamily="50" charset="-128"/>
              <a:ea typeface="+mn-ea"/>
              <a:cs typeface="+mn-cs"/>
            </a:rPr>
            <a:t>年度における大規模な公共施設の整備等による地方債の発行や、下水道事業会計等への繰出金に加え、</a:t>
          </a:r>
          <a:r>
            <a:rPr kumimoji="1" lang="ja-JP" altLang="en-US" sz="1200" spc="-100" baseline="0">
              <a:solidFill>
                <a:schemeClr val="dk1"/>
              </a:solidFill>
              <a:effectLst/>
              <a:latin typeface="游ゴシック" panose="020B0400000000000000" pitchFamily="50" charset="-128"/>
              <a:ea typeface="+mn-ea"/>
              <a:cs typeface="+mn-cs"/>
            </a:rPr>
            <a:t>平成</a:t>
          </a:r>
          <a:r>
            <a:rPr kumimoji="1" lang="en-US" altLang="ja-JP" sz="1200" spc="-100" baseline="0">
              <a:solidFill>
                <a:schemeClr val="dk1"/>
              </a:solidFill>
              <a:effectLst/>
              <a:latin typeface="游ゴシック" panose="020B0400000000000000" pitchFamily="50" charset="-128"/>
              <a:ea typeface="+mn-ea"/>
              <a:cs typeface="+mn-cs"/>
            </a:rPr>
            <a:t>25</a:t>
          </a:r>
          <a:r>
            <a:rPr kumimoji="1" lang="ja-JP" altLang="en-US" sz="1200" spc="-100" baseline="0">
              <a:solidFill>
                <a:schemeClr val="dk1"/>
              </a:solidFill>
              <a:effectLst/>
              <a:latin typeface="游ゴシック" panose="020B0400000000000000" pitchFamily="50" charset="-128"/>
              <a:ea typeface="+mn-ea"/>
              <a:cs typeface="+mn-cs"/>
            </a:rPr>
            <a:t>年度以降に起債した土地開発公社の解散に係る三セク債や、教育施設環境整備事業、学校等老朽施設の耐震化工事、鶉野飛行場跡地の整備等の推進に係る地方債</a:t>
          </a:r>
          <a:r>
            <a:rPr kumimoji="1" lang="ja-JP" altLang="ja-JP" sz="1200" spc="-100" baseline="0">
              <a:solidFill>
                <a:schemeClr val="dk1"/>
              </a:solidFill>
              <a:effectLst/>
              <a:latin typeface="游ゴシック" panose="020B0400000000000000" pitchFamily="50" charset="-128"/>
              <a:ea typeface="+mn-ea"/>
              <a:cs typeface="+mn-cs"/>
            </a:rPr>
            <a:t>の発行などが挙げられます。</a:t>
          </a:r>
          <a:endParaRPr lang="ja-JP" altLang="ja-JP" sz="1200" spc="-100" baseline="0">
            <a:effectLst/>
            <a:latin typeface="游ゴシック" panose="020B0400000000000000" pitchFamily="50" charset="-128"/>
          </a:endParaRPr>
        </a:p>
        <a:p>
          <a:r>
            <a:rPr kumimoji="1" lang="ja-JP" altLang="ja-JP" sz="1200" spc="-100" baseline="0">
              <a:solidFill>
                <a:schemeClr val="dk1"/>
              </a:solidFill>
              <a:effectLst/>
              <a:latin typeface="游ゴシック" panose="020B0400000000000000" pitchFamily="50" charset="-128"/>
              <a:ea typeface="+mn-ea"/>
              <a:cs typeface="+mn-cs"/>
            </a:rPr>
            <a:t>　</a:t>
          </a:r>
          <a:r>
            <a:rPr kumimoji="1" lang="ja-JP" altLang="en-US" sz="1200" spc="-100" baseline="0">
              <a:solidFill>
                <a:schemeClr val="dk1"/>
              </a:solidFill>
              <a:effectLst/>
              <a:latin typeface="游ゴシック" panose="020B0400000000000000" pitchFamily="50" charset="-128"/>
              <a:ea typeface="+mn-ea"/>
              <a:cs typeface="+mn-cs"/>
            </a:rPr>
            <a:t>今後も大規模事業等による新規の起債が予定されていますが、「行財政改革プラン」に基づき</a:t>
          </a:r>
          <a:r>
            <a:rPr kumimoji="1" lang="ja-JP" altLang="ja-JP" sz="1200" spc="-100" baseline="0">
              <a:solidFill>
                <a:schemeClr val="dk1"/>
              </a:solidFill>
              <a:effectLst/>
              <a:latin typeface="游ゴシック" panose="020B0400000000000000" pitchFamily="50" charset="-128"/>
              <a:ea typeface="+mn-ea"/>
              <a:cs typeface="+mn-cs"/>
            </a:rPr>
            <a:t>慎重に対応し、比率の改善を図っていきます。</a:t>
          </a:r>
          <a:endParaRPr lang="ja-JP" altLang="ja-JP" sz="1200" spc="-100" baseline="0">
            <a:effectLst/>
            <a:latin typeface="游ゴシック" panose="020B04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7789</xdr:rowOff>
    </xdr:from>
    <xdr:to>
      <xdr:col>81</xdr:col>
      <xdr:colOff>44450</xdr:colOff>
      <xdr:row>17</xdr:row>
      <xdr:rowOff>74549</xdr:rowOff>
    </xdr:to>
    <xdr:cxnSp macro="">
      <xdr:nvCxnSpPr>
        <xdr:cNvPr id="444" name="直線コネクタ 443"/>
        <xdr:cNvCxnSpPr/>
      </xdr:nvCxnSpPr>
      <xdr:spPr>
        <a:xfrm>
          <a:off x="16179800" y="2922439"/>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122936</xdr:rowOff>
    </xdr:from>
    <xdr:to>
      <xdr:col>77</xdr:col>
      <xdr:colOff>44450</xdr:colOff>
      <xdr:row>17</xdr:row>
      <xdr:rowOff>7789</xdr:rowOff>
    </xdr:to>
    <xdr:cxnSp macro="">
      <xdr:nvCxnSpPr>
        <xdr:cNvPr id="447" name="直線コネクタ 446"/>
        <xdr:cNvCxnSpPr/>
      </xdr:nvCxnSpPr>
      <xdr:spPr>
        <a:xfrm>
          <a:off x="15290800" y="286613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122936</xdr:rowOff>
    </xdr:from>
    <xdr:to>
      <xdr:col>72</xdr:col>
      <xdr:colOff>203200</xdr:colOff>
      <xdr:row>16</xdr:row>
      <xdr:rowOff>162348</xdr:rowOff>
    </xdr:to>
    <xdr:cxnSp macro="">
      <xdr:nvCxnSpPr>
        <xdr:cNvPr id="450" name="直線コネクタ 449"/>
        <xdr:cNvCxnSpPr/>
      </xdr:nvCxnSpPr>
      <xdr:spPr>
        <a:xfrm flipV="1">
          <a:off x="14401800" y="2866136"/>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162348</xdr:rowOff>
    </xdr:from>
    <xdr:to>
      <xdr:col>68</xdr:col>
      <xdr:colOff>152400</xdr:colOff>
      <xdr:row>17</xdr:row>
      <xdr:rowOff>55245</xdr:rowOff>
    </xdr:to>
    <xdr:cxnSp macro="">
      <xdr:nvCxnSpPr>
        <xdr:cNvPr id="453" name="直線コネクタ 452"/>
        <xdr:cNvCxnSpPr/>
      </xdr:nvCxnSpPr>
      <xdr:spPr>
        <a:xfrm flipV="1">
          <a:off x="13512800" y="290554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23749</xdr:rowOff>
    </xdr:from>
    <xdr:to>
      <xdr:col>81</xdr:col>
      <xdr:colOff>95250</xdr:colOff>
      <xdr:row>17</xdr:row>
      <xdr:rowOff>125349</xdr:rowOff>
    </xdr:to>
    <xdr:sp macro="" textlink="">
      <xdr:nvSpPr>
        <xdr:cNvPr id="463" name="楕円 462"/>
        <xdr:cNvSpPr/>
      </xdr:nvSpPr>
      <xdr:spPr>
        <a:xfrm>
          <a:off x="169672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167276</xdr:rowOff>
    </xdr:from>
    <xdr:ext cx="762000" cy="259045"/>
    <xdr:sp macro="" textlink="">
      <xdr:nvSpPr>
        <xdr:cNvPr id="464" name="将来負担の状況該当値テキスト"/>
        <xdr:cNvSpPr txBox="1"/>
      </xdr:nvSpPr>
      <xdr:spPr>
        <a:xfrm>
          <a:off x="17106900" y="291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128439</xdr:rowOff>
    </xdr:from>
    <xdr:to>
      <xdr:col>77</xdr:col>
      <xdr:colOff>95250</xdr:colOff>
      <xdr:row>17</xdr:row>
      <xdr:rowOff>58589</xdr:rowOff>
    </xdr:to>
    <xdr:sp macro="" textlink="">
      <xdr:nvSpPr>
        <xdr:cNvPr id="465" name="楕円 464"/>
        <xdr:cNvSpPr/>
      </xdr:nvSpPr>
      <xdr:spPr>
        <a:xfrm>
          <a:off x="16129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43366</xdr:rowOff>
    </xdr:from>
    <xdr:ext cx="736600" cy="259045"/>
    <xdr:sp macro="" textlink="">
      <xdr:nvSpPr>
        <xdr:cNvPr id="466" name="テキスト ボックス 465"/>
        <xdr:cNvSpPr txBox="1"/>
      </xdr:nvSpPr>
      <xdr:spPr>
        <a:xfrm>
          <a:off x="15798800" y="295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72136</xdr:rowOff>
    </xdr:from>
    <xdr:to>
      <xdr:col>73</xdr:col>
      <xdr:colOff>44450</xdr:colOff>
      <xdr:row>17</xdr:row>
      <xdr:rowOff>2286</xdr:rowOff>
    </xdr:to>
    <xdr:sp macro="" textlink="">
      <xdr:nvSpPr>
        <xdr:cNvPr id="467" name="楕円 466"/>
        <xdr:cNvSpPr/>
      </xdr:nvSpPr>
      <xdr:spPr>
        <a:xfrm>
          <a:off x="15240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158513</xdr:rowOff>
    </xdr:from>
    <xdr:ext cx="762000" cy="259045"/>
    <xdr:sp macro="" textlink="">
      <xdr:nvSpPr>
        <xdr:cNvPr id="468" name="テキスト ボックス 467"/>
        <xdr:cNvSpPr txBox="1"/>
      </xdr:nvSpPr>
      <xdr:spPr>
        <a:xfrm>
          <a:off x="14909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111548</xdr:rowOff>
    </xdr:from>
    <xdr:to>
      <xdr:col>68</xdr:col>
      <xdr:colOff>203200</xdr:colOff>
      <xdr:row>17</xdr:row>
      <xdr:rowOff>41698</xdr:rowOff>
    </xdr:to>
    <xdr:sp macro="" textlink="">
      <xdr:nvSpPr>
        <xdr:cNvPr id="469" name="楕円 468"/>
        <xdr:cNvSpPr/>
      </xdr:nvSpPr>
      <xdr:spPr>
        <a:xfrm>
          <a:off x="143510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26475</xdr:rowOff>
    </xdr:from>
    <xdr:ext cx="762000" cy="259045"/>
    <xdr:sp macro="" textlink="">
      <xdr:nvSpPr>
        <xdr:cNvPr id="470" name="テキスト ボックス 469"/>
        <xdr:cNvSpPr txBox="1"/>
      </xdr:nvSpPr>
      <xdr:spPr>
        <a:xfrm>
          <a:off x="14020800" y="294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4445</xdr:rowOff>
    </xdr:from>
    <xdr:to>
      <xdr:col>64</xdr:col>
      <xdr:colOff>152400</xdr:colOff>
      <xdr:row>17</xdr:row>
      <xdr:rowOff>106045</xdr:rowOff>
    </xdr:to>
    <xdr:sp macro="" textlink="">
      <xdr:nvSpPr>
        <xdr:cNvPr id="471" name="楕円 470"/>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90822</xdr:rowOff>
    </xdr:from>
    <xdr:ext cx="762000" cy="259045"/>
    <xdr:sp macro="" textlink="">
      <xdr:nvSpPr>
        <xdr:cNvPr id="472" name="テキスト ボックス 471"/>
        <xdr:cNvSpPr txBox="1"/>
      </xdr:nvSpPr>
      <xdr:spPr>
        <a:xfrm>
          <a:off x="13131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人件費の比率は、前年度より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ポイント改善し、</a:t>
          </a:r>
          <a:r>
            <a:rPr kumimoji="1" lang="ja-JP" altLang="ja-JP" sz="1300">
              <a:solidFill>
                <a:schemeClr val="dk1"/>
              </a:solidFill>
              <a:effectLst/>
              <a:latin typeface="+mn-lt"/>
              <a:ea typeface="+mn-ea"/>
              <a:cs typeface="+mn-cs"/>
            </a:rPr>
            <a:t>類似団体や全国平均、兵庫県平均よりも低い水準となっています。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これは、退職手当組合負担金の減等によるものです。</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行財政改革プラン</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に基づき、早期退職勧奨の実施や再任用制度の活用、適材適所の職員配置、職員給与の適正化等により、今後も引き続き総合的な人件費の抑制を図ります。</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92710</xdr:rowOff>
    </xdr:to>
    <xdr:cxnSp macro="">
      <xdr:nvCxnSpPr>
        <xdr:cNvPr id="66" name="直線コネクタ 65"/>
        <xdr:cNvCxnSpPr/>
      </xdr:nvCxnSpPr>
      <xdr:spPr>
        <a:xfrm flipV="1">
          <a:off x="3987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92710</xdr:rowOff>
    </xdr:to>
    <xdr:cxnSp macro="">
      <xdr:nvCxnSpPr>
        <xdr:cNvPr id="69" name="直線コネクタ 68"/>
        <xdr:cNvCxnSpPr/>
      </xdr:nvCxnSpPr>
      <xdr:spPr>
        <a:xfrm>
          <a:off x="3098800" y="601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77470</xdr:rowOff>
    </xdr:to>
    <xdr:cxnSp macro="">
      <xdr:nvCxnSpPr>
        <xdr:cNvPr id="72" name="直線コネクタ 71"/>
        <xdr:cNvCxnSpPr/>
      </xdr:nvCxnSpPr>
      <xdr:spPr>
        <a:xfrm flipV="1">
          <a:off x="2209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77470</xdr:rowOff>
    </xdr:to>
    <xdr:cxnSp macro="">
      <xdr:nvCxnSpPr>
        <xdr:cNvPr id="75" name="直線コネクタ 74"/>
        <xdr:cNvCxnSpPr/>
      </xdr:nvCxnSpPr>
      <xdr:spPr>
        <a:xfrm>
          <a:off x="1320800" y="595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50" spc="-100" baseline="0">
              <a:solidFill>
                <a:schemeClr val="dk1"/>
              </a:solidFill>
              <a:effectLst/>
              <a:latin typeface="游ゴシック" panose="020B0400000000000000" pitchFamily="50" charset="-128"/>
              <a:ea typeface="+mn-ea"/>
              <a:cs typeface="+mn-cs"/>
            </a:rPr>
            <a:t>物件費の比率は、類似団体</a:t>
          </a:r>
          <a:r>
            <a:rPr kumimoji="1" lang="ja-JP" altLang="en-US" sz="1150" spc="-100" baseline="0">
              <a:solidFill>
                <a:schemeClr val="dk1"/>
              </a:solidFill>
              <a:effectLst/>
              <a:latin typeface="游ゴシック" panose="020B0400000000000000" pitchFamily="50" charset="-128"/>
              <a:ea typeface="+mn-ea"/>
              <a:cs typeface="+mn-cs"/>
            </a:rPr>
            <a:t>より低い</a:t>
          </a:r>
          <a:r>
            <a:rPr kumimoji="1" lang="ja-JP" altLang="ja-JP" sz="1150" spc="-100" baseline="0">
              <a:solidFill>
                <a:schemeClr val="dk1"/>
              </a:solidFill>
              <a:effectLst/>
              <a:latin typeface="游ゴシック" panose="020B0400000000000000" pitchFamily="50" charset="-128"/>
              <a:ea typeface="+mn-ea"/>
              <a:cs typeface="+mn-cs"/>
            </a:rPr>
            <a:t>水準</a:t>
          </a:r>
          <a:r>
            <a:rPr kumimoji="1" lang="ja-JP" altLang="en-US" sz="1150" spc="-100" baseline="0">
              <a:solidFill>
                <a:schemeClr val="dk1"/>
              </a:solidFill>
              <a:effectLst/>
              <a:latin typeface="游ゴシック" panose="020B0400000000000000" pitchFamily="50" charset="-128"/>
              <a:ea typeface="+mn-ea"/>
              <a:cs typeface="+mn-cs"/>
            </a:rPr>
            <a:t>となっ</a:t>
          </a:r>
          <a:r>
            <a:rPr kumimoji="1" lang="ja-JP" altLang="ja-JP" sz="1150" spc="-100" baseline="0">
              <a:solidFill>
                <a:schemeClr val="dk1"/>
              </a:solidFill>
              <a:effectLst/>
              <a:latin typeface="游ゴシック" panose="020B0400000000000000" pitchFamily="50" charset="-128"/>
              <a:ea typeface="+mn-ea"/>
              <a:cs typeface="+mn-cs"/>
            </a:rPr>
            <a:t>ており、前年度より</a:t>
          </a:r>
          <a:r>
            <a:rPr kumimoji="1" lang="en-US" altLang="ja-JP" sz="1150" spc="-100" baseline="0">
              <a:solidFill>
                <a:schemeClr val="dk1"/>
              </a:solidFill>
              <a:effectLst/>
              <a:latin typeface="游ゴシック" panose="020B0400000000000000" pitchFamily="50" charset="-128"/>
              <a:ea typeface="+mn-ea"/>
              <a:cs typeface="+mn-cs"/>
            </a:rPr>
            <a:t>0.2</a:t>
          </a:r>
          <a:r>
            <a:rPr kumimoji="1" lang="ja-JP" altLang="ja-JP" sz="1150" spc="-100" baseline="0">
              <a:solidFill>
                <a:schemeClr val="dk1"/>
              </a:solidFill>
              <a:effectLst/>
              <a:latin typeface="游ゴシック" panose="020B0400000000000000" pitchFamily="50" charset="-128"/>
              <a:ea typeface="+mn-ea"/>
              <a:cs typeface="+mn-cs"/>
            </a:rPr>
            <a:t>ポイント</a:t>
          </a:r>
          <a:r>
            <a:rPr kumimoji="1" lang="ja-JP" altLang="en-US" sz="1150" spc="-100" baseline="0">
              <a:solidFill>
                <a:schemeClr val="dk1"/>
              </a:solidFill>
              <a:effectLst/>
              <a:latin typeface="游ゴシック" panose="020B0400000000000000" pitchFamily="50" charset="-128"/>
              <a:ea typeface="+mn-ea"/>
              <a:cs typeface="+mn-cs"/>
            </a:rPr>
            <a:t>減少</a:t>
          </a:r>
          <a:r>
            <a:rPr kumimoji="1" lang="ja-JP" altLang="ja-JP" sz="1150" spc="-100" baseline="0">
              <a:solidFill>
                <a:schemeClr val="dk1"/>
              </a:solidFill>
              <a:effectLst/>
              <a:latin typeface="游ゴシック" panose="020B0400000000000000" pitchFamily="50" charset="-128"/>
              <a:ea typeface="+mn-ea"/>
              <a:cs typeface="+mn-cs"/>
            </a:rPr>
            <a:t>しています。</a:t>
          </a:r>
          <a:endParaRPr lang="ja-JP" altLang="ja-JP" sz="1150" spc="-100" baseline="0">
            <a:effectLst/>
            <a:latin typeface="游ゴシック" panose="020B0400000000000000" pitchFamily="50" charset="-128"/>
          </a:endParaRPr>
        </a:p>
        <a:p>
          <a:r>
            <a:rPr kumimoji="1" lang="ja-JP" altLang="ja-JP" sz="1150" spc="-100" baseline="0">
              <a:solidFill>
                <a:schemeClr val="dk1"/>
              </a:solidFill>
              <a:effectLst/>
              <a:latin typeface="游ゴシック" panose="020B0400000000000000" pitchFamily="50" charset="-128"/>
              <a:ea typeface="+mn-ea"/>
              <a:cs typeface="+mn-cs"/>
            </a:rPr>
            <a:t>　この要因としては、</a:t>
          </a:r>
          <a:r>
            <a:rPr kumimoji="1" lang="ja-JP" altLang="en-US" sz="1150" spc="-100" baseline="0">
              <a:solidFill>
                <a:schemeClr val="dk1"/>
              </a:solidFill>
              <a:effectLst/>
              <a:latin typeface="游ゴシック" panose="020B0400000000000000" pitchFamily="50" charset="-128"/>
              <a:ea typeface="+mn-ea"/>
              <a:cs typeface="+mn-cs"/>
            </a:rPr>
            <a:t>播磨風土記事業</a:t>
          </a:r>
          <a:r>
            <a:rPr kumimoji="1" lang="ja-JP" altLang="ja-JP" sz="1150" spc="-100" baseline="0">
              <a:solidFill>
                <a:schemeClr val="dk1"/>
              </a:solidFill>
              <a:effectLst/>
              <a:latin typeface="游ゴシック" panose="020B0400000000000000" pitchFamily="50" charset="-128"/>
              <a:ea typeface="+mn-ea"/>
              <a:cs typeface="+mn-cs"/>
            </a:rPr>
            <a:t>に</a:t>
          </a:r>
          <a:r>
            <a:rPr kumimoji="1" lang="ja-JP" altLang="en-US" sz="1150" spc="-100" baseline="0">
              <a:solidFill>
                <a:schemeClr val="dk1"/>
              </a:solidFill>
              <a:effectLst/>
              <a:latin typeface="游ゴシック" panose="020B0400000000000000" pitchFamily="50" charset="-128"/>
              <a:ea typeface="+mn-ea"/>
              <a:cs typeface="+mn-cs"/>
            </a:rPr>
            <a:t>かかる</a:t>
          </a:r>
          <a:r>
            <a:rPr kumimoji="1" lang="ja-JP" altLang="ja-JP" sz="1150" spc="-100" baseline="0">
              <a:solidFill>
                <a:schemeClr val="dk1"/>
              </a:solidFill>
              <a:effectLst/>
              <a:latin typeface="游ゴシック" panose="020B0400000000000000" pitchFamily="50" charset="-128"/>
              <a:ea typeface="+mn-ea"/>
              <a:cs typeface="+mn-cs"/>
            </a:rPr>
            <a:t>委託料</a:t>
          </a:r>
          <a:r>
            <a:rPr kumimoji="1" lang="ja-JP" altLang="en-US" sz="1150" spc="-100" baseline="0">
              <a:solidFill>
                <a:schemeClr val="dk1"/>
              </a:solidFill>
              <a:effectLst/>
              <a:latin typeface="游ゴシック" panose="020B0400000000000000" pitchFamily="50" charset="-128"/>
              <a:ea typeface="+mn-ea"/>
              <a:cs typeface="+mn-cs"/>
            </a:rPr>
            <a:t>や、固定資産税算定のための鑑定評価・航空写真撮影およびデータ処理の委託料の減少</a:t>
          </a:r>
          <a:r>
            <a:rPr kumimoji="1" lang="ja-JP" altLang="ja-JP" sz="1150" spc="-100" baseline="0">
              <a:solidFill>
                <a:schemeClr val="dk1"/>
              </a:solidFill>
              <a:effectLst/>
              <a:latin typeface="游ゴシック" panose="020B0400000000000000" pitchFamily="50" charset="-128"/>
              <a:ea typeface="+mn-ea"/>
              <a:cs typeface="+mn-cs"/>
            </a:rPr>
            <a:t>などが挙げられます。</a:t>
          </a:r>
          <a:endParaRPr lang="ja-JP" altLang="ja-JP" sz="1150" spc="-100" baseline="0">
            <a:effectLst/>
            <a:latin typeface="游ゴシック" panose="020B0400000000000000" pitchFamily="50" charset="-128"/>
          </a:endParaRPr>
        </a:p>
        <a:p>
          <a:r>
            <a:rPr kumimoji="1" lang="ja-JP" altLang="ja-JP" sz="1150" spc="-100" baseline="0">
              <a:solidFill>
                <a:schemeClr val="dk1"/>
              </a:solidFill>
              <a:effectLst/>
              <a:latin typeface="游ゴシック" panose="020B0400000000000000" pitchFamily="50" charset="-128"/>
              <a:ea typeface="+mn-ea"/>
              <a:cs typeface="+mn-cs"/>
            </a:rPr>
            <a:t>　</a:t>
          </a:r>
          <a:r>
            <a:rPr kumimoji="1" lang="ja-JP" altLang="en-US" sz="1150" spc="-100" baseline="0">
              <a:solidFill>
                <a:schemeClr val="dk1"/>
              </a:solidFill>
              <a:effectLst/>
              <a:latin typeface="游ゴシック" panose="020B0400000000000000" pitchFamily="50" charset="-128"/>
              <a:ea typeface="+mn-ea"/>
              <a:cs typeface="+mn-cs"/>
            </a:rPr>
            <a:t>ただし</a:t>
          </a:r>
          <a:r>
            <a:rPr kumimoji="1" lang="ja-JP" altLang="ja-JP" sz="1150" spc="-100" baseline="0">
              <a:solidFill>
                <a:schemeClr val="dk1"/>
              </a:solidFill>
              <a:effectLst/>
              <a:latin typeface="游ゴシック" panose="020B0400000000000000" pitchFamily="50" charset="-128"/>
              <a:ea typeface="+mn-ea"/>
              <a:cs typeface="+mn-cs"/>
            </a:rPr>
            <a:t>、アルバイト賃金や業務の外部委託</a:t>
          </a:r>
          <a:r>
            <a:rPr kumimoji="1" lang="ja-JP" altLang="en-US" sz="1150" spc="-100" baseline="0">
              <a:solidFill>
                <a:schemeClr val="dk1"/>
              </a:solidFill>
              <a:effectLst/>
              <a:latin typeface="游ゴシック" panose="020B0400000000000000" pitchFamily="50" charset="-128"/>
              <a:ea typeface="+mn-ea"/>
              <a:cs typeface="+mn-cs"/>
            </a:rPr>
            <a:t>は</a:t>
          </a:r>
          <a:r>
            <a:rPr kumimoji="1" lang="ja-JP" altLang="ja-JP" sz="1150" spc="-100" baseline="0">
              <a:solidFill>
                <a:schemeClr val="dk1"/>
              </a:solidFill>
              <a:effectLst/>
              <a:latin typeface="游ゴシック" panose="020B0400000000000000" pitchFamily="50" charset="-128"/>
              <a:ea typeface="+mn-ea"/>
              <a:cs typeface="+mn-cs"/>
            </a:rPr>
            <a:t>年々増加傾向にあり、当該比率及び物件費総額の抑制に努めていきます。</a:t>
          </a:r>
          <a:endParaRPr lang="ja-JP" altLang="ja-JP" sz="1150" spc="-100" baseline="0">
            <a:effectLst/>
            <a:latin typeface="游ゴシック" panose="020B04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118836</xdr:rowOff>
    </xdr:to>
    <xdr:cxnSp macro="">
      <xdr:nvCxnSpPr>
        <xdr:cNvPr id="129" name="直線コネクタ 128"/>
        <xdr:cNvCxnSpPr/>
      </xdr:nvCxnSpPr>
      <xdr:spPr>
        <a:xfrm flipV="1">
          <a:off x="15671800" y="2668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118836</xdr:rowOff>
    </xdr:to>
    <xdr:cxnSp macro="">
      <xdr:nvCxnSpPr>
        <xdr:cNvPr id="132" name="直線コネクタ 131"/>
        <xdr:cNvCxnSpPr/>
      </xdr:nvCxnSpPr>
      <xdr:spPr>
        <a:xfrm>
          <a:off x="14782800" y="25490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14</xdr:row>
      <xdr:rowOff>159657</xdr:rowOff>
    </xdr:to>
    <xdr:cxnSp macro="">
      <xdr:nvCxnSpPr>
        <xdr:cNvPr id="135" name="直線コネクタ 134"/>
        <xdr:cNvCxnSpPr/>
      </xdr:nvCxnSpPr>
      <xdr:spPr>
        <a:xfrm flipV="1">
          <a:off x="13893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130629</xdr:rowOff>
    </xdr:from>
    <xdr:to>
      <xdr:col>74</xdr:col>
      <xdr:colOff>31750</xdr:colOff>
      <xdr:row>15</xdr:row>
      <xdr:rowOff>60779</xdr:rowOff>
    </xdr:to>
    <xdr:sp macro="" textlink="">
      <xdr:nvSpPr>
        <xdr:cNvPr id="136" name="フローチャート: 判断 135"/>
        <xdr:cNvSpPr/>
      </xdr:nvSpPr>
      <xdr:spPr>
        <a:xfrm>
          <a:off x="14732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45556</xdr:rowOff>
    </xdr:from>
    <xdr:ext cx="762000" cy="259045"/>
    <xdr:sp macro="" textlink="">
      <xdr:nvSpPr>
        <xdr:cNvPr id="137" name="テキスト ボックス 136"/>
        <xdr:cNvSpPr txBox="1"/>
      </xdr:nvSpPr>
      <xdr:spPr>
        <a:xfrm>
          <a:off x="14401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14</xdr:row>
      <xdr:rowOff>159657</xdr:rowOff>
    </xdr:to>
    <xdr:cxnSp macro="">
      <xdr:nvCxnSpPr>
        <xdr:cNvPr id="138" name="直線コネクタ 137"/>
        <xdr:cNvCxnSpPr/>
      </xdr:nvCxnSpPr>
      <xdr:spPr>
        <a:xfrm>
          <a:off x="13004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56441</xdr:rowOff>
    </xdr:from>
    <xdr:ext cx="762000" cy="259045"/>
    <xdr:sp macro="" textlink="">
      <xdr:nvSpPr>
        <xdr:cNvPr id="140" name="テキスト ボックス 139"/>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12898</xdr:rowOff>
    </xdr:from>
    <xdr:ext cx="762000" cy="259045"/>
    <xdr:sp macro="" textlink="">
      <xdr:nvSpPr>
        <xdr:cNvPr id="157" name="テキスト ボックス 156"/>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扶助費の比率は、類似団体と比較して高くなっており、前年度より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ポイント増加しています。</a:t>
          </a:r>
          <a:endParaRPr lang="ja-JP" altLang="ja-JP" sz="1300">
            <a:effectLst/>
          </a:endParaRPr>
        </a:p>
        <a:p>
          <a:r>
            <a:rPr kumimoji="1" lang="ja-JP" altLang="ja-JP" sz="1300">
              <a:solidFill>
                <a:schemeClr val="dk1"/>
              </a:solidFill>
              <a:effectLst/>
              <a:latin typeface="+mn-lt"/>
              <a:ea typeface="+mn-ea"/>
              <a:cs typeface="+mn-cs"/>
            </a:rPr>
            <a:t>　これは、介護訓練等給付事業</a:t>
          </a:r>
          <a:r>
            <a:rPr kumimoji="1" lang="ja-JP" altLang="en-US" sz="1300">
              <a:solidFill>
                <a:schemeClr val="dk1"/>
              </a:solidFill>
              <a:effectLst/>
              <a:latin typeface="+mn-lt"/>
              <a:ea typeface="+mn-ea"/>
              <a:cs typeface="+mn-cs"/>
            </a:rPr>
            <a:t>や障害児通所給付事業、</a:t>
          </a:r>
          <a:r>
            <a:rPr kumimoji="1" lang="ja-JP" altLang="ja-JP" sz="1300">
              <a:solidFill>
                <a:schemeClr val="dk1"/>
              </a:solidFill>
              <a:effectLst/>
              <a:latin typeface="+mn-lt"/>
              <a:ea typeface="+mn-ea"/>
              <a:cs typeface="+mn-cs"/>
            </a:rPr>
            <a:t>私立保育所への運営費負担の増加</a:t>
          </a:r>
          <a:r>
            <a:rPr kumimoji="1" lang="ja-JP" altLang="en-US" sz="1300">
              <a:solidFill>
                <a:schemeClr val="dk1"/>
              </a:solidFill>
              <a:effectLst/>
              <a:latin typeface="+mn-lt"/>
              <a:ea typeface="+mn-ea"/>
              <a:cs typeface="+mn-cs"/>
            </a:rPr>
            <a:t>などに</a:t>
          </a:r>
          <a:r>
            <a:rPr kumimoji="1" lang="ja-JP" altLang="ja-JP" sz="1300">
              <a:solidFill>
                <a:schemeClr val="dk1"/>
              </a:solidFill>
              <a:effectLst/>
              <a:latin typeface="+mn-lt"/>
              <a:ea typeface="+mn-ea"/>
              <a:cs typeface="+mn-cs"/>
            </a:rPr>
            <a:t>よるものです。</a:t>
          </a:r>
          <a:endParaRPr lang="ja-JP" altLang="ja-JP" sz="1300">
            <a:effectLst/>
          </a:endParaRPr>
        </a:p>
        <a:p>
          <a:r>
            <a:rPr kumimoji="1" lang="ja-JP" altLang="ja-JP" sz="1300">
              <a:solidFill>
                <a:schemeClr val="dk1"/>
              </a:solidFill>
              <a:effectLst/>
              <a:latin typeface="+mn-lt"/>
              <a:ea typeface="+mn-ea"/>
              <a:cs typeface="+mn-cs"/>
            </a:rPr>
            <a:t>　今後も厳しい財政状況のなか、優先すべき少子化・高齢化の課題に対応していきます。</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139700</xdr:rowOff>
    </xdr:to>
    <xdr:cxnSp macro="">
      <xdr:nvCxnSpPr>
        <xdr:cNvPr id="190" name="直線コネクタ 189"/>
        <xdr:cNvCxnSpPr/>
      </xdr:nvCxnSpPr>
      <xdr:spPr>
        <a:xfrm>
          <a:off x="3987800" y="1007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127000</xdr:rowOff>
    </xdr:to>
    <xdr:cxnSp macro="">
      <xdr:nvCxnSpPr>
        <xdr:cNvPr id="193" name="直線コネクタ 192"/>
        <xdr:cNvCxnSpPr/>
      </xdr:nvCxnSpPr>
      <xdr:spPr>
        <a:xfrm>
          <a:off x="3098800" y="9855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82550</xdr:rowOff>
    </xdr:to>
    <xdr:cxnSp macro="">
      <xdr:nvCxnSpPr>
        <xdr:cNvPr id="196" name="直線コネクタ 195"/>
        <xdr:cNvCxnSpPr/>
      </xdr:nvCxnSpPr>
      <xdr:spPr>
        <a:xfrm>
          <a:off x="2209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25400</xdr:rowOff>
    </xdr:from>
    <xdr:to>
      <xdr:col>15</xdr:col>
      <xdr:colOff>149225</xdr:colOff>
      <xdr:row>56</xdr:row>
      <xdr:rowOff>127000</xdr:rowOff>
    </xdr:to>
    <xdr:sp macro="" textlink="">
      <xdr:nvSpPr>
        <xdr:cNvPr id="197" name="フローチャート: 判断 196"/>
        <xdr:cNvSpPr/>
      </xdr:nvSpPr>
      <xdr:spPr>
        <a:xfrm>
          <a:off x="3048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198" name="テキスト ボックス 197"/>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9" name="直線コネクタ 198"/>
        <xdr:cNvCxnSpPr/>
      </xdr:nvCxnSpPr>
      <xdr:spPr>
        <a:xfrm>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8" name="テキスト ボックス 217"/>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00" spc="-100" baseline="0">
              <a:solidFill>
                <a:schemeClr val="dk1"/>
              </a:solidFill>
              <a:effectLst/>
              <a:latin typeface="游ゴシック" panose="020B0400000000000000" pitchFamily="50" charset="-128"/>
              <a:ea typeface="+mn-ea"/>
              <a:cs typeface="+mn-cs"/>
            </a:rPr>
            <a:t>その他の比率は、前年度より</a:t>
          </a:r>
          <a:r>
            <a:rPr kumimoji="1" lang="en-US" altLang="ja-JP" sz="1100" spc="-100" baseline="0">
              <a:solidFill>
                <a:schemeClr val="dk1"/>
              </a:solidFill>
              <a:effectLst/>
              <a:latin typeface="游ゴシック" panose="020B0400000000000000" pitchFamily="50" charset="-128"/>
              <a:ea typeface="+mn-ea"/>
              <a:cs typeface="+mn-cs"/>
            </a:rPr>
            <a:t>0.6</a:t>
          </a:r>
          <a:r>
            <a:rPr kumimoji="1" lang="ja-JP" altLang="ja-JP" sz="1100" spc="-100" baseline="0">
              <a:solidFill>
                <a:schemeClr val="dk1"/>
              </a:solidFill>
              <a:effectLst/>
              <a:latin typeface="游ゴシック" panose="020B0400000000000000" pitchFamily="50" charset="-128"/>
              <a:ea typeface="+mn-ea"/>
              <a:cs typeface="+mn-cs"/>
            </a:rPr>
            <a:t>ポイント</a:t>
          </a:r>
          <a:r>
            <a:rPr kumimoji="1" lang="ja-JP" altLang="en-US" sz="1100" spc="-100" baseline="0">
              <a:solidFill>
                <a:schemeClr val="dk1"/>
              </a:solidFill>
              <a:effectLst/>
              <a:latin typeface="游ゴシック" panose="020B0400000000000000" pitchFamily="50" charset="-128"/>
              <a:ea typeface="+mn-ea"/>
              <a:cs typeface="+mn-cs"/>
            </a:rPr>
            <a:t>減少しており</a:t>
          </a:r>
          <a:r>
            <a:rPr kumimoji="1" lang="ja-JP" altLang="ja-JP" sz="1100" spc="-100" baseline="0">
              <a:solidFill>
                <a:schemeClr val="dk1"/>
              </a:solidFill>
              <a:effectLst/>
              <a:latin typeface="游ゴシック" panose="020B0400000000000000" pitchFamily="50" charset="-128"/>
              <a:ea typeface="+mn-ea"/>
              <a:cs typeface="+mn-cs"/>
            </a:rPr>
            <a:t>、類似団体平均や全国平均を下回っております。</a:t>
          </a:r>
          <a:endParaRPr kumimoji="1" lang="en-US" altLang="ja-JP" sz="1100" spc="-100" baseline="0">
            <a:solidFill>
              <a:schemeClr val="dk1"/>
            </a:solidFill>
            <a:effectLst/>
            <a:latin typeface="游ゴシック" panose="020B0400000000000000" pitchFamily="50" charset="-128"/>
            <a:ea typeface="+mn-ea"/>
            <a:cs typeface="+mn-cs"/>
          </a:endParaRPr>
        </a:p>
        <a:p>
          <a:r>
            <a:rPr kumimoji="1" lang="ja-JP" altLang="en-US" sz="1100" spc="-100" baseline="0">
              <a:solidFill>
                <a:schemeClr val="dk1"/>
              </a:solidFill>
              <a:effectLst/>
              <a:latin typeface="游ゴシック" panose="020B0400000000000000" pitchFamily="50" charset="-128"/>
              <a:ea typeface="+mn-ea"/>
              <a:cs typeface="+mn-cs"/>
            </a:rPr>
            <a:t>　</a:t>
          </a:r>
          <a:r>
            <a:rPr kumimoji="1" lang="ja-JP" altLang="ja-JP" sz="1100" spc="-100" baseline="0">
              <a:solidFill>
                <a:schemeClr val="dk1"/>
              </a:solidFill>
              <a:effectLst/>
              <a:latin typeface="游ゴシック" panose="020B0400000000000000" pitchFamily="50" charset="-128"/>
              <a:ea typeface="+mn-ea"/>
              <a:cs typeface="+mn-cs"/>
            </a:rPr>
            <a:t>これは、国保</a:t>
          </a:r>
          <a:r>
            <a:rPr kumimoji="1" lang="ja-JP" altLang="en-US" sz="1100" spc="-100" baseline="0">
              <a:solidFill>
                <a:schemeClr val="dk1"/>
              </a:solidFill>
              <a:effectLst/>
              <a:latin typeface="游ゴシック" panose="020B0400000000000000" pitchFamily="50" charset="-128"/>
              <a:ea typeface="+mn-ea"/>
              <a:cs typeface="+mn-cs"/>
            </a:rPr>
            <a:t>特会</a:t>
          </a:r>
          <a:r>
            <a:rPr kumimoji="1" lang="ja-JP" altLang="ja-JP" sz="1100" spc="-100" baseline="0">
              <a:solidFill>
                <a:schemeClr val="dk1"/>
              </a:solidFill>
              <a:effectLst/>
              <a:latin typeface="游ゴシック" panose="020B0400000000000000" pitchFamily="50" charset="-128"/>
              <a:ea typeface="+mn-ea"/>
              <a:cs typeface="+mn-cs"/>
            </a:rPr>
            <a:t>への繰出金</a:t>
          </a:r>
          <a:r>
            <a:rPr kumimoji="1" lang="ja-JP" altLang="en-US" sz="1100" spc="-100" baseline="0">
              <a:solidFill>
                <a:schemeClr val="dk1"/>
              </a:solidFill>
              <a:effectLst/>
              <a:latin typeface="游ゴシック" panose="020B0400000000000000" pitchFamily="50" charset="-128"/>
              <a:ea typeface="+mn-ea"/>
              <a:cs typeface="+mn-cs"/>
            </a:rPr>
            <a:t>の減少や、宅地造成事業特会への繰出が終了した</a:t>
          </a:r>
          <a:r>
            <a:rPr kumimoji="1" lang="ja-JP" altLang="ja-JP" sz="1100" spc="-100" baseline="0">
              <a:solidFill>
                <a:schemeClr val="dk1"/>
              </a:solidFill>
              <a:effectLst/>
              <a:latin typeface="游ゴシック" panose="020B0400000000000000" pitchFamily="50" charset="-128"/>
              <a:ea typeface="+mn-ea"/>
              <a:cs typeface="+mn-cs"/>
            </a:rPr>
            <a:t>ことによるものです。</a:t>
          </a:r>
          <a:endParaRPr lang="ja-JP" altLang="ja-JP" sz="1100" spc="-100" baseline="0">
            <a:effectLst/>
            <a:latin typeface="游ゴシック" panose="020B0400000000000000" pitchFamily="50" charset="-128"/>
          </a:endParaRPr>
        </a:p>
        <a:p>
          <a:r>
            <a:rPr kumimoji="1" lang="ja-JP" altLang="ja-JP" sz="1100" spc="-100" baseline="0">
              <a:solidFill>
                <a:schemeClr val="dk1"/>
              </a:solidFill>
              <a:effectLst/>
              <a:latin typeface="游ゴシック" panose="020B0400000000000000" pitchFamily="50" charset="-128"/>
              <a:ea typeface="+mn-ea"/>
              <a:cs typeface="+mn-cs"/>
            </a:rPr>
            <a:t>　なお、下水道事業については、平成</a:t>
          </a:r>
          <a:r>
            <a:rPr kumimoji="1" lang="en-US" altLang="ja-JP" sz="1100" spc="-100" baseline="0">
              <a:solidFill>
                <a:schemeClr val="dk1"/>
              </a:solidFill>
              <a:effectLst/>
              <a:latin typeface="游ゴシック" panose="020B0400000000000000" pitchFamily="50" charset="-128"/>
              <a:ea typeface="+mn-ea"/>
              <a:cs typeface="+mn-cs"/>
            </a:rPr>
            <a:t>13</a:t>
          </a:r>
          <a:r>
            <a:rPr kumimoji="1" lang="ja-JP" altLang="ja-JP" sz="1100" spc="-100" baseline="0">
              <a:solidFill>
                <a:schemeClr val="dk1"/>
              </a:solidFill>
              <a:effectLst/>
              <a:latin typeface="游ゴシック" panose="020B0400000000000000" pitchFamily="50" charset="-128"/>
              <a:ea typeface="+mn-ea"/>
              <a:cs typeface="+mn-cs"/>
            </a:rPr>
            <a:t>年度より経営の効率化と明確化を図るべく、地方公営企業法の財務適用により企業会計に移行しているため、その他（繰出金）から補助費等への計上となったことが影響しています。</a:t>
          </a:r>
          <a:endParaRPr lang="ja-JP" altLang="ja-JP" sz="1100" spc="-100" baseline="0">
            <a:effectLst/>
            <a:latin typeface="游ゴシック" panose="020B04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138430</xdr:rowOff>
    </xdr:to>
    <xdr:cxnSp macro="">
      <xdr:nvCxnSpPr>
        <xdr:cNvPr id="251" name="直線コネクタ 250"/>
        <xdr:cNvCxnSpPr/>
      </xdr:nvCxnSpPr>
      <xdr:spPr>
        <a:xfrm flipV="1">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54" name="直線コネクタ 253"/>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92710</xdr:rowOff>
    </xdr:to>
    <xdr:cxnSp macro="">
      <xdr:nvCxnSpPr>
        <xdr:cNvPr id="257" name="直線コネクタ 256"/>
        <xdr:cNvCxnSpPr/>
      </xdr:nvCxnSpPr>
      <xdr:spPr>
        <a:xfrm>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115570</xdr:rowOff>
    </xdr:to>
    <xdr:cxnSp macro="">
      <xdr:nvCxnSpPr>
        <xdr:cNvPr id="260" name="直線コネクタ 259"/>
        <xdr:cNvCxnSpPr/>
      </xdr:nvCxnSpPr>
      <xdr:spPr>
        <a:xfrm flipV="1">
          <a:off x="13004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6" name="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8" name="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00" spc="-100" baseline="0">
              <a:solidFill>
                <a:schemeClr val="dk1"/>
              </a:solidFill>
              <a:effectLst/>
              <a:latin typeface="游ゴシック" panose="020B0400000000000000" pitchFamily="50" charset="-128"/>
              <a:ea typeface="+mn-ea"/>
              <a:cs typeface="+mn-cs"/>
            </a:rPr>
            <a:t>補助費等の比率は、類似団体平均や全国平均を大幅に上回っております。</a:t>
          </a:r>
          <a:endParaRPr kumimoji="1" lang="en-US" altLang="ja-JP" sz="1100" spc="-100" baseline="0">
            <a:solidFill>
              <a:schemeClr val="dk1"/>
            </a:solidFill>
            <a:effectLst/>
            <a:latin typeface="游ゴシック" panose="020B0400000000000000" pitchFamily="50" charset="-128"/>
            <a:ea typeface="+mn-ea"/>
            <a:cs typeface="+mn-cs"/>
          </a:endParaRPr>
        </a:p>
        <a:p>
          <a:r>
            <a:rPr kumimoji="1" lang="ja-JP" altLang="en-US" sz="1100" spc="-100" baseline="0">
              <a:solidFill>
                <a:schemeClr val="dk1"/>
              </a:solidFill>
              <a:effectLst/>
              <a:latin typeface="游ゴシック" panose="020B0400000000000000" pitchFamily="50" charset="-128"/>
              <a:ea typeface="+mn-ea"/>
              <a:cs typeface="+mn-cs"/>
            </a:rPr>
            <a:t>　</a:t>
          </a:r>
          <a:r>
            <a:rPr kumimoji="1" lang="ja-JP" altLang="ja-JP" sz="1100" spc="-100" baseline="0">
              <a:solidFill>
                <a:schemeClr val="dk1"/>
              </a:solidFill>
              <a:effectLst/>
              <a:latin typeface="游ゴシック" panose="020B0400000000000000" pitchFamily="50" charset="-128"/>
              <a:ea typeface="+mn-ea"/>
              <a:cs typeface="+mn-cs"/>
            </a:rPr>
            <a:t>これは主に、下水道事業や病院事業への繰出し、北はりま消防等の一部事務組合への負担金、</a:t>
          </a:r>
          <a:r>
            <a:rPr kumimoji="1" lang="ja-JP" altLang="en-US" sz="1100" spc="-100" baseline="0">
              <a:solidFill>
                <a:schemeClr val="dk1"/>
              </a:solidFill>
              <a:effectLst/>
              <a:latin typeface="游ゴシック" panose="020B0400000000000000" pitchFamily="50" charset="-128"/>
              <a:ea typeface="+mn-ea"/>
              <a:cs typeface="+mn-cs"/>
            </a:rPr>
            <a:t>ふるさと納税特産品費</a:t>
          </a:r>
          <a:r>
            <a:rPr kumimoji="1" lang="ja-JP" altLang="ja-JP" sz="1100" spc="-100" baseline="0">
              <a:solidFill>
                <a:schemeClr val="dk1"/>
              </a:solidFill>
              <a:effectLst/>
              <a:latin typeface="游ゴシック" panose="020B0400000000000000" pitchFamily="50" charset="-128"/>
              <a:ea typeface="+mn-ea"/>
              <a:cs typeface="+mn-cs"/>
            </a:rPr>
            <a:t>や多面的機能支払交付金事業等の交付金に対する支出です。</a:t>
          </a:r>
          <a:endParaRPr lang="ja-JP" altLang="ja-JP" sz="1100" spc="-100" baseline="0">
            <a:effectLst/>
            <a:latin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spc="-100" baseline="0">
              <a:solidFill>
                <a:schemeClr val="dk1"/>
              </a:solidFill>
              <a:effectLst/>
              <a:latin typeface="游ゴシック" panose="020B0400000000000000" pitchFamily="50" charset="-128"/>
              <a:ea typeface="+mn-ea"/>
              <a:cs typeface="+mn-cs"/>
            </a:rPr>
            <a:t>　下水道事業債の償還はピークを過ぎたことで減少傾向</a:t>
          </a:r>
          <a:r>
            <a:rPr kumimoji="1" lang="ja-JP" altLang="en-US" sz="1100" spc="-100" baseline="0">
              <a:solidFill>
                <a:schemeClr val="dk1"/>
              </a:solidFill>
              <a:effectLst/>
              <a:latin typeface="游ゴシック" panose="020B0400000000000000" pitchFamily="50" charset="-128"/>
              <a:ea typeface="+mn-ea"/>
              <a:cs typeface="+mn-cs"/>
            </a:rPr>
            <a:t>となっています。</a:t>
          </a:r>
          <a:r>
            <a:rPr kumimoji="1" lang="ja-JP" altLang="ja-JP" sz="1100" spc="-100" baseline="0">
              <a:solidFill>
                <a:schemeClr val="dk1"/>
              </a:solidFill>
              <a:effectLst/>
              <a:latin typeface="游ゴシック" panose="020B0400000000000000" pitchFamily="50" charset="-128"/>
              <a:ea typeface="+mn-ea"/>
              <a:cs typeface="+mn-cs"/>
            </a:rPr>
            <a:t>病院事業は、改革プランを着実に実行することで</a:t>
          </a:r>
          <a:r>
            <a:rPr kumimoji="1" lang="ja-JP" altLang="en-US" sz="1100" spc="-100" baseline="0">
              <a:solidFill>
                <a:schemeClr val="dk1"/>
              </a:solidFill>
              <a:effectLst/>
              <a:latin typeface="游ゴシック" panose="020B0400000000000000" pitchFamily="50" charset="-128"/>
              <a:ea typeface="+mn-ea"/>
              <a:cs typeface="+mn-cs"/>
            </a:rPr>
            <a:t>収益性を高め</a:t>
          </a:r>
          <a:r>
            <a:rPr kumimoji="1" lang="ja-JP" altLang="ja-JP" sz="1100" spc="-100" baseline="0">
              <a:solidFill>
                <a:schemeClr val="dk1"/>
              </a:solidFill>
              <a:effectLst/>
              <a:latin typeface="游ゴシック" panose="020B0400000000000000" pitchFamily="50" charset="-128"/>
              <a:ea typeface="+mn-ea"/>
              <a:cs typeface="+mn-cs"/>
            </a:rPr>
            <a:t>繰出金を減額し、</a:t>
          </a:r>
          <a:r>
            <a:rPr kumimoji="1" lang="ja-JP" altLang="en-US" sz="1100" spc="-100" baseline="0">
              <a:solidFill>
                <a:schemeClr val="dk1"/>
              </a:solidFill>
              <a:effectLst/>
              <a:latin typeface="游ゴシック" panose="020B0400000000000000" pitchFamily="50" charset="-128"/>
              <a:ea typeface="+mn-ea"/>
              <a:cs typeface="+mn-cs"/>
            </a:rPr>
            <a:t>また、</a:t>
          </a:r>
          <a:r>
            <a:rPr kumimoji="1" lang="ja-JP" altLang="ja-JP" sz="1100" spc="-100" baseline="0">
              <a:solidFill>
                <a:schemeClr val="dk1"/>
              </a:solidFill>
              <a:effectLst/>
              <a:latin typeface="游ゴシック" panose="020B0400000000000000" pitchFamily="50" charset="-128"/>
              <a:ea typeface="+mn-ea"/>
              <a:cs typeface="+mn-cs"/>
            </a:rPr>
            <a:t>各種団体や個人等への補助金についても精査し、補助事業等の適正化を図ります。</a:t>
          </a:r>
          <a:endParaRPr lang="ja-JP" altLang="ja-JP" sz="1100" spc="-100" baseline="0">
            <a:effectLst/>
            <a:latin typeface="游ゴシック" panose="020B04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133858</xdr:rowOff>
    </xdr:to>
    <xdr:cxnSp macro="">
      <xdr:nvCxnSpPr>
        <xdr:cNvPr id="309" name="直線コネクタ 308"/>
        <xdr:cNvCxnSpPr/>
      </xdr:nvCxnSpPr>
      <xdr:spPr>
        <a:xfrm flipV="1">
          <a:off x="15671800" y="68021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88138</xdr:rowOff>
    </xdr:from>
    <xdr:to>
      <xdr:col>78</xdr:col>
      <xdr:colOff>69850</xdr:colOff>
      <xdr:row>39</xdr:row>
      <xdr:rowOff>133858</xdr:rowOff>
    </xdr:to>
    <xdr:cxnSp macro="">
      <xdr:nvCxnSpPr>
        <xdr:cNvPr id="312" name="直線コネクタ 311"/>
        <xdr:cNvCxnSpPr/>
      </xdr:nvCxnSpPr>
      <xdr:spPr>
        <a:xfrm>
          <a:off x="14782800" y="6774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88138</xdr:rowOff>
    </xdr:from>
    <xdr:to>
      <xdr:col>73</xdr:col>
      <xdr:colOff>180975</xdr:colOff>
      <xdr:row>39</xdr:row>
      <xdr:rowOff>88138</xdr:rowOff>
    </xdr:to>
    <xdr:cxnSp macro="">
      <xdr:nvCxnSpPr>
        <xdr:cNvPr id="315" name="直線コネクタ 314"/>
        <xdr:cNvCxnSpPr/>
      </xdr:nvCxnSpPr>
      <xdr:spPr>
        <a:xfrm>
          <a:off x="13893800" y="6774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6" name="フローチャート: 判断 315"/>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7" name="テキスト ボックス 31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83566</xdr:rowOff>
    </xdr:from>
    <xdr:to>
      <xdr:col>69</xdr:col>
      <xdr:colOff>92075</xdr:colOff>
      <xdr:row>39</xdr:row>
      <xdr:rowOff>88138</xdr:rowOff>
    </xdr:to>
    <xdr:cxnSp macro="">
      <xdr:nvCxnSpPr>
        <xdr:cNvPr id="318" name="直線コネクタ 317"/>
        <xdr:cNvCxnSpPr/>
      </xdr:nvCxnSpPr>
      <xdr:spPr>
        <a:xfrm>
          <a:off x="13004800" y="67701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8" name="楕円 327"/>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29"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30" name="楕円 329"/>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31" name="テキスト ボックス 330"/>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2" name="楕円 331"/>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3" name="テキスト ボックス 332"/>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4" name="楕円 333"/>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5" name="テキスト ボックス 334"/>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36" name="楕円 335"/>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37" name="テキスト ボックス 336"/>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20" spc="-100" baseline="0">
              <a:solidFill>
                <a:schemeClr val="dk1"/>
              </a:solidFill>
              <a:effectLst/>
              <a:latin typeface="游ゴシック" panose="020B0400000000000000" pitchFamily="50" charset="-128"/>
              <a:ea typeface="+mn-ea"/>
              <a:cs typeface="+mn-cs"/>
            </a:rPr>
            <a:t>公債費の比率は</a:t>
          </a:r>
          <a:r>
            <a:rPr kumimoji="1" lang="ja-JP" altLang="en-US" sz="1120" spc="-100" baseline="0">
              <a:solidFill>
                <a:schemeClr val="dk1"/>
              </a:solidFill>
              <a:effectLst/>
              <a:latin typeface="游ゴシック" panose="020B0400000000000000" pitchFamily="50" charset="-128"/>
              <a:ea typeface="+mn-ea"/>
              <a:cs typeface="+mn-cs"/>
            </a:rPr>
            <a:t>、</a:t>
          </a:r>
          <a:r>
            <a:rPr kumimoji="1" lang="ja-JP" altLang="ja-JP" sz="1120" spc="-100" baseline="0">
              <a:solidFill>
                <a:schemeClr val="dk1"/>
              </a:solidFill>
              <a:effectLst/>
              <a:latin typeface="游ゴシック" panose="020B0400000000000000" pitchFamily="50" charset="-128"/>
              <a:ea typeface="+mn-ea"/>
              <a:cs typeface="+mn-cs"/>
            </a:rPr>
            <a:t>類似団体と比較して低水準を維持して</a:t>
          </a:r>
          <a:r>
            <a:rPr kumimoji="1" lang="ja-JP" altLang="en-US" sz="1120" spc="-100" baseline="0">
              <a:solidFill>
                <a:schemeClr val="dk1"/>
              </a:solidFill>
              <a:effectLst/>
              <a:latin typeface="游ゴシック" panose="020B0400000000000000" pitchFamily="50" charset="-128"/>
              <a:ea typeface="+mn-ea"/>
              <a:cs typeface="+mn-cs"/>
            </a:rPr>
            <a:t>おり</a:t>
          </a:r>
          <a:r>
            <a:rPr kumimoji="1" lang="ja-JP" altLang="ja-JP" sz="1120" spc="-100" baseline="0">
              <a:solidFill>
                <a:schemeClr val="dk1"/>
              </a:solidFill>
              <a:effectLst/>
              <a:latin typeface="游ゴシック" panose="020B0400000000000000" pitchFamily="50" charset="-128"/>
              <a:ea typeface="+mn-ea"/>
              <a:cs typeface="+mn-cs"/>
            </a:rPr>
            <a:t>、前年度から</a:t>
          </a:r>
          <a:r>
            <a:rPr kumimoji="1" lang="en-US" altLang="ja-JP" sz="1120" spc="-100" baseline="0">
              <a:solidFill>
                <a:schemeClr val="dk1"/>
              </a:solidFill>
              <a:effectLst/>
              <a:latin typeface="游ゴシック" panose="020B0400000000000000" pitchFamily="50" charset="-128"/>
              <a:ea typeface="+mn-ea"/>
              <a:cs typeface="+mn-cs"/>
            </a:rPr>
            <a:t>0.5</a:t>
          </a:r>
          <a:r>
            <a:rPr kumimoji="1" lang="ja-JP" altLang="ja-JP" sz="1120" spc="-100" baseline="0">
              <a:solidFill>
                <a:schemeClr val="dk1"/>
              </a:solidFill>
              <a:effectLst/>
              <a:latin typeface="游ゴシック" panose="020B0400000000000000" pitchFamily="50" charset="-128"/>
              <a:ea typeface="+mn-ea"/>
              <a:cs typeface="+mn-cs"/>
            </a:rPr>
            <a:t>ポイント</a:t>
          </a:r>
          <a:r>
            <a:rPr kumimoji="1" lang="ja-JP" altLang="en-US" sz="1120" spc="-100" baseline="0">
              <a:solidFill>
                <a:schemeClr val="dk1"/>
              </a:solidFill>
              <a:effectLst/>
              <a:latin typeface="游ゴシック" panose="020B0400000000000000" pitchFamily="50" charset="-128"/>
              <a:ea typeface="+mn-ea"/>
              <a:cs typeface="+mn-cs"/>
            </a:rPr>
            <a:t>改善</a:t>
          </a:r>
          <a:r>
            <a:rPr kumimoji="1" lang="ja-JP" altLang="ja-JP" sz="1120" spc="-100" baseline="0">
              <a:solidFill>
                <a:schemeClr val="dk1"/>
              </a:solidFill>
              <a:effectLst/>
              <a:latin typeface="游ゴシック" panose="020B0400000000000000" pitchFamily="50" charset="-128"/>
              <a:ea typeface="+mn-ea"/>
              <a:cs typeface="+mn-cs"/>
            </a:rPr>
            <a:t>しました</a:t>
          </a:r>
          <a:r>
            <a:rPr kumimoji="1" lang="ja-JP" altLang="en-US" sz="1120" spc="-100" baseline="0">
              <a:solidFill>
                <a:schemeClr val="dk1"/>
              </a:solidFill>
              <a:effectLst/>
              <a:latin typeface="游ゴシック" panose="020B0400000000000000" pitchFamily="50" charset="-128"/>
              <a:ea typeface="+mn-ea"/>
              <a:cs typeface="+mn-cs"/>
            </a:rPr>
            <a:t>。</a:t>
          </a:r>
          <a:endParaRPr kumimoji="1" lang="en-US" altLang="ja-JP" sz="1120" spc="-100" baseline="0">
            <a:solidFill>
              <a:schemeClr val="dk1"/>
            </a:solidFill>
            <a:effectLst/>
            <a:latin typeface="游ゴシック" panose="020B0400000000000000" pitchFamily="50" charset="-128"/>
            <a:ea typeface="+mn-ea"/>
            <a:cs typeface="+mn-cs"/>
          </a:endParaRPr>
        </a:p>
        <a:p>
          <a:r>
            <a:rPr kumimoji="1" lang="ja-JP" altLang="en-US" sz="1120" spc="-100" baseline="0">
              <a:solidFill>
                <a:schemeClr val="dk1"/>
              </a:solidFill>
              <a:effectLst/>
              <a:latin typeface="游ゴシック" panose="020B0400000000000000" pitchFamily="50" charset="-128"/>
              <a:ea typeface="+mn-ea"/>
              <a:cs typeface="+mn-cs"/>
            </a:rPr>
            <a:t>　</a:t>
          </a:r>
          <a:r>
            <a:rPr kumimoji="1" lang="ja-JP" altLang="ja-JP" sz="1120" spc="-100" baseline="0">
              <a:solidFill>
                <a:schemeClr val="dk1"/>
              </a:solidFill>
              <a:effectLst/>
              <a:latin typeface="游ゴシック" panose="020B0400000000000000" pitchFamily="50" charset="-128"/>
              <a:ea typeface="+mn-ea"/>
              <a:cs typeface="+mn-cs"/>
            </a:rPr>
            <a:t>これは</a:t>
          </a:r>
          <a:r>
            <a:rPr kumimoji="1" lang="ja-JP" altLang="en-US" sz="1120" spc="-100" baseline="0">
              <a:solidFill>
                <a:schemeClr val="dk1"/>
              </a:solidFill>
              <a:effectLst/>
              <a:latin typeface="游ゴシック" panose="020B0400000000000000" pitchFamily="50" charset="-128"/>
              <a:ea typeface="+mn-ea"/>
              <a:cs typeface="+mn-cs"/>
            </a:rPr>
            <a:t>既発債の償還額が減少したことによるものです。</a:t>
          </a:r>
          <a:endParaRPr kumimoji="1" lang="en-US" altLang="ja-JP" sz="1120" spc="-100" baseline="0">
            <a:solidFill>
              <a:schemeClr val="dk1"/>
            </a:solidFill>
            <a:effectLst/>
            <a:latin typeface="游ゴシック" panose="020B0400000000000000" pitchFamily="50" charset="-128"/>
            <a:ea typeface="+mn-ea"/>
            <a:cs typeface="+mn-cs"/>
          </a:endParaRPr>
        </a:p>
        <a:p>
          <a:r>
            <a:rPr kumimoji="1" lang="ja-JP" altLang="en-US" sz="1120" spc="-100" baseline="0">
              <a:solidFill>
                <a:schemeClr val="dk1"/>
              </a:solidFill>
              <a:effectLst/>
              <a:latin typeface="游ゴシック" panose="020B0400000000000000" pitchFamily="50" charset="-128"/>
              <a:ea typeface="+mn-ea"/>
              <a:cs typeface="+mn-cs"/>
            </a:rPr>
            <a:t>　ただし、今後、平成</a:t>
          </a:r>
          <a:r>
            <a:rPr kumimoji="1" lang="en-US" altLang="ja-JP" sz="1120" spc="-100" baseline="0">
              <a:solidFill>
                <a:schemeClr val="dk1"/>
              </a:solidFill>
              <a:effectLst/>
              <a:latin typeface="游ゴシック" panose="020B0400000000000000" pitchFamily="50" charset="-128"/>
              <a:ea typeface="+mn-ea"/>
              <a:cs typeface="+mn-cs"/>
            </a:rPr>
            <a:t>25</a:t>
          </a:r>
          <a:r>
            <a:rPr kumimoji="1" lang="ja-JP" altLang="en-US" sz="1120" spc="-100" baseline="0">
              <a:solidFill>
                <a:schemeClr val="dk1"/>
              </a:solidFill>
              <a:effectLst/>
              <a:latin typeface="游ゴシック" panose="020B0400000000000000" pitchFamily="50" charset="-128"/>
              <a:ea typeface="+mn-ea"/>
              <a:cs typeface="+mn-cs"/>
            </a:rPr>
            <a:t>年度以降に起債した土地開発公社の解散に係る三セク債や、教育施設環境整備、学校等老朽施設の耐震化工事に係る地方債の償還がピークを迎え、公債費負担の悪化が懸念される</a:t>
          </a:r>
          <a:r>
            <a:rPr kumimoji="1" lang="ja-JP" altLang="ja-JP" sz="1120" spc="-100" baseline="0">
              <a:solidFill>
                <a:schemeClr val="dk1"/>
              </a:solidFill>
              <a:effectLst/>
              <a:latin typeface="游ゴシック" panose="020B0400000000000000" pitchFamily="50" charset="-128"/>
              <a:ea typeface="+mn-ea"/>
              <a:cs typeface="+mn-cs"/>
            </a:rPr>
            <a:t>ため、</a:t>
          </a:r>
          <a:r>
            <a:rPr kumimoji="1" lang="ja-JP" altLang="en-US" sz="1120" spc="-100" baseline="0">
              <a:solidFill>
                <a:schemeClr val="dk1"/>
              </a:solidFill>
              <a:effectLst/>
              <a:latin typeface="游ゴシック" panose="020B0400000000000000" pitchFamily="50" charset="-128"/>
              <a:ea typeface="+mn-ea"/>
              <a:cs typeface="+mn-cs"/>
            </a:rPr>
            <a:t>「</a:t>
          </a:r>
          <a:r>
            <a:rPr kumimoji="1" lang="ja-JP" altLang="ja-JP" sz="1120" spc="-100" baseline="0">
              <a:solidFill>
                <a:schemeClr val="dk1"/>
              </a:solidFill>
              <a:effectLst/>
              <a:latin typeface="游ゴシック" panose="020B0400000000000000" pitchFamily="50" charset="-128"/>
              <a:ea typeface="+mn-ea"/>
              <a:cs typeface="+mn-cs"/>
            </a:rPr>
            <a:t>行財政改革プラン</a:t>
          </a:r>
          <a:r>
            <a:rPr kumimoji="1" lang="ja-JP" altLang="en-US" sz="1120" spc="-100" baseline="0">
              <a:solidFill>
                <a:schemeClr val="dk1"/>
              </a:solidFill>
              <a:effectLst/>
              <a:latin typeface="游ゴシック" panose="020B0400000000000000" pitchFamily="50" charset="-128"/>
              <a:ea typeface="+mn-ea"/>
              <a:cs typeface="+mn-cs"/>
            </a:rPr>
            <a:t>」</a:t>
          </a:r>
          <a:r>
            <a:rPr kumimoji="1" lang="ja-JP" altLang="ja-JP" sz="1120" spc="-100" baseline="0">
              <a:solidFill>
                <a:schemeClr val="dk1"/>
              </a:solidFill>
              <a:effectLst/>
              <a:latin typeface="游ゴシック" panose="020B0400000000000000" pitchFamily="50" charset="-128"/>
              <a:ea typeface="+mn-ea"/>
              <a:cs typeface="+mn-cs"/>
            </a:rPr>
            <a:t>に基づき、投資的経費にかかる市債の発行を抑制し、公債費負担の軽減を図ります。</a:t>
          </a:r>
          <a:endParaRPr lang="ja-JP" altLang="ja-JP" sz="1120" spc="-100" baseline="0">
            <a:effectLst/>
            <a:latin typeface="游ゴシック" panose="020B04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104140</xdr:rowOff>
    </xdr:to>
    <xdr:cxnSp macro="">
      <xdr:nvCxnSpPr>
        <xdr:cNvPr id="370" name="直線コネクタ 369"/>
        <xdr:cNvCxnSpPr/>
      </xdr:nvCxnSpPr>
      <xdr:spPr>
        <a:xfrm flipV="1">
          <a:off x="3987800" y="12753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104140</xdr:rowOff>
    </xdr:to>
    <xdr:cxnSp macro="">
      <xdr:nvCxnSpPr>
        <xdr:cNvPr id="373" name="直線コネクタ 372"/>
        <xdr:cNvCxnSpPr/>
      </xdr:nvCxnSpPr>
      <xdr:spPr>
        <a:xfrm>
          <a:off x="3098800" y="12715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75</xdr:row>
      <xdr:rowOff>8890</xdr:rowOff>
    </xdr:to>
    <xdr:cxnSp macro="">
      <xdr:nvCxnSpPr>
        <xdr:cNvPr id="376" name="直線コネクタ 375"/>
        <xdr:cNvCxnSpPr/>
      </xdr:nvCxnSpPr>
      <xdr:spPr>
        <a:xfrm flipV="1">
          <a:off x="2209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7" name="フローチャート: 判断 376"/>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8" name="テキスト ボックス 377"/>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8890</xdr:rowOff>
    </xdr:to>
    <xdr:cxnSp macro="">
      <xdr:nvCxnSpPr>
        <xdr:cNvPr id="379" name="直線コネクタ 378"/>
        <xdr:cNvCxnSpPr/>
      </xdr:nvCxnSpPr>
      <xdr:spPr>
        <a:xfrm>
          <a:off x="1320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89" name="楕円 388"/>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31767</xdr:rowOff>
    </xdr:from>
    <xdr:ext cx="762000" cy="259045"/>
    <xdr:sp macro="" textlink="">
      <xdr:nvSpPr>
        <xdr:cNvPr id="390" name="公債費該当値テキスト"/>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148590</xdr:rowOff>
    </xdr:from>
    <xdr:to>
      <xdr:col>15</xdr:col>
      <xdr:colOff>149225</xdr:colOff>
      <xdr:row>74</xdr:row>
      <xdr:rowOff>78740</xdr:rowOff>
    </xdr:to>
    <xdr:sp macro="" textlink="">
      <xdr:nvSpPr>
        <xdr:cNvPr id="393" name="楕円 392"/>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88917</xdr:rowOff>
    </xdr:from>
    <xdr:ext cx="762000" cy="259045"/>
    <xdr:sp macro="" textlink="">
      <xdr:nvSpPr>
        <xdr:cNvPr id="394" name="テキスト ボックス 393"/>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5" name="楕円 394"/>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6" name="テキスト ボックス 395"/>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7" name="楕円 396"/>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8" name="テキスト ボックス 397"/>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公債費以外にかかる経常収支比率は、前年度から</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改善</a:t>
          </a:r>
          <a:r>
            <a:rPr kumimoji="1" lang="ja-JP" altLang="ja-JP" sz="1100" baseline="0">
              <a:solidFill>
                <a:schemeClr val="dk1"/>
              </a:solidFill>
              <a:effectLst/>
              <a:latin typeface="+mn-lt"/>
              <a:ea typeface="+mn-ea"/>
              <a:cs typeface="+mn-cs"/>
            </a:rPr>
            <a:t>し</a:t>
          </a:r>
          <a:r>
            <a:rPr kumimoji="1" lang="ja-JP" altLang="en-US" sz="1100" baseline="0">
              <a:solidFill>
                <a:schemeClr val="dk1"/>
              </a:solidFill>
              <a:effectLst/>
              <a:latin typeface="+mn-lt"/>
              <a:ea typeface="+mn-ea"/>
              <a:cs typeface="+mn-cs"/>
            </a:rPr>
            <a:t>ましたが</a:t>
          </a:r>
          <a:r>
            <a:rPr kumimoji="1" lang="ja-JP" altLang="ja-JP" sz="1100" baseline="0">
              <a:solidFill>
                <a:schemeClr val="dk1"/>
              </a:solidFill>
              <a:effectLst/>
              <a:latin typeface="+mn-lt"/>
              <a:ea typeface="+mn-ea"/>
              <a:cs typeface="+mn-cs"/>
            </a:rPr>
            <a:t>、類似団体平均を</a:t>
          </a:r>
          <a:r>
            <a:rPr kumimoji="1" lang="en-US" altLang="ja-JP" sz="1100" baseline="0">
              <a:solidFill>
                <a:schemeClr val="dk1"/>
              </a:solidFill>
              <a:effectLst/>
              <a:latin typeface="+mn-lt"/>
              <a:ea typeface="+mn-ea"/>
              <a:cs typeface="+mn-cs"/>
            </a:rPr>
            <a:t>4.8</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悪化して</a:t>
          </a:r>
          <a:r>
            <a:rPr kumimoji="1" lang="ja-JP" altLang="ja-JP" sz="1100" baseline="0">
              <a:solidFill>
                <a:schemeClr val="dk1"/>
              </a:solidFill>
              <a:effectLst/>
              <a:latin typeface="+mn-lt"/>
              <a:ea typeface="+mn-ea"/>
              <a:cs typeface="+mn-cs"/>
            </a:rPr>
            <a:t>います。</a:t>
          </a:r>
          <a:endParaRPr lang="ja-JP" altLang="ja-JP" sz="1100" baseline="0">
            <a:effectLst/>
          </a:endParaRPr>
        </a:p>
        <a:p>
          <a:r>
            <a:rPr kumimoji="1" lang="ja-JP" altLang="ja-JP" sz="1100" baseline="0">
              <a:solidFill>
                <a:schemeClr val="dk1"/>
              </a:solidFill>
              <a:effectLst/>
              <a:latin typeface="+mn-lt"/>
              <a:ea typeface="+mn-ea"/>
              <a:cs typeface="+mn-cs"/>
            </a:rPr>
            <a:t>　これは、人件費が</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ポイント、物件費が</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、その他が</a:t>
          </a:r>
          <a:r>
            <a:rPr kumimoji="1" lang="en-US" altLang="ja-JP" sz="1100" baseline="0">
              <a:solidFill>
                <a:schemeClr val="dk1"/>
              </a:solidFill>
              <a:effectLst/>
              <a:latin typeface="+mn-lt"/>
              <a:ea typeface="+mn-ea"/>
              <a:cs typeface="+mn-cs"/>
            </a:rPr>
            <a:t>4.9</a:t>
          </a:r>
          <a:r>
            <a:rPr kumimoji="1" lang="ja-JP" altLang="ja-JP" sz="1100" baseline="0">
              <a:solidFill>
                <a:schemeClr val="dk1"/>
              </a:solidFill>
              <a:effectLst/>
              <a:latin typeface="+mn-lt"/>
              <a:ea typeface="+mn-ea"/>
              <a:cs typeface="+mn-cs"/>
            </a:rPr>
            <a:t>ポイント下回っているものの、扶助費が</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ポイント、補助費等が</a:t>
          </a:r>
          <a:r>
            <a:rPr kumimoji="1" lang="en-US" altLang="ja-JP" sz="1100" baseline="0">
              <a:solidFill>
                <a:schemeClr val="dk1"/>
              </a:solidFill>
              <a:effectLst/>
              <a:latin typeface="+mn-lt"/>
              <a:ea typeface="+mn-ea"/>
              <a:cs typeface="+mn-cs"/>
            </a:rPr>
            <a:t>10.6</a:t>
          </a:r>
          <a:r>
            <a:rPr kumimoji="1" lang="ja-JP" altLang="ja-JP" sz="1100" baseline="0">
              <a:solidFill>
                <a:schemeClr val="dk1"/>
              </a:solidFill>
              <a:effectLst/>
              <a:latin typeface="+mn-lt"/>
              <a:ea typeface="+mn-ea"/>
              <a:cs typeface="+mn-cs"/>
            </a:rPr>
            <a:t>ポイント上回っているためです。</a:t>
          </a:r>
          <a:endParaRPr lang="ja-JP" altLang="ja-JP" sz="1100" baseline="0">
            <a:effectLst/>
          </a:endParaRPr>
        </a:p>
        <a:p>
          <a:r>
            <a:rPr kumimoji="1" lang="ja-JP" altLang="ja-JP" sz="1100" baseline="0">
              <a:solidFill>
                <a:schemeClr val="dk1"/>
              </a:solidFill>
              <a:effectLst/>
              <a:latin typeface="+mn-lt"/>
              <a:ea typeface="+mn-ea"/>
              <a:cs typeface="+mn-cs"/>
            </a:rPr>
            <a:t>　扶助費については、少子高齢化対策にかかる経費が今後も増加することが想定されます。</a:t>
          </a:r>
          <a:endParaRPr lang="ja-JP" altLang="ja-JP" sz="1100" baseline="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159004</xdr:rowOff>
    </xdr:to>
    <xdr:cxnSp macro="">
      <xdr:nvCxnSpPr>
        <xdr:cNvPr id="429" name="直線コネクタ 428"/>
        <xdr:cNvCxnSpPr/>
      </xdr:nvCxnSpPr>
      <xdr:spPr>
        <a:xfrm flipV="1">
          <a:off x="15671800" y="134680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78</xdr:row>
      <xdr:rowOff>159004</xdr:rowOff>
    </xdr:to>
    <xdr:cxnSp macro="">
      <xdr:nvCxnSpPr>
        <xdr:cNvPr id="432" name="直線コネクタ 431"/>
        <xdr:cNvCxnSpPr/>
      </xdr:nvCxnSpPr>
      <xdr:spPr>
        <a:xfrm>
          <a:off x="14782800" y="132760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78994</xdr:rowOff>
    </xdr:to>
    <xdr:cxnSp macro="">
      <xdr:nvCxnSpPr>
        <xdr:cNvPr id="435" name="直線コネクタ 434"/>
        <xdr:cNvCxnSpPr/>
      </xdr:nvCxnSpPr>
      <xdr:spPr>
        <a:xfrm flipV="1">
          <a:off x="13893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83058</xdr:rowOff>
    </xdr:from>
    <xdr:to>
      <xdr:col>74</xdr:col>
      <xdr:colOff>31750</xdr:colOff>
      <xdr:row>76</xdr:row>
      <xdr:rowOff>13208</xdr:rowOff>
    </xdr:to>
    <xdr:sp macro="" textlink="">
      <xdr:nvSpPr>
        <xdr:cNvPr id="436" name="フローチャート: 判断 435"/>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37" name="テキスト ボックス 436"/>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78994</xdr:rowOff>
    </xdr:to>
    <xdr:cxnSp macro="">
      <xdr:nvCxnSpPr>
        <xdr:cNvPr id="438" name="直線コネクタ 437"/>
        <xdr:cNvCxnSpPr/>
      </xdr:nvCxnSpPr>
      <xdr:spPr>
        <a:xfrm>
          <a:off x="13004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0" name="楕円 449"/>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1" name="テキスト ボックス 450"/>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3" name="テキスト ボックス 452"/>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6" name="楕円 455"/>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7" name="テキスト ボックス 45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126848</xdr:rowOff>
    </xdr:from>
    <xdr:to>
      <xdr:col>29</xdr:col>
      <xdr:colOff>127000</xdr:colOff>
      <xdr:row>15</xdr:row>
      <xdr:rowOff>157309</xdr:rowOff>
    </xdr:to>
    <xdr:cxnSp macro="">
      <xdr:nvCxnSpPr>
        <xdr:cNvPr id="50" name="直線コネクタ 49"/>
        <xdr:cNvCxnSpPr/>
      </xdr:nvCxnSpPr>
      <xdr:spPr bwMode="auto">
        <a:xfrm flipV="1">
          <a:off x="5003800" y="2746223"/>
          <a:ext cx="6477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145383</xdr:rowOff>
    </xdr:from>
    <xdr:to>
      <xdr:col>26</xdr:col>
      <xdr:colOff>50800</xdr:colOff>
      <xdr:row>15</xdr:row>
      <xdr:rowOff>157309</xdr:rowOff>
    </xdr:to>
    <xdr:cxnSp macro="">
      <xdr:nvCxnSpPr>
        <xdr:cNvPr id="53" name="直線コネクタ 52"/>
        <xdr:cNvCxnSpPr/>
      </xdr:nvCxnSpPr>
      <xdr:spPr bwMode="auto">
        <a:xfrm>
          <a:off x="4305300" y="2764758"/>
          <a:ext cx="698500" cy="11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145383</xdr:rowOff>
    </xdr:from>
    <xdr:to>
      <xdr:col>22</xdr:col>
      <xdr:colOff>114300</xdr:colOff>
      <xdr:row>16</xdr:row>
      <xdr:rowOff>17977</xdr:rowOff>
    </xdr:to>
    <xdr:cxnSp macro="">
      <xdr:nvCxnSpPr>
        <xdr:cNvPr id="56" name="直線コネクタ 55"/>
        <xdr:cNvCxnSpPr/>
      </xdr:nvCxnSpPr>
      <xdr:spPr bwMode="auto">
        <a:xfrm flipV="1">
          <a:off x="3606800" y="2764758"/>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138703</xdr:rowOff>
    </xdr:from>
    <xdr:to>
      <xdr:col>22</xdr:col>
      <xdr:colOff>165100</xdr:colOff>
      <xdr:row>14</xdr:row>
      <xdr:rowOff>68853</xdr:rowOff>
    </xdr:to>
    <xdr:sp macro="" textlink="">
      <xdr:nvSpPr>
        <xdr:cNvPr id="57" name="フローチャート: 判断 56"/>
        <xdr:cNvSpPr/>
      </xdr:nvSpPr>
      <xdr:spPr bwMode="auto">
        <a:xfrm>
          <a:off x="42545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79030</xdr:rowOff>
    </xdr:from>
    <xdr:ext cx="762000" cy="259045"/>
    <xdr:sp macro="" textlink="">
      <xdr:nvSpPr>
        <xdr:cNvPr id="58" name="テキスト ボックス 57"/>
        <xdr:cNvSpPr txBox="1"/>
      </xdr:nvSpPr>
      <xdr:spPr>
        <a:xfrm>
          <a:off x="3924300" y="218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17977</xdr:rowOff>
    </xdr:from>
    <xdr:to>
      <xdr:col>18</xdr:col>
      <xdr:colOff>177800</xdr:colOff>
      <xdr:row>16</xdr:row>
      <xdr:rowOff>156299</xdr:rowOff>
    </xdr:to>
    <xdr:cxnSp macro="">
      <xdr:nvCxnSpPr>
        <xdr:cNvPr id="59" name="直線コネクタ 58"/>
        <xdr:cNvCxnSpPr/>
      </xdr:nvCxnSpPr>
      <xdr:spPr bwMode="auto">
        <a:xfrm flipV="1">
          <a:off x="2908300" y="2808802"/>
          <a:ext cx="698500" cy="13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76048</xdr:rowOff>
    </xdr:from>
    <xdr:to>
      <xdr:col>29</xdr:col>
      <xdr:colOff>177800</xdr:colOff>
      <xdr:row>16</xdr:row>
      <xdr:rowOff>6198</xdr:rowOff>
    </xdr:to>
    <xdr:sp macro="" textlink="">
      <xdr:nvSpPr>
        <xdr:cNvPr id="69" name="楕円 68"/>
        <xdr:cNvSpPr/>
      </xdr:nvSpPr>
      <xdr:spPr bwMode="auto">
        <a:xfrm>
          <a:off x="5600700" y="26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48125</xdr:rowOff>
    </xdr:from>
    <xdr:ext cx="762000" cy="259045"/>
    <xdr:sp macro="" textlink="">
      <xdr:nvSpPr>
        <xdr:cNvPr id="70" name="人口1人当たり決算額の推移該当値テキスト130"/>
        <xdr:cNvSpPr txBox="1"/>
      </xdr:nvSpPr>
      <xdr:spPr>
        <a:xfrm>
          <a:off x="5740400" y="26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106509</xdr:rowOff>
    </xdr:from>
    <xdr:to>
      <xdr:col>26</xdr:col>
      <xdr:colOff>101600</xdr:colOff>
      <xdr:row>16</xdr:row>
      <xdr:rowOff>36659</xdr:rowOff>
    </xdr:to>
    <xdr:sp macro="" textlink="">
      <xdr:nvSpPr>
        <xdr:cNvPr id="71" name="楕円 70"/>
        <xdr:cNvSpPr/>
      </xdr:nvSpPr>
      <xdr:spPr bwMode="auto">
        <a:xfrm>
          <a:off x="4953000" y="272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21436</xdr:rowOff>
    </xdr:from>
    <xdr:ext cx="736600" cy="259045"/>
    <xdr:sp macro="" textlink="">
      <xdr:nvSpPr>
        <xdr:cNvPr id="72" name="テキスト ボックス 71"/>
        <xdr:cNvSpPr txBox="1"/>
      </xdr:nvSpPr>
      <xdr:spPr>
        <a:xfrm>
          <a:off x="4622800" y="281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94583</xdr:rowOff>
    </xdr:from>
    <xdr:to>
      <xdr:col>22</xdr:col>
      <xdr:colOff>165100</xdr:colOff>
      <xdr:row>16</xdr:row>
      <xdr:rowOff>24733</xdr:rowOff>
    </xdr:to>
    <xdr:sp macro="" textlink="">
      <xdr:nvSpPr>
        <xdr:cNvPr id="73" name="楕円 72"/>
        <xdr:cNvSpPr/>
      </xdr:nvSpPr>
      <xdr:spPr bwMode="auto">
        <a:xfrm>
          <a:off x="4254500" y="271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9510</xdr:rowOff>
    </xdr:from>
    <xdr:ext cx="762000" cy="259045"/>
    <xdr:sp macro="" textlink="">
      <xdr:nvSpPr>
        <xdr:cNvPr id="74" name="テキスト ボックス 73"/>
        <xdr:cNvSpPr txBox="1"/>
      </xdr:nvSpPr>
      <xdr:spPr>
        <a:xfrm>
          <a:off x="3924300" y="280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138627</xdr:rowOff>
    </xdr:from>
    <xdr:to>
      <xdr:col>19</xdr:col>
      <xdr:colOff>38100</xdr:colOff>
      <xdr:row>16</xdr:row>
      <xdr:rowOff>68777</xdr:rowOff>
    </xdr:to>
    <xdr:sp macro="" textlink="">
      <xdr:nvSpPr>
        <xdr:cNvPr id="75" name="楕円 74"/>
        <xdr:cNvSpPr/>
      </xdr:nvSpPr>
      <xdr:spPr bwMode="auto">
        <a:xfrm>
          <a:off x="3556000" y="275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53554</xdr:rowOff>
    </xdr:from>
    <xdr:ext cx="762000" cy="259045"/>
    <xdr:sp macro="" textlink="">
      <xdr:nvSpPr>
        <xdr:cNvPr id="76" name="テキスト ボックス 75"/>
        <xdr:cNvSpPr txBox="1"/>
      </xdr:nvSpPr>
      <xdr:spPr>
        <a:xfrm>
          <a:off x="3225800" y="284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105499</xdr:rowOff>
    </xdr:from>
    <xdr:to>
      <xdr:col>15</xdr:col>
      <xdr:colOff>101600</xdr:colOff>
      <xdr:row>17</xdr:row>
      <xdr:rowOff>35649</xdr:rowOff>
    </xdr:to>
    <xdr:sp macro="" textlink="">
      <xdr:nvSpPr>
        <xdr:cNvPr id="77" name="楕円 76"/>
        <xdr:cNvSpPr/>
      </xdr:nvSpPr>
      <xdr:spPr bwMode="auto">
        <a:xfrm>
          <a:off x="2857500" y="289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20426</xdr:rowOff>
    </xdr:from>
    <xdr:ext cx="762000" cy="259045"/>
    <xdr:sp macro="" textlink="">
      <xdr:nvSpPr>
        <xdr:cNvPr id="78" name="テキスト ボックス 77"/>
        <xdr:cNvSpPr txBox="1"/>
      </xdr:nvSpPr>
      <xdr:spPr>
        <a:xfrm>
          <a:off x="2527300" y="298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79383</xdr:rowOff>
    </xdr:from>
    <xdr:to>
      <xdr:col>29</xdr:col>
      <xdr:colOff>127000</xdr:colOff>
      <xdr:row>37</xdr:row>
      <xdr:rowOff>21730</xdr:rowOff>
    </xdr:to>
    <xdr:cxnSp macro="">
      <xdr:nvCxnSpPr>
        <xdr:cNvPr id="110" name="直線コネクタ 109"/>
        <xdr:cNvCxnSpPr/>
      </xdr:nvCxnSpPr>
      <xdr:spPr bwMode="auto">
        <a:xfrm>
          <a:off x="5003800" y="7032633"/>
          <a:ext cx="647700" cy="1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79383</xdr:rowOff>
    </xdr:from>
    <xdr:to>
      <xdr:col>26</xdr:col>
      <xdr:colOff>50800</xdr:colOff>
      <xdr:row>36</xdr:row>
      <xdr:rowOff>113581</xdr:rowOff>
    </xdr:to>
    <xdr:cxnSp macro="">
      <xdr:nvCxnSpPr>
        <xdr:cNvPr id="113" name="直線コネクタ 112"/>
        <xdr:cNvCxnSpPr/>
      </xdr:nvCxnSpPr>
      <xdr:spPr bwMode="auto">
        <a:xfrm flipV="1">
          <a:off x="4305300" y="7032633"/>
          <a:ext cx="698500" cy="3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19283</xdr:rowOff>
    </xdr:from>
    <xdr:to>
      <xdr:col>22</xdr:col>
      <xdr:colOff>114300</xdr:colOff>
      <xdr:row>36</xdr:row>
      <xdr:rowOff>113581</xdr:rowOff>
    </xdr:to>
    <xdr:cxnSp macro="">
      <xdr:nvCxnSpPr>
        <xdr:cNvPr id="116" name="直線コネクタ 115"/>
        <xdr:cNvCxnSpPr/>
      </xdr:nvCxnSpPr>
      <xdr:spPr bwMode="auto">
        <a:xfrm>
          <a:off x="3606800" y="6972533"/>
          <a:ext cx="698500" cy="9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293946</xdr:rowOff>
    </xdr:from>
    <xdr:to>
      <xdr:col>18</xdr:col>
      <xdr:colOff>177800</xdr:colOff>
      <xdr:row>36</xdr:row>
      <xdr:rowOff>19283</xdr:rowOff>
    </xdr:to>
    <xdr:cxnSp macro="">
      <xdr:nvCxnSpPr>
        <xdr:cNvPr id="119" name="直線コネクタ 118"/>
        <xdr:cNvCxnSpPr/>
      </xdr:nvCxnSpPr>
      <xdr:spPr bwMode="auto">
        <a:xfrm>
          <a:off x="2908300" y="6904296"/>
          <a:ext cx="698500" cy="6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142380</xdr:rowOff>
    </xdr:from>
    <xdr:to>
      <xdr:col>29</xdr:col>
      <xdr:colOff>177800</xdr:colOff>
      <xdr:row>37</xdr:row>
      <xdr:rowOff>72530</xdr:rowOff>
    </xdr:to>
    <xdr:sp macro="" textlink="">
      <xdr:nvSpPr>
        <xdr:cNvPr id="129" name="楕円 128"/>
        <xdr:cNvSpPr/>
      </xdr:nvSpPr>
      <xdr:spPr bwMode="auto">
        <a:xfrm>
          <a:off x="5600700" y="709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114457</xdr:rowOff>
    </xdr:from>
    <xdr:ext cx="762000" cy="259045"/>
    <xdr:sp macro="" textlink="">
      <xdr:nvSpPr>
        <xdr:cNvPr id="130" name="人口1人当たり決算額の推移該当値テキスト445"/>
        <xdr:cNvSpPr txBox="1"/>
      </xdr:nvSpPr>
      <xdr:spPr>
        <a:xfrm>
          <a:off x="5740400" y="7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28583</xdr:rowOff>
    </xdr:from>
    <xdr:to>
      <xdr:col>26</xdr:col>
      <xdr:colOff>101600</xdr:colOff>
      <xdr:row>36</xdr:row>
      <xdr:rowOff>130183</xdr:rowOff>
    </xdr:to>
    <xdr:sp macro="" textlink="">
      <xdr:nvSpPr>
        <xdr:cNvPr id="131" name="楕円 130"/>
        <xdr:cNvSpPr/>
      </xdr:nvSpPr>
      <xdr:spPr bwMode="auto">
        <a:xfrm>
          <a:off x="4953000" y="698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114960</xdr:rowOff>
    </xdr:from>
    <xdr:ext cx="736600" cy="259045"/>
    <xdr:sp macro="" textlink="">
      <xdr:nvSpPr>
        <xdr:cNvPr id="132" name="テキスト ボックス 131"/>
        <xdr:cNvSpPr txBox="1"/>
      </xdr:nvSpPr>
      <xdr:spPr>
        <a:xfrm>
          <a:off x="4622800" y="7068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62781</xdr:rowOff>
    </xdr:from>
    <xdr:to>
      <xdr:col>22</xdr:col>
      <xdr:colOff>165100</xdr:colOff>
      <xdr:row>36</xdr:row>
      <xdr:rowOff>164381</xdr:rowOff>
    </xdr:to>
    <xdr:sp macro="" textlink="">
      <xdr:nvSpPr>
        <xdr:cNvPr id="133" name="楕円 132"/>
        <xdr:cNvSpPr/>
      </xdr:nvSpPr>
      <xdr:spPr bwMode="auto">
        <a:xfrm>
          <a:off x="4254500" y="701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149158</xdr:rowOff>
    </xdr:from>
    <xdr:ext cx="762000" cy="259045"/>
    <xdr:sp macro="" textlink="">
      <xdr:nvSpPr>
        <xdr:cNvPr id="134" name="テキスト ボックス 133"/>
        <xdr:cNvSpPr txBox="1"/>
      </xdr:nvSpPr>
      <xdr:spPr>
        <a:xfrm>
          <a:off x="3924300" y="710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311383</xdr:rowOff>
    </xdr:from>
    <xdr:to>
      <xdr:col>19</xdr:col>
      <xdr:colOff>38100</xdr:colOff>
      <xdr:row>36</xdr:row>
      <xdr:rowOff>70083</xdr:rowOff>
    </xdr:to>
    <xdr:sp macro="" textlink="">
      <xdr:nvSpPr>
        <xdr:cNvPr id="135" name="楕円 134"/>
        <xdr:cNvSpPr/>
      </xdr:nvSpPr>
      <xdr:spPr bwMode="auto">
        <a:xfrm>
          <a:off x="3556000" y="692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54860</xdr:rowOff>
    </xdr:from>
    <xdr:ext cx="762000" cy="259045"/>
    <xdr:sp macro="" textlink="">
      <xdr:nvSpPr>
        <xdr:cNvPr id="136" name="テキスト ボックス 135"/>
        <xdr:cNvSpPr txBox="1"/>
      </xdr:nvSpPr>
      <xdr:spPr>
        <a:xfrm>
          <a:off x="3225800" y="700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243146</xdr:rowOff>
    </xdr:from>
    <xdr:to>
      <xdr:col>15</xdr:col>
      <xdr:colOff>101600</xdr:colOff>
      <xdr:row>36</xdr:row>
      <xdr:rowOff>1846</xdr:rowOff>
    </xdr:to>
    <xdr:sp macro="" textlink="">
      <xdr:nvSpPr>
        <xdr:cNvPr id="137" name="楕円 136"/>
        <xdr:cNvSpPr/>
      </xdr:nvSpPr>
      <xdr:spPr bwMode="auto">
        <a:xfrm>
          <a:off x="2857500" y="685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329523</xdr:rowOff>
    </xdr:from>
    <xdr:ext cx="762000" cy="259045"/>
    <xdr:sp macro="" textlink="">
      <xdr:nvSpPr>
        <xdr:cNvPr id="138" name="テキスト ボックス 137"/>
        <xdr:cNvSpPr txBox="1"/>
      </xdr:nvSpPr>
      <xdr:spPr>
        <a:xfrm>
          <a:off x="2527300" y="693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38411</xdr:rowOff>
    </xdr:from>
    <xdr:to>
      <xdr:col>24</xdr:col>
      <xdr:colOff>63500</xdr:colOff>
      <xdr:row>37</xdr:row>
      <xdr:rowOff>53956</xdr:rowOff>
    </xdr:to>
    <xdr:cxnSp macro="">
      <xdr:nvCxnSpPr>
        <xdr:cNvPr id="61" name="直線コネクタ 60"/>
        <xdr:cNvCxnSpPr/>
      </xdr:nvCxnSpPr>
      <xdr:spPr>
        <a:xfrm flipV="1">
          <a:off x="3797300" y="638206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47955</xdr:rowOff>
    </xdr:from>
    <xdr:to>
      <xdr:col>19</xdr:col>
      <xdr:colOff>177800</xdr:colOff>
      <xdr:row>37</xdr:row>
      <xdr:rowOff>53956</xdr:rowOff>
    </xdr:to>
    <xdr:cxnSp macro="">
      <xdr:nvCxnSpPr>
        <xdr:cNvPr id="64" name="直線コネクタ 63"/>
        <xdr:cNvCxnSpPr/>
      </xdr:nvCxnSpPr>
      <xdr:spPr>
        <a:xfrm>
          <a:off x="2908300" y="6391605"/>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45403</xdr:rowOff>
    </xdr:from>
    <xdr:to>
      <xdr:col>15</xdr:col>
      <xdr:colOff>50800</xdr:colOff>
      <xdr:row>37</xdr:row>
      <xdr:rowOff>47955</xdr:rowOff>
    </xdr:to>
    <xdr:cxnSp macro="">
      <xdr:nvCxnSpPr>
        <xdr:cNvPr id="67" name="直線コネクタ 66"/>
        <xdr:cNvCxnSpPr/>
      </xdr:nvCxnSpPr>
      <xdr:spPr>
        <a:xfrm>
          <a:off x="2019300" y="6389053"/>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17920</xdr:rowOff>
    </xdr:from>
    <xdr:to>
      <xdr:col>15</xdr:col>
      <xdr:colOff>101600</xdr:colOff>
      <xdr:row>34</xdr:row>
      <xdr:rowOff>119520</xdr:rowOff>
    </xdr:to>
    <xdr:sp macro="" textlink="">
      <xdr:nvSpPr>
        <xdr:cNvPr id="68" name="フローチャート: 判断 67"/>
        <xdr:cNvSpPr/>
      </xdr:nvSpPr>
      <xdr:spPr>
        <a:xfrm>
          <a:off x="2857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136047</xdr:rowOff>
    </xdr:from>
    <xdr:ext cx="534377" cy="259045"/>
    <xdr:sp macro="" textlink="">
      <xdr:nvSpPr>
        <xdr:cNvPr id="69" name="テキスト ボックス 68"/>
        <xdr:cNvSpPr txBox="1"/>
      </xdr:nvSpPr>
      <xdr:spPr>
        <a:xfrm>
          <a:off x="2641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45403</xdr:rowOff>
    </xdr:from>
    <xdr:to>
      <xdr:col>10</xdr:col>
      <xdr:colOff>114300</xdr:colOff>
      <xdr:row>37</xdr:row>
      <xdr:rowOff>104439</xdr:rowOff>
    </xdr:to>
    <xdr:cxnSp macro="">
      <xdr:nvCxnSpPr>
        <xdr:cNvPr id="70" name="直線コネクタ 69"/>
        <xdr:cNvCxnSpPr/>
      </xdr:nvCxnSpPr>
      <xdr:spPr>
        <a:xfrm flipV="1">
          <a:off x="1130300" y="6389053"/>
          <a:ext cx="8890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159061</xdr:rowOff>
    </xdr:from>
    <xdr:to>
      <xdr:col>24</xdr:col>
      <xdr:colOff>114300</xdr:colOff>
      <xdr:row>37</xdr:row>
      <xdr:rowOff>89211</xdr:rowOff>
    </xdr:to>
    <xdr:sp macro="" textlink="">
      <xdr:nvSpPr>
        <xdr:cNvPr id="80" name="楕円 79"/>
        <xdr:cNvSpPr/>
      </xdr:nvSpPr>
      <xdr:spPr>
        <a:xfrm>
          <a:off x="4584700" y="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137488</xdr:rowOff>
    </xdr:from>
    <xdr:ext cx="534377" cy="259045"/>
    <xdr:sp macro="" textlink="">
      <xdr:nvSpPr>
        <xdr:cNvPr id="81" name="人件費該当値テキスト"/>
        <xdr:cNvSpPr txBox="1"/>
      </xdr:nvSpPr>
      <xdr:spPr>
        <a:xfrm>
          <a:off x="4686300" y="63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3156</xdr:rowOff>
    </xdr:from>
    <xdr:to>
      <xdr:col>20</xdr:col>
      <xdr:colOff>38100</xdr:colOff>
      <xdr:row>37</xdr:row>
      <xdr:rowOff>104756</xdr:rowOff>
    </xdr:to>
    <xdr:sp macro="" textlink="">
      <xdr:nvSpPr>
        <xdr:cNvPr id="82" name="楕円 81"/>
        <xdr:cNvSpPr/>
      </xdr:nvSpPr>
      <xdr:spPr>
        <a:xfrm>
          <a:off x="3746500" y="63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95883</xdr:rowOff>
    </xdr:from>
    <xdr:ext cx="534377" cy="259045"/>
    <xdr:sp macro="" textlink="">
      <xdr:nvSpPr>
        <xdr:cNvPr id="83" name="テキスト ボックス 82"/>
        <xdr:cNvSpPr txBox="1"/>
      </xdr:nvSpPr>
      <xdr:spPr>
        <a:xfrm>
          <a:off x="3530111" y="6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168605</xdr:rowOff>
    </xdr:from>
    <xdr:to>
      <xdr:col>15</xdr:col>
      <xdr:colOff>101600</xdr:colOff>
      <xdr:row>37</xdr:row>
      <xdr:rowOff>98755</xdr:rowOff>
    </xdr:to>
    <xdr:sp macro="" textlink="">
      <xdr:nvSpPr>
        <xdr:cNvPr id="84" name="楕円 83"/>
        <xdr:cNvSpPr/>
      </xdr:nvSpPr>
      <xdr:spPr>
        <a:xfrm>
          <a:off x="2857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89882</xdr:rowOff>
    </xdr:from>
    <xdr:ext cx="534377" cy="259045"/>
    <xdr:sp macro="" textlink="">
      <xdr:nvSpPr>
        <xdr:cNvPr id="85" name="テキスト ボックス 84"/>
        <xdr:cNvSpPr txBox="1"/>
      </xdr:nvSpPr>
      <xdr:spPr>
        <a:xfrm>
          <a:off x="2641111" y="64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166053</xdr:rowOff>
    </xdr:from>
    <xdr:to>
      <xdr:col>10</xdr:col>
      <xdr:colOff>165100</xdr:colOff>
      <xdr:row>37</xdr:row>
      <xdr:rowOff>96203</xdr:rowOff>
    </xdr:to>
    <xdr:sp macro="" textlink="">
      <xdr:nvSpPr>
        <xdr:cNvPr id="86" name="楕円 85"/>
        <xdr:cNvSpPr/>
      </xdr:nvSpPr>
      <xdr:spPr>
        <a:xfrm>
          <a:off x="19685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87330</xdr:rowOff>
    </xdr:from>
    <xdr:ext cx="534377" cy="259045"/>
    <xdr:sp macro="" textlink="">
      <xdr:nvSpPr>
        <xdr:cNvPr id="87" name="テキスト ボックス 86"/>
        <xdr:cNvSpPr txBox="1"/>
      </xdr:nvSpPr>
      <xdr:spPr>
        <a:xfrm>
          <a:off x="1752111" y="64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53639</xdr:rowOff>
    </xdr:from>
    <xdr:to>
      <xdr:col>6</xdr:col>
      <xdr:colOff>38100</xdr:colOff>
      <xdr:row>37</xdr:row>
      <xdr:rowOff>155239</xdr:rowOff>
    </xdr:to>
    <xdr:sp macro="" textlink="">
      <xdr:nvSpPr>
        <xdr:cNvPr id="88" name="楕円 87"/>
        <xdr:cNvSpPr/>
      </xdr:nvSpPr>
      <xdr:spPr>
        <a:xfrm>
          <a:off x="1079500" y="63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146366</xdr:rowOff>
    </xdr:from>
    <xdr:ext cx="534377" cy="259045"/>
    <xdr:sp macro="" textlink="">
      <xdr:nvSpPr>
        <xdr:cNvPr id="89" name="テキスト ボックス 88"/>
        <xdr:cNvSpPr txBox="1"/>
      </xdr:nvSpPr>
      <xdr:spPr>
        <a:xfrm>
          <a:off x="863111" y="64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170752</xdr:rowOff>
    </xdr:from>
    <xdr:to>
      <xdr:col>24</xdr:col>
      <xdr:colOff>63500</xdr:colOff>
      <xdr:row>58</xdr:row>
      <xdr:rowOff>5821</xdr:rowOff>
    </xdr:to>
    <xdr:cxnSp macro="">
      <xdr:nvCxnSpPr>
        <xdr:cNvPr id="118" name="直線コネクタ 117"/>
        <xdr:cNvCxnSpPr/>
      </xdr:nvCxnSpPr>
      <xdr:spPr>
        <a:xfrm flipV="1">
          <a:off x="3797300" y="9943402"/>
          <a:ext cx="8382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5821</xdr:rowOff>
    </xdr:from>
    <xdr:to>
      <xdr:col>19</xdr:col>
      <xdr:colOff>177800</xdr:colOff>
      <xdr:row>58</xdr:row>
      <xdr:rowOff>18035</xdr:rowOff>
    </xdr:to>
    <xdr:cxnSp macro="">
      <xdr:nvCxnSpPr>
        <xdr:cNvPr id="121" name="直線コネクタ 120"/>
        <xdr:cNvCxnSpPr/>
      </xdr:nvCxnSpPr>
      <xdr:spPr>
        <a:xfrm flipV="1">
          <a:off x="2908300" y="9949921"/>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18035</xdr:rowOff>
    </xdr:from>
    <xdr:to>
      <xdr:col>15</xdr:col>
      <xdr:colOff>50800</xdr:colOff>
      <xdr:row>58</xdr:row>
      <xdr:rowOff>27374</xdr:rowOff>
    </xdr:to>
    <xdr:cxnSp macro="">
      <xdr:nvCxnSpPr>
        <xdr:cNvPr id="124" name="直線コネクタ 123"/>
        <xdr:cNvCxnSpPr/>
      </xdr:nvCxnSpPr>
      <xdr:spPr>
        <a:xfrm flipV="1">
          <a:off x="2019300" y="9962135"/>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68394</xdr:rowOff>
    </xdr:from>
    <xdr:to>
      <xdr:col>15</xdr:col>
      <xdr:colOff>101600</xdr:colOff>
      <xdr:row>57</xdr:row>
      <xdr:rowOff>169994</xdr:rowOff>
    </xdr:to>
    <xdr:sp macro="" textlink="">
      <xdr:nvSpPr>
        <xdr:cNvPr id="125" name="フローチャート: 判断 124"/>
        <xdr:cNvSpPr/>
      </xdr:nvSpPr>
      <xdr:spPr>
        <a:xfrm>
          <a:off x="2857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15071</xdr:rowOff>
    </xdr:from>
    <xdr:ext cx="534377" cy="259045"/>
    <xdr:sp macro="" textlink="">
      <xdr:nvSpPr>
        <xdr:cNvPr id="126" name="テキスト ボックス 125"/>
        <xdr:cNvSpPr txBox="1"/>
      </xdr:nvSpPr>
      <xdr:spPr>
        <a:xfrm>
          <a:off x="2641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27374</xdr:rowOff>
    </xdr:from>
    <xdr:to>
      <xdr:col>10</xdr:col>
      <xdr:colOff>114300</xdr:colOff>
      <xdr:row>58</xdr:row>
      <xdr:rowOff>32124</xdr:rowOff>
    </xdr:to>
    <xdr:cxnSp macro="">
      <xdr:nvCxnSpPr>
        <xdr:cNvPr id="127" name="直線コネクタ 126"/>
        <xdr:cNvCxnSpPr/>
      </xdr:nvCxnSpPr>
      <xdr:spPr>
        <a:xfrm flipV="1">
          <a:off x="1130300" y="9971474"/>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119952</xdr:rowOff>
    </xdr:from>
    <xdr:to>
      <xdr:col>24</xdr:col>
      <xdr:colOff>114300</xdr:colOff>
      <xdr:row>58</xdr:row>
      <xdr:rowOff>50102</xdr:rowOff>
    </xdr:to>
    <xdr:sp macro="" textlink="">
      <xdr:nvSpPr>
        <xdr:cNvPr id="137" name="楕円 136"/>
        <xdr:cNvSpPr/>
      </xdr:nvSpPr>
      <xdr:spPr>
        <a:xfrm>
          <a:off x="4584700" y="98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46773</xdr:rowOff>
    </xdr:from>
    <xdr:ext cx="534377" cy="259045"/>
    <xdr:sp macro="" textlink="">
      <xdr:nvSpPr>
        <xdr:cNvPr id="138" name="物件費該当値テキスト"/>
        <xdr:cNvSpPr txBox="1"/>
      </xdr:nvSpPr>
      <xdr:spPr>
        <a:xfrm>
          <a:off x="4686300" y="98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126471</xdr:rowOff>
    </xdr:from>
    <xdr:to>
      <xdr:col>20</xdr:col>
      <xdr:colOff>38100</xdr:colOff>
      <xdr:row>58</xdr:row>
      <xdr:rowOff>56621</xdr:rowOff>
    </xdr:to>
    <xdr:sp macro="" textlink="">
      <xdr:nvSpPr>
        <xdr:cNvPr id="139" name="楕円 138"/>
        <xdr:cNvSpPr/>
      </xdr:nvSpPr>
      <xdr:spPr>
        <a:xfrm>
          <a:off x="3746500" y="98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47748</xdr:rowOff>
    </xdr:from>
    <xdr:ext cx="534377" cy="259045"/>
    <xdr:sp macro="" textlink="">
      <xdr:nvSpPr>
        <xdr:cNvPr id="140" name="テキスト ボックス 139"/>
        <xdr:cNvSpPr txBox="1"/>
      </xdr:nvSpPr>
      <xdr:spPr>
        <a:xfrm>
          <a:off x="3530111" y="999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138685</xdr:rowOff>
    </xdr:from>
    <xdr:to>
      <xdr:col>15</xdr:col>
      <xdr:colOff>101600</xdr:colOff>
      <xdr:row>58</xdr:row>
      <xdr:rowOff>68835</xdr:rowOff>
    </xdr:to>
    <xdr:sp macro="" textlink="">
      <xdr:nvSpPr>
        <xdr:cNvPr id="141" name="楕円 140"/>
        <xdr:cNvSpPr/>
      </xdr:nvSpPr>
      <xdr:spPr>
        <a:xfrm>
          <a:off x="2857500" y="99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59962</xdr:rowOff>
    </xdr:from>
    <xdr:ext cx="534377" cy="259045"/>
    <xdr:sp macro="" textlink="">
      <xdr:nvSpPr>
        <xdr:cNvPr id="142" name="テキスト ボックス 141"/>
        <xdr:cNvSpPr txBox="1"/>
      </xdr:nvSpPr>
      <xdr:spPr>
        <a:xfrm>
          <a:off x="2641111" y="100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148024</xdr:rowOff>
    </xdr:from>
    <xdr:to>
      <xdr:col>10</xdr:col>
      <xdr:colOff>165100</xdr:colOff>
      <xdr:row>58</xdr:row>
      <xdr:rowOff>78174</xdr:rowOff>
    </xdr:to>
    <xdr:sp macro="" textlink="">
      <xdr:nvSpPr>
        <xdr:cNvPr id="143" name="楕円 142"/>
        <xdr:cNvSpPr/>
      </xdr:nvSpPr>
      <xdr:spPr>
        <a:xfrm>
          <a:off x="1968500" y="99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69301</xdr:rowOff>
    </xdr:from>
    <xdr:ext cx="534377" cy="259045"/>
    <xdr:sp macro="" textlink="">
      <xdr:nvSpPr>
        <xdr:cNvPr id="144" name="テキスト ボックス 143"/>
        <xdr:cNvSpPr txBox="1"/>
      </xdr:nvSpPr>
      <xdr:spPr>
        <a:xfrm>
          <a:off x="1752111" y="100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152774</xdr:rowOff>
    </xdr:from>
    <xdr:to>
      <xdr:col>6</xdr:col>
      <xdr:colOff>38100</xdr:colOff>
      <xdr:row>58</xdr:row>
      <xdr:rowOff>82924</xdr:rowOff>
    </xdr:to>
    <xdr:sp macro="" textlink="">
      <xdr:nvSpPr>
        <xdr:cNvPr id="145" name="楕円 144"/>
        <xdr:cNvSpPr/>
      </xdr:nvSpPr>
      <xdr:spPr>
        <a:xfrm>
          <a:off x="1079500" y="99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74051</xdr:rowOff>
    </xdr:from>
    <xdr:ext cx="534377" cy="259045"/>
    <xdr:sp macro="" textlink="">
      <xdr:nvSpPr>
        <xdr:cNvPr id="146" name="テキスト ボックス 145"/>
        <xdr:cNvSpPr txBox="1"/>
      </xdr:nvSpPr>
      <xdr:spPr>
        <a:xfrm>
          <a:off x="863111" y="100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91269</xdr:rowOff>
    </xdr:from>
    <xdr:to>
      <xdr:col>24</xdr:col>
      <xdr:colOff>63500</xdr:colOff>
      <xdr:row>78</xdr:row>
      <xdr:rowOff>108055</xdr:rowOff>
    </xdr:to>
    <xdr:cxnSp macro="">
      <xdr:nvCxnSpPr>
        <xdr:cNvPr id="177" name="直線コネクタ 176"/>
        <xdr:cNvCxnSpPr/>
      </xdr:nvCxnSpPr>
      <xdr:spPr>
        <a:xfrm>
          <a:off x="3797300" y="13464369"/>
          <a:ext cx="8382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83758</xdr:rowOff>
    </xdr:from>
    <xdr:to>
      <xdr:col>19</xdr:col>
      <xdr:colOff>177800</xdr:colOff>
      <xdr:row>78</xdr:row>
      <xdr:rowOff>91269</xdr:rowOff>
    </xdr:to>
    <xdr:cxnSp macro="">
      <xdr:nvCxnSpPr>
        <xdr:cNvPr id="180" name="直線コネクタ 179"/>
        <xdr:cNvCxnSpPr/>
      </xdr:nvCxnSpPr>
      <xdr:spPr>
        <a:xfrm>
          <a:off x="2908300" y="1345685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83758</xdr:rowOff>
    </xdr:from>
    <xdr:to>
      <xdr:col>15</xdr:col>
      <xdr:colOff>50800</xdr:colOff>
      <xdr:row>78</xdr:row>
      <xdr:rowOff>102896</xdr:rowOff>
    </xdr:to>
    <xdr:cxnSp macro="">
      <xdr:nvCxnSpPr>
        <xdr:cNvPr id="183" name="直線コネクタ 182"/>
        <xdr:cNvCxnSpPr/>
      </xdr:nvCxnSpPr>
      <xdr:spPr>
        <a:xfrm flipV="1">
          <a:off x="2019300" y="13456858"/>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166624</xdr:rowOff>
    </xdr:from>
    <xdr:to>
      <xdr:col>15</xdr:col>
      <xdr:colOff>101600</xdr:colOff>
      <xdr:row>78</xdr:row>
      <xdr:rowOff>96774</xdr:rowOff>
    </xdr:to>
    <xdr:sp macro="" textlink="">
      <xdr:nvSpPr>
        <xdr:cNvPr id="184" name="フローチャート: 判断 183"/>
        <xdr:cNvSpPr/>
      </xdr:nvSpPr>
      <xdr:spPr>
        <a:xfrm>
          <a:off x="2857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113301</xdr:rowOff>
    </xdr:from>
    <xdr:ext cx="469744" cy="259045"/>
    <xdr:sp macro="" textlink="">
      <xdr:nvSpPr>
        <xdr:cNvPr id="185" name="テキスト ボックス 184"/>
        <xdr:cNvSpPr txBox="1"/>
      </xdr:nvSpPr>
      <xdr:spPr>
        <a:xfrm>
          <a:off x="2673428"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102896</xdr:rowOff>
    </xdr:from>
    <xdr:to>
      <xdr:col>10</xdr:col>
      <xdr:colOff>114300</xdr:colOff>
      <xdr:row>78</xdr:row>
      <xdr:rowOff>140125</xdr:rowOff>
    </xdr:to>
    <xdr:cxnSp macro="">
      <xdr:nvCxnSpPr>
        <xdr:cNvPr id="186" name="直線コネクタ 185"/>
        <xdr:cNvCxnSpPr/>
      </xdr:nvCxnSpPr>
      <xdr:spPr>
        <a:xfrm flipV="1">
          <a:off x="1130300" y="1347599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57255</xdr:rowOff>
    </xdr:from>
    <xdr:to>
      <xdr:col>24</xdr:col>
      <xdr:colOff>114300</xdr:colOff>
      <xdr:row>78</xdr:row>
      <xdr:rowOff>158855</xdr:rowOff>
    </xdr:to>
    <xdr:sp macro="" textlink="">
      <xdr:nvSpPr>
        <xdr:cNvPr id="196" name="楕円 195"/>
        <xdr:cNvSpPr/>
      </xdr:nvSpPr>
      <xdr:spPr>
        <a:xfrm>
          <a:off x="4584700" y="134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35682</xdr:rowOff>
    </xdr:from>
    <xdr:ext cx="469744" cy="259045"/>
    <xdr:sp macro="" textlink="">
      <xdr:nvSpPr>
        <xdr:cNvPr id="197" name="維持補修費該当値テキスト"/>
        <xdr:cNvSpPr txBox="1"/>
      </xdr:nvSpPr>
      <xdr:spPr>
        <a:xfrm>
          <a:off x="4686300" y="1340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40469</xdr:rowOff>
    </xdr:from>
    <xdr:to>
      <xdr:col>20</xdr:col>
      <xdr:colOff>38100</xdr:colOff>
      <xdr:row>78</xdr:row>
      <xdr:rowOff>142069</xdr:rowOff>
    </xdr:to>
    <xdr:sp macro="" textlink="">
      <xdr:nvSpPr>
        <xdr:cNvPr id="198" name="楕円 197"/>
        <xdr:cNvSpPr/>
      </xdr:nvSpPr>
      <xdr:spPr>
        <a:xfrm>
          <a:off x="3746500" y="134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133196</xdr:rowOff>
    </xdr:from>
    <xdr:ext cx="469744" cy="259045"/>
    <xdr:sp macro="" textlink="">
      <xdr:nvSpPr>
        <xdr:cNvPr id="199" name="テキスト ボックス 198"/>
        <xdr:cNvSpPr txBox="1"/>
      </xdr:nvSpPr>
      <xdr:spPr>
        <a:xfrm>
          <a:off x="3562428" y="135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32958</xdr:rowOff>
    </xdr:from>
    <xdr:to>
      <xdr:col>15</xdr:col>
      <xdr:colOff>101600</xdr:colOff>
      <xdr:row>78</xdr:row>
      <xdr:rowOff>134558</xdr:rowOff>
    </xdr:to>
    <xdr:sp macro="" textlink="">
      <xdr:nvSpPr>
        <xdr:cNvPr id="200" name="楕円 199"/>
        <xdr:cNvSpPr/>
      </xdr:nvSpPr>
      <xdr:spPr>
        <a:xfrm>
          <a:off x="2857500" y="13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125685</xdr:rowOff>
    </xdr:from>
    <xdr:ext cx="469744" cy="259045"/>
    <xdr:sp macro="" textlink="">
      <xdr:nvSpPr>
        <xdr:cNvPr id="201" name="テキスト ボックス 200"/>
        <xdr:cNvSpPr txBox="1"/>
      </xdr:nvSpPr>
      <xdr:spPr>
        <a:xfrm>
          <a:off x="2673428" y="134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52096</xdr:rowOff>
    </xdr:from>
    <xdr:to>
      <xdr:col>10</xdr:col>
      <xdr:colOff>165100</xdr:colOff>
      <xdr:row>78</xdr:row>
      <xdr:rowOff>153696</xdr:rowOff>
    </xdr:to>
    <xdr:sp macro="" textlink="">
      <xdr:nvSpPr>
        <xdr:cNvPr id="202" name="楕円 201"/>
        <xdr:cNvSpPr/>
      </xdr:nvSpPr>
      <xdr:spPr>
        <a:xfrm>
          <a:off x="1968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144823</xdr:rowOff>
    </xdr:from>
    <xdr:ext cx="469744" cy="259045"/>
    <xdr:sp macro="" textlink="">
      <xdr:nvSpPr>
        <xdr:cNvPr id="203" name="テキスト ボックス 202"/>
        <xdr:cNvSpPr txBox="1"/>
      </xdr:nvSpPr>
      <xdr:spPr>
        <a:xfrm>
          <a:off x="1784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89325</xdr:rowOff>
    </xdr:from>
    <xdr:to>
      <xdr:col>6</xdr:col>
      <xdr:colOff>38100</xdr:colOff>
      <xdr:row>79</xdr:row>
      <xdr:rowOff>19475</xdr:rowOff>
    </xdr:to>
    <xdr:sp macro="" textlink="">
      <xdr:nvSpPr>
        <xdr:cNvPr id="204" name="楕円 203"/>
        <xdr:cNvSpPr/>
      </xdr:nvSpPr>
      <xdr:spPr>
        <a:xfrm>
          <a:off x="10795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10602</xdr:rowOff>
    </xdr:from>
    <xdr:ext cx="469744" cy="259045"/>
    <xdr:sp macro="" textlink="">
      <xdr:nvSpPr>
        <xdr:cNvPr id="205" name="テキスト ボックス 204"/>
        <xdr:cNvSpPr txBox="1"/>
      </xdr:nvSpPr>
      <xdr:spPr>
        <a:xfrm>
          <a:off x="895428" y="135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131108</xdr:rowOff>
    </xdr:from>
    <xdr:to>
      <xdr:col>24</xdr:col>
      <xdr:colOff>63500</xdr:colOff>
      <xdr:row>95</xdr:row>
      <xdr:rowOff>13494</xdr:rowOff>
    </xdr:to>
    <xdr:cxnSp macro="">
      <xdr:nvCxnSpPr>
        <xdr:cNvPr id="235" name="直線コネクタ 234"/>
        <xdr:cNvCxnSpPr/>
      </xdr:nvCxnSpPr>
      <xdr:spPr>
        <a:xfrm flipV="1">
          <a:off x="3797300" y="16247408"/>
          <a:ext cx="8382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13494</xdr:rowOff>
    </xdr:from>
    <xdr:to>
      <xdr:col>19</xdr:col>
      <xdr:colOff>177800</xdr:colOff>
      <xdr:row>95</xdr:row>
      <xdr:rowOff>135700</xdr:rowOff>
    </xdr:to>
    <xdr:cxnSp macro="">
      <xdr:nvCxnSpPr>
        <xdr:cNvPr id="238" name="直線コネクタ 237"/>
        <xdr:cNvCxnSpPr/>
      </xdr:nvCxnSpPr>
      <xdr:spPr>
        <a:xfrm flipV="1">
          <a:off x="2908300" y="16301244"/>
          <a:ext cx="889000" cy="1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135700</xdr:rowOff>
    </xdr:from>
    <xdr:to>
      <xdr:col>15</xdr:col>
      <xdr:colOff>50800</xdr:colOff>
      <xdr:row>96</xdr:row>
      <xdr:rowOff>31381</xdr:rowOff>
    </xdr:to>
    <xdr:cxnSp macro="">
      <xdr:nvCxnSpPr>
        <xdr:cNvPr id="241" name="直線コネクタ 240"/>
        <xdr:cNvCxnSpPr/>
      </xdr:nvCxnSpPr>
      <xdr:spPr>
        <a:xfrm flipV="1">
          <a:off x="2019300" y="16423450"/>
          <a:ext cx="889000" cy="6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15805</xdr:rowOff>
    </xdr:from>
    <xdr:to>
      <xdr:col>15</xdr:col>
      <xdr:colOff>101600</xdr:colOff>
      <xdr:row>94</xdr:row>
      <xdr:rowOff>117405</xdr:rowOff>
    </xdr:to>
    <xdr:sp macro="" textlink="">
      <xdr:nvSpPr>
        <xdr:cNvPr id="242" name="フローチャート: 判断 241"/>
        <xdr:cNvSpPr/>
      </xdr:nvSpPr>
      <xdr:spPr>
        <a:xfrm>
          <a:off x="2857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133932</xdr:rowOff>
    </xdr:from>
    <xdr:ext cx="534377" cy="259045"/>
    <xdr:sp macro="" textlink="">
      <xdr:nvSpPr>
        <xdr:cNvPr id="243" name="テキスト ボックス 242"/>
        <xdr:cNvSpPr txBox="1"/>
      </xdr:nvSpPr>
      <xdr:spPr>
        <a:xfrm>
          <a:off x="2641111" y="159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31381</xdr:rowOff>
    </xdr:from>
    <xdr:to>
      <xdr:col>10</xdr:col>
      <xdr:colOff>114300</xdr:colOff>
      <xdr:row>96</xdr:row>
      <xdr:rowOff>122803</xdr:rowOff>
    </xdr:to>
    <xdr:cxnSp macro="">
      <xdr:nvCxnSpPr>
        <xdr:cNvPr id="244" name="直線コネクタ 243"/>
        <xdr:cNvCxnSpPr/>
      </xdr:nvCxnSpPr>
      <xdr:spPr>
        <a:xfrm flipV="1">
          <a:off x="1130300" y="16490581"/>
          <a:ext cx="889000" cy="9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80308</xdr:rowOff>
    </xdr:from>
    <xdr:to>
      <xdr:col>24</xdr:col>
      <xdr:colOff>114300</xdr:colOff>
      <xdr:row>95</xdr:row>
      <xdr:rowOff>10458</xdr:rowOff>
    </xdr:to>
    <xdr:sp macro="" textlink="">
      <xdr:nvSpPr>
        <xdr:cNvPr id="254" name="楕円 253"/>
        <xdr:cNvSpPr/>
      </xdr:nvSpPr>
      <xdr:spPr>
        <a:xfrm>
          <a:off x="4584700" y="161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103185</xdr:rowOff>
    </xdr:from>
    <xdr:ext cx="534377" cy="259045"/>
    <xdr:sp macro="" textlink="">
      <xdr:nvSpPr>
        <xdr:cNvPr id="255" name="扶助費該当値テキスト"/>
        <xdr:cNvSpPr txBox="1"/>
      </xdr:nvSpPr>
      <xdr:spPr>
        <a:xfrm>
          <a:off x="4686300" y="160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134144</xdr:rowOff>
    </xdr:from>
    <xdr:to>
      <xdr:col>20</xdr:col>
      <xdr:colOff>38100</xdr:colOff>
      <xdr:row>95</xdr:row>
      <xdr:rowOff>64294</xdr:rowOff>
    </xdr:to>
    <xdr:sp macro="" textlink="">
      <xdr:nvSpPr>
        <xdr:cNvPr id="256" name="楕円 255"/>
        <xdr:cNvSpPr/>
      </xdr:nvSpPr>
      <xdr:spPr>
        <a:xfrm>
          <a:off x="3746500" y="162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55421</xdr:rowOff>
    </xdr:from>
    <xdr:ext cx="534377" cy="259045"/>
    <xdr:sp macro="" textlink="">
      <xdr:nvSpPr>
        <xdr:cNvPr id="257" name="テキスト ボックス 256"/>
        <xdr:cNvSpPr txBox="1"/>
      </xdr:nvSpPr>
      <xdr:spPr>
        <a:xfrm>
          <a:off x="3530111" y="163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84900</xdr:rowOff>
    </xdr:from>
    <xdr:to>
      <xdr:col>15</xdr:col>
      <xdr:colOff>101600</xdr:colOff>
      <xdr:row>96</xdr:row>
      <xdr:rowOff>15050</xdr:rowOff>
    </xdr:to>
    <xdr:sp macro="" textlink="">
      <xdr:nvSpPr>
        <xdr:cNvPr id="258" name="楕円 257"/>
        <xdr:cNvSpPr/>
      </xdr:nvSpPr>
      <xdr:spPr>
        <a:xfrm>
          <a:off x="2857500" y="163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6177</xdr:rowOff>
    </xdr:from>
    <xdr:ext cx="534377" cy="259045"/>
    <xdr:sp macro="" textlink="">
      <xdr:nvSpPr>
        <xdr:cNvPr id="259" name="テキスト ボックス 258"/>
        <xdr:cNvSpPr txBox="1"/>
      </xdr:nvSpPr>
      <xdr:spPr>
        <a:xfrm>
          <a:off x="2641111" y="164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152031</xdr:rowOff>
    </xdr:from>
    <xdr:to>
      <xdr:col>10</xdr:col>
      <xdr:colOff>165100</xdr:colOff>
      <xdr:row>96</xdr:row>
      <xdr:rowOff>82181</xdr:rowOff>
    </xdr:to>
    <xdr:sp macro="" textlink="">
      <xdr:nvSpPr>
        <xdr:cNvPr id="260" name="楕円 259"/>
        <xdr:cNvSpPr/>
      </xdr:nvSpPr>
      <xdr:spPr>
        <a:xfrm>
          <a:off x="1968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73308</xdr:rowOff>
    </xdr:from>
    <xdr:ext cx="534377" cy="259045"/>
    <xdr:sp macro="" textlink="">
      <xdr:nvSpPr>
        <xdr:cNvPr id="261" name="テキスト ボックス 260"/>
        <xdr:cNvSpPr txBox="1"/>
      </xdr:nvSpPr>
      <xdr:spPr>
        <a:xfrm>
          <a:off x="1752111" y="1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72003</xdr:rowOff>
    </xdr:from>
    <xdr:to>
      <xdr:col>6</xdr:col>
      <xdr:colOff>38100</xdr:colOff>
      <xdr:row>97</xdr:row>
      <xdr:rowOff>2153</xdr:rowOff>
    </xdr:to>
    <xdr:sp macro="" textlink="">
      <xdr:nvSpPr>
        <xdr:cNvPr id="262" name="楕円 261"/>
        <xdr:cNvSpPr/>
      </xdr:nvSpPr>
      <xdr:spPr>
        <a:xfrm>
          <a:off x="1079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164730</xdr:rowOff>
    </xdr:from>
    <xdr:ext cx="534377" cy="259045"/>
    <xdr:sp macro="" textlink="">
      <xdr:nvSpPr>
        <xdr:cNvPr id="263" name="テキスト ボックス 262"/>
        <xdr:cNvSpPr txBox="1"/>
      </xdr:nvSpPr>
      <xdr:spPr>
        <a:xfrm>
          <a:off x="863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117518</xdr:rowOff>
    </xdr:from>
    <xdr:to>
      <xdr:col>55</xdr:col>
      <xdr:colOff>0</xdr:colOff>
      <xdr:row>34</xdr:row>
      <xdr:rowOff>154772</xdr:rowOff>
    </xdr:to>
    <xdr:cxnSp macro="">
      <xdr:nvCxnSpPr>
        <xdr:cNvPr id="292" name="直線コネクタ 291"/>
        <xdr:cNvCxnSpPr/>
      </xdr:nvCxnSpPr>
      <xdr:spPr>
        <a:xfrm>
          <a:off x="9639300" y="5946818"/>
          <a:ext cx="8382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117518</xdr:rowOff>
    </xdr:from>
    <xdr:to>
      <xdr:col>50</xdr:col>
      <xdr:colOff>114300</xdr:colOff>
      <xdr:row>34</xdr:row>
      <xdr:rowOff>139829</xdr:rowOff>
    </xdr:to>
    <xdr:cxnSp macro="">
      <xdr:nvCxnSpPr>
        <xdr:cNvPr id="295" name="直線コネクタ 294"/>
        <xdr:cNvCxnSpPr/>
      </xdr:nvCxnSpPr>
      <xdr:spPr>
        <a:xfrm flipV="1">
          <a:off x="8750300" y="5946818"/>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139829</xdr:rowOff>
    </xdr:from>
    <xdr:to>
      <xdr:col>45</xdr:col>
      <xdr:colOff>177800</xdr:colOff>
      <xdr:row>35</xdr:row>
      <xdr:rowOff>48153</xdr:rowOff>
    </xdr:to>
    <xdr:cxnSp macro="">
      <xdr:nvCxnSpPr>
        <xdr:cNvPr id="298" name="直線コネクタ 297"/>
        <xdr:cNvCxnSpPr/>
      </xdr:nvCxnSpPr>
      <xdr:spPr>
        <a:xfrm flipV="1">
          <a:off x="7861300" y="5969129"/>
          <a:ext cx="889000" cy="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9" name="フローチャート: 判断 298"/>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300" name="テキスト ボックス 299"/>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129992</xdr:rowOff>
    </xdr:from>
    <xdr:to>
      <xdr:col>41</xdr:col>
      <xdr:colOff>50800</xdr:colOff>
      <xdr:row>35</xdr:row>
      <xdr:rowOff>48153</xdr:rowOff>
    </xdr:to>
    <xdr:cxnSp macro="">
      <xdr:nvCxnSpPr>
        <xdr:cNvPr id="301" name="直線コネクタ 300"/>
        <xdr:cNvCxnSpPr/>
      </xdr:nvCxnSpPr>
      <xdr:spPr>
        <a:xfrm>
          <a:off x="6972300" y="5959292"/>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3" name="テキスト ボックス 302"/>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5" name="テキスト ボックス 304"/>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103972</xdr:rowOff>
    </xdr:from>
    <xdr:to>
      <xdr:col>55</xdr:col>
      <xdr:colOff>50800</xdr:colOff>
      <xdr:row>35</xdr:row>
      <xdr:rowOff>34122</xdr:rowOff>
    </xdr:to>
    <xdr:sp macro="" textlink="">
      <xdr:nvSpPr>
        <xdr:cNvPr id="311" name="楕円 310"/>
        <xdr:cNvSpPr/>
      </xdr:nvSpPr>
      <xdr:spPr>
        <a:xfrm>
          <a:off x="10426700" y="59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126849</xdr:rowOff>
    </xdr:from>
    <xdr:ext cx="534377" cy="259045"/>
    <xdr:sp macro="" textlink="">
      <xdr:nvSpPr>
        <xdr:cNvPr id="312" name="補助費等該当値テキスト"/>
        <xdr:cNvSpPr txBox="1"/>
      </xdr:nvSpPr>
      <xdr:spPr>
        <a:xfrm>
          <a:off x="10528300" y="57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66718</xdr:rowOff>
    </xdr:from>
    <xdr:to>
      <xdr:col>50</xdr:col>
      <xdr:colOff>165100</xdr:colOff>
      <xdr:row>34</xdr:row>
      <xdr:rowOff>168318</xdr:rowOff>
    </xdr:to>
    <xdr:sp macro="" textlink="">
      <xdr:nvSpPr>
        <xdr:cNvPr id="313" name="楕円 312"/>
        <xdr:cNvSpPr/>
      </xdr:nvSpPr>
      <xdr:spPr>
        <a:xfrm>
          <a:off x="9588500" y="58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13395</xdr:rowOff>
    </xdr:from>
    <xdr:ext cx="599010" cy="259045"/>
    <xdr:sp macro="" textlink="">
      <xdr:nvSpPr>
        <xdr:cNvPr id="314" name="テキスト ボックス 313"/>
        <xdr:cNvSpPr txBox="1"/>
      </xdr:nvSpPr>
      <xdr:spPr>
        <a:xfrm>
          <a:off x="9339795" y="567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89029</xdr:rowOff>
    </xdr:from>
    <xdr:to>
      <xdr:col>46</xdr:col>
      <xdr:colOff>38100</xdr:colOff>
      <xdr:row>35</xdr:row>
      <xdr:rowOff>19179</xdr:rowOff>
    </xdr:to>
    <xdr:sp macro="" textlink="">
      <xdr:nvSpPr>
        <xdr:cNvPr id="315" name="楕円 314"/>
        <xdr:cNvSpPr/>
      </xdr:nvSpPr>
      <xdr:spPr>
        <a:xfrm>
          <a:off x="8699500" y="59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35706</xdr:rowOff>
    </xdr:from>
    <xdr:ext cx="534377" cy="259045"/>
    <xdr:sp macro="" textlink="">
      <xdr:nvSpPr>
        <xdr:cNvPr id="316" name="テキスト ボックス 315"/>
        <xdr:cNvSpPr txBox="1"/>
      </xdr:nvSpPr>
      <xdr:spPr>
        <a:xfrm>
          <a:off x="8483111" y="56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168803</xdr:rowOff>
    </xdr:from>
    <xdr:to>
      <xdr:col>41</xdr:col>
      <xdr:colOff>101600</xdr:colOff>
      <xdr:row>35</xdr:row>
      <xdr:rowOff>98953</xdr:rowOff>
    </xdr:to>
    <xdr:sp macro="" textlink="">
      <xdr:nvSpPr>
        <xdr:cNvPr id="317" name="楕円 316"/>
        <xdr:cNvSpPr/>
      </xdr:nvSpPr>
      <xdr:spPr>
        <a:xfrm>
          <a:off x="7810500" y="59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115480</xdr:rowOff>
    </xdr:from>
    <xdr:ext cx="534377" cy="259045"/>
    <xdr:sp macro="" textlink="">
      <xdr:nvSpPr>
        <xdr:cNvPr id="318" name="テキスト ボックス 317"/>
        <xdr:cNvSpPr txBox="1"/>
      </xdr:nvSpPr>
      <xdr:spPr>
        <a:xfrm>
          <a:off x="7594111" y="57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79192</xdr:rowOff>
    </xdr:from>
    <xdr:to>
      <xdr:col>36</xdr:col>
      <xdr:colOff>165100</xdr:colOff>
      <xdr:row>35</xdr:row>
      <xdr:rowOff>9342</xdr:rowOff>
    </xdr:to>
    <xdr:sp macro="" textlink="">
      <xdr:nvSpPr>
        <xdr:cNvPr id="319" name="楕円 318"/>
        <xdr:cNvSpPr/>
      </xdr:nvSpPr>
      <xdr:spPr>
        <a:xfrm>
          <a:off x="6921500" y="59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25869</xdr:rowOff>
    </xdr:from>
    <xdr:ext cx="599010" cy="259045"/>
    <xdr:sp macro="" textlink="">
      <xdr:nvSpPr>
        <xdr:cNvPr id="320" name="テキスト ボックス 319"/>
        <xdr:cNvSpPr txBox="1"/>
      </xdr:nvSpPr>
      <xdr:spPr>
        <a:xfrm>
          <a:off x="6672795" y="568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12017</xdr:rowOff>
    </xdr:from>
    <xdr:to>
      <xdr:col>55</xdr:col>
      <xdr:colOff>0</xdr:colOff>
      <xdr:row>59</xdr:row>
      <xdr:rowOff>31025</xdr:rowOff>
    </xdr:to>
    <xdr:cxnSp macro="">
      <xdr:nvCxnSpPr>
        <xdr:cNvPr id="351" name="直線コネクタ 350"/>
        <xdr:cNvCxnSpPr/>
      </xdr:nvCxnSpPr>
      <xdr:spPr>
        <a:xfrm>
          <a:off x="9639300" y="10127567"/>
          <a:ext cx="8382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138621</xdr:rowOff>
    </xdr:from>
    <xdr:to>
      <xdr:col>50</xdr:col>
      <xdr:colOff>114300</xdr:colOff>
      <xdr:row>59</xdr:row>
      <xdr:rowOff>12017</xdr:rowOff>
    </xdr:to>
    <xdr:cxnSp macro="">
      <xdr:nvCxnSpPr>
        <xdr:cNvPr id="354" name="直線コネクタ 353"/>
        <xdr:cNvCxnSpPr/>
      </xdr:nvCxnSpPr>
      <xdr:spPr>
        <a:xfrm>
          <a:off x="8750300" y="10082721"/>
          <a:ext cx="889000" cy="4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138621</xdr:rowOff>
    </xdr:from>
    <xdr:to>
      <xdr:col>45</xdr:col>
      <xdr:colOff>177800</xdr:colOff>
      <xdr:row>59</xdr:row>
      <xdr:rowOff>22651</xdr:rowOff>
    </xdr:to>
    <xdr:cxnSp macro="">
      <xdr:nvCxnSpPr>
        <xdr:cNvPr id="357" name="直線コネクタ 356"/>
        <xdr:cNvCxnSpPr/>
      </xdr:nvCxnSpPr>
      <xdr:spPr>
        <a:xfrm flipV="1">
          <a:off x="7861300" y="10082721"/>
          <a:ext cx="8890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75880</xdr:rowOff>
    </xdr:from>
    <xdr:to>
      <xdr:col>46</xdr:col>
      <xdr:colOff>38100</xdr:colOff>
      <xdr:row>59</xdr:row>
      <xdr:rowOff>6030</xdr:rowOff>
    </xdr:to>
    <xdr:sp macro="" textlink="">
      <xdr:nvSpPr>
        <xdr:cNvPr id="358" name="フローチャート: 判断 357"/>
        <xdr:cNvSpPr/>
      </xdr:nvSpPr>
      <xdr:spPr>
        <a:xfrm>
          <a:off x="8699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22557</xdr:rowOff>
    </xdr:from>
    <xdr:ext cx="534377" cy="259045"/>
    <xdr:sp macro="" textlink="">
      <xdr:nvSpPr>
        <xdr:cNvPr id="359" name="テキスト ボックス 358"/>
        <xdr:cNvSpPr txBox="1"/>
      </xdr:nvSpPr>
      <xdr:spPr>
        <a:xfrm>
          <a:off x="8483111" y="9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76398</xdr:rowOff>
    </xdr:from>
    <xdr:to>
      <xdr:col>41</xdr:col>
      <xdr:colOff>50800</xdr:colOff>
      <xdr:row>59</xdr:row>
      <xdr:rowOff>22651</xdr:rowOff>
    </xdr:to>
    <xdr:cxnSp macro="">
      <xdr:nvCxnSpPr>
        <xdr:cNvPr id="360" name="直線コネクタ 359"/>
        <xdr:cNvCxnSpPr/>
      </xdr:nvCxnSpPr>
      <xdr:spPr>
        <a:xfrm>
          <a:off x="6972300" y="10020498"/>
          <a:ext cx="889000" cy="1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3011</xdr:rowOff>
    </xdr:from>
    <xdr:ext cx="534377" cy="259045"/>
    <xdr:sp macro="" textlink="">
      <xdr:nvSpPr>
        <xdr:cNvPr id="364" name="テキスト ボックス 363"/>
        <xdr:cNvSpPr txBox="1"/>
      </xdr:nvSpPr>
      <xdr:spPr>
        <a:xfrm>
          <a:off x="6705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151675</xdr:rowOff>
    </xdr:from>
    <xdr:to>
      <xdr:col>55</xdr:col>
      <xdr:colOff>50800</xdr:colOff>
      <xdr:row>59</xdr:row>
      <xdr:rowOff>81825</xdr:rowOff>
    </xdr:to>
    <xdr:sp macro="" textlink="">
      <xdr:nvSpPr>
        <xdr:cNvPr id="370" name="楕円 369"/>
        <xdr:cNvSpPr/>
      </xdr:nvSpPr>
      <xdr:spPr>
        <a:xfrm>
          <a:off x="10426700" y="100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132667</xdr:rowOff>
    </xdr:from>
    <xdr:to>
      <xdr:col>50</xdr:col>
      <xdr:colOff>165100</xdr:colOff>
      <xdr:row>59</xdr:row>
      <xdr:rowOff>62817</xdr:rowOff>
    </xdr:to>
    <xdr:sp macro="" textlink="">
      <xdr:nvSpPr>
        <xdr:cNvPr id="372" name="楕円 371"/>
        <xdr:cNvSpPr/>
      </xdr:nvSpPr>
      <xdr:spPr>
        <a:xfrm>
          <a:off x="9588500" y="100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53944</xdr:rowOff>
    </xdr:from>
    <xdr:ext cx="534377" cy="259045"/>
    <xdr:sp macro="" textlink="">
      <xdr:nvSpPr>
        <xdr:cNvPr id="373" name="テキスト ボックス 372"/>
        <xdr:cNvSpPr txBox="1"/>
      </xdr:nvSpPr>
      <xdr:spPr>
        <a:xfrm>
          <a:off x="9372111" y="101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87821</xdr:rowOff>
    </xdr:from>
    <xdr:to>
      <xdr:col>46</xdr:col>
      <xdr:colOff>38100</xdr:colOff>
      <xdr:row>59</xdr:row>
      <xdr:rowOff>17971</xdr:rowOff>
    </xdr:to>
    <xdr:sp macro="" textlink="">
      <xdr:nvSpPr>
        <xdr:cNvPr id="374" name="楕円 373"/>
        <xdr:cNvSpPr/>
      </xdr:nvSpPr>
      <xdr:spPr>
        <a:xfrm>
          <a:off x="8699500" y="100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9098</xdr:rowOff>
    </xdr:from>
    <xdr:ext cx="534377" cy="259045"/>
    <xdr:sp macro="" textlink="">
      <xdr:nvSpPr>
        <xdr:cNvPr id="375" name="テキスト ボックス 374"/>
        <xdr:cNvSpPr txBox="1"/>
      </xdr:nvSpPr>
      <xdr:spPr>
        <a:xfrm>
          <a:off x="8483111" y="101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143301</xdr:rowOff>
    </xdr:from>
    <xdr:to>
      <xdr:col>41</xdr:col>
      <xdr:colOff>101600</xdr:colOff>
      <xdr:row>59</xdr:row>
      <xdr:rowOff>73451</xdr:rowOff>
    </xdr:to>
    <xdr:sp macro="" textlink="">
      <xdr:nvSpPr>
        <xdr:cNvPr id="376" name="楕円 375"/>
        <xdr:cNvSpPr/>
      </xdr:nvSpPr>
      <xdr:spPr>
        <a:xfrm>
          <a:off x="7810500" y="100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64578</xdr:rowOff>
    </xdr:from>
    <xdr:ext cx="534377" cy="259045"/>
    <xdr:sp macro="" textlink="">
      <xdr:nvSpPr>
        <xdr:cNvPr id="377" name="テキスト ボックス 376"/>
        <xdr:cNvSpPr txBox="1"/>
      </xdr:nvSpPr>
      <xdr:spPr>
        <a:xfrm>
          <a:off x="7594111" y="101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25598</xdr:rowOff>
    </xdr:from>
    <xdr:to>
      <xdr:col>36</xdr:col>
      <xdr:colOff>165100</xdr:colOff>
      <xdr:row>58</xdr:row>
      <xdr:rowOff>127198</xdr:rowOff>
    </xdr:to>
    <xdr:sp macro="" textlink="">
      <xdr:nvSpPr>
        <xdr:cNvPr id="378" name="楕円 377"/>
        <xdr:cNvSpPr/>
      </xdr:nvSpPr>
      <xdr:spPr>
        <a:xfrm>
          <a:off x="6921500" y="99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143725</xdr:rowOff>
    </xdr:from>
    <xdr:ext cx="599010" cy="259045"/>
    <xdr:sp macro="" textlink="">
      <xdr:nvSpPr>
        <xdr:cNvPr id="379" name="テキスト ボックス 378"/>
        <xdr:cNvSpPr txBox="1"/>
      </xdr:nvSpPr>
      <xdr:spPr>
        <a:xfrm>
          <a:off x="6672795" y="974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3104</xdr:rowOff>
    </xdr:from>
    <xdr:to>
      <xdr:col>55</xdr:col>
      <xdr:colOff>0</xdr:colOff>
      <xdr:row>79</xdr:row>
      <xdr:rowOff>20261</xdr:rowOff>
    </xdr:to>
    <xdr:cxnSp macro="">
      <xdr:nvCxnSpPr>
        <xdr:cNvPr id="408" name="直線コネクタ 407"/>
        <xdr:cNvCxnSpPr/>
      </xdr:nvCxnSpPr>
      <xdr:spPr>
        <a:xfrm flipV="1">
          <a:off x="9639300" y="13547654"/>
          <a:ext cx="8382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12317</xdr:rowOff>
    </xdr:from>
    <xdr:to>
      <xdr:col>50</xdr:col>
      <xdr:colOff>114300</xdr:colOff>
      <xdr:row>79</xdr:row>
      <xdr:rowOff>20261</xdr:rowOff>
    </xdr:to>
    <xdr:cxnSp macro="">
      <xdr:nvCxnSpPr>
        <xdr:cNvPr id="411" name="直線コネクタ 410"/>
        <xdr:cNvCxnSpPr/>
      </xdr:nvCxnSpPr>
      <xdr:spPr>
        <a:xfrm>
          <a:off x="8750300" y="13556867"/>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12317</xdr:rowOff>
    </xdr:from>
    <xdr:to>
      <xdr:col>45</xdr:col>
      <xdr:colOff>177800</xdr:colOff>
      <xdr:row>79</xdr:row>
      <xdr:rowOff>32117</xdr:rowOff>
    </xdr:to>
    <xdr:cxnSp macro="">
      <xdr:nvCxnSpPr>
        <xdr:cNvPr id="414" name="直線コネクタ 413"/>
        <xdr:cNvCxnSpPr/>
      </xdr:nvCxnSpPr>
      <xdr:spPr>
        <a:xfrm flipV="1">
          <a:off x="7861300" y="13556867"/>
          <a:ext cx="8890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74371</xdr:rowOff>
    </xdr:from>
    <xdr:to>
      <xdr:col>46</xdr:col>
      <xdr:colOff>38100</xdr:colOff>
      <xdr:row>79</xdr:row>
      <xdr:rowOff>4521</xdr:rowOff>
    </xdr:to>
    <xdr:sp macro="" textlink="">
      <xdr:nvSpPr>
        <xdr:cNvPr id="415" name="フローチャート: 判断 414"/>
        <xdr:cNvSpPr/>
      </xdr:nvSpPr>
      <xdr:spPr>
        <a:xfrm>
          <a:off x="8699500" y="1344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21048</xdr:rowOff>
    </xdr:from>
    <xdr:ext cx="534377" cy="259045"/>
    <xdr:sp macro="" textlink="">
      <xdr:nvSpPr>
        <xdr:cNvPr id="416" name="テキスト ボックス 415"/>
        <xdr:cNvSpPr txBox="1"/>
      </xdr:nvSpPr>
      <xdr:spPr>
        <a:xfrm>
          <a:off x="8483111" y="132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123754</xdr:rowOff>
    </xdr:from>
    <xdr:to>
      <xdr:col>55</xdr:col>
      <xdr:colOff>50800</xdr:colOff>
      <xdr:row>79</xdr:row>
      <xdr:rowOff>53904</xdr:rowOff>
    </xdr:to>
    <xdr:sp macro="" textlink="">
      <xdr:nvSpPr>
        <xdr:cNvPr id="424" name="楕円 423"/>
        <xdr:cNvSpPr/>
      </xdr:nvSpPr>
      <xdr:spPr>
        <a:xfrm>
          <a:off x="10426700" y="134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140911</xdr:rowOff>
    </xdr:from>
    <xdr:to>
      <xdr:col>50</xdr:col>
      <xdr:colOff>165100</xdr:colOff>
      <xdr:row>79</xdr:row>
      <xdr:rowOff>71061</xdr:rowOff>
    </xdr:to>
    <xdr:sp macro="" textlink="">
      <xdr:nvSpPr>
        <xdr:cNvPr id="426" name="楕円 425"/>
        <xdr:cNvSpPr/>
      </xdr:nvSpPr>
      <xdr:spPr>
        <a:xfrm>
          <a:off x="9588500" y="135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62188</xdr:rowOff>
    </xdr:from>
    <xdr:ext cx="534377" cy="259045"/>
    <xdr:sp macro="" textlink="">
      <xdr:nvSpPr>
        <xdr:cNvPr id="427" name="テキスト ボックス 426"/>
        <xdr:cNvSpPr txBox="1"/>
      </xdr:nvSpPr>
      <xdr:spPr>
        <a:xfrm>
          <a:off x="9372111" y="1360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132967</xdr:rowOff>
    </xdr:from>
    <xdr:to>
      <xdr:col>46</xdr:col>
      <xdr:colOff>38100</xdr:colOff>
      <xdr:row>79</xdr:row>
      <xdr:rowOff>63117</xdr:rowOff>
    </xdr:to>
    <xdr:sp macro="" textlink="">
      <xdr:nvSpPr>
        <xdr:cNvPr id="428" name="楕円 427"/>
        <xdr:cNvSpPr/>
      </xdr:nvSpPr>
      <xdr:spPr>
        <a:xfrm>
          <a:off x="8699500" y="13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54244</xdr:rowOff>
    </xdr:from>
    <xdr:ext cx="534377" cy="259045"/>
    <xdr:sp macro="" textlink="">
      <xdr:nvSpPr>
        <xdr:cNvPr id="429" name="テキスト ボックス 428"/>
        <xdr:cNvSpPr txBox="1"/>
      </xdr:nvSpPr>
      <xdr:spPr>
        <a:xfrm>
          <a:off x="8483111" y="135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152767</xdr:rowOff>
    </xdr:from>
    <xdr:to>
      <xdr:col>41</xdr:col>
      <xdr:colOff>101600</xdr:colOff>
      <xdr:row>79</xdr:row>
      <xdr:rowOff>82917</xdr:rowOff>
    </xdr:to>
    <xdr:sp macro="" textlink="">
      <xdr:nvSpPr>
        <xdr:cNvPr id="430" name="楕円 429"/>
        <xdr:cNvSpPr/>
      </xdr:nvSpPr>
      <xdr:spPr>
        <a:xfrm>
          <a:off x="7810500" y="135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74044</xdr:rowOff>
    </xdr:from>
    <xdr:ext cx="469744" cy="259045"/>
    <xdr:sp macro="" textlink="">
      <xdr:nvSpPr>
        <xdr:cNvPr id="431" name="テキスト ボックス 430"/>
        <xdr:cNvSpPr txBox="1"/>
      </xdr:nvSpPr>
      <xdr:spPr>
        <a:xfrm>
          <a:off x="7626428" y="1361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10300</xdr:rowOff>
    </xdr:from>
    <xdr:to>
      <xdr:col>55</xdr:col>
      <xdr:colOff>0</xdr:colOff>
      <xdr:row>98</xdr:row>
      <xdr:rowOff>77660</xdr:rowOff>
    </xdr:to>
    <xdr:cxnSp macro="">
      <xdr:nvCxnSpPr>
        <xdr:cNvPr id="460" name="直線コネクタ 459"/>
        <xdr:cNvCxnSpPr/>
      </xdr:nvCxnSpPr>
      <xdr:spPr>
        <a:xfrm>
          <a:off x="9639300" y="16640950"/>
          <a:ext cx="838200" cy="2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11785</xdr:rowOff>
    </xdr:from>
    <xdr:to>
      <xdr:col>50</xdr:col>
      <xdr:colOff>114300</xdr:colOff>
      <xdr:row>97</xdr:row>
      <xdr:rowOff>10300</xdr:rowOff>
    </xdr:to>
    <xdr:cxnSp macro="">
      <xdr:nvCxnSpPr>
        <xdr:cNvPr id="463" name="直線コネクタ 462"/>
        <xdr:cNvCxnSpPr/>
      </xdr:nvCxnSpPr>
      <xdr:spPr>
        <a:xfrm>
          <a:off x="8750300" y="16299535"/>
          <a:ext cx="889000" cy="3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11785</xdr:rowOff>
    </xdr:from>
    <xdr:to>
      <xdr:col>45</xdr:col>
      <xdr:colOff>177800</xdr:colOff>
      <xdr:row>97</xdr:row>
      <xdr:rowOff>30798</xdr:rowOff>
    </xdr:to>
    <xdr:cxnSp macro="">
      <xdr:nvCxnSpPr>
        <xdr:cNvPr id="466" name="直線コネクタ 465"/>
        <xdr:cNvCxnSpPr/>
      </xdr:nvCxnSpPr>
      <xdr:spPr>
        <a:xfrm flipV="1">
          <a:off x="7861300" y="16299535"/>
          <a:ext cx="889000" cy="3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31038</xdr:rowOff>
    </xdr:from>
    <xdr:to>
      <xdr:col>46</xdr:col>
      <xdr:colOff>38100</xdr:colOff>
      <xdr:row>97</xdr:row>
      <xdr:rowOff>132638</xdr:rowOff>
    </xdr:to>
    <xdr:sp macro="" textlink="">
      <xdr:nvSpPr>
        <xdr:cNvPr id="467" name="フローチャート: 判断 466"/>
        <xdr:cNvSpPr/>
      </xdr:nvSpPr>
      <xdr:spPr>
        <a:xfrm>
          <a:off x="8699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123765</xdr:rowOff>
    </xdr:from>
    <xdr:ext cx="534377" cy="259045"/>
    <xdr:sp macro="" textlink="">
      <xdr:nvSpPr>
        <xdr:cNvPr id="468" name="テキスト ボックス 467"/>
        <xdr:cNvSpPr txBox="1"/>
      </xdr:nvSpPr>
      <xdr:spPr>
        <a:xfrm>
          <a:off x="8483111" y="167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26860</xdr:rowOff>
    </xdr:from>
    <xdr:to>
      <xdr:col>55</xdr:col>
      <xdr:colOff>50800</xdr:colOff>
      <xdr:row>98</xdr:row>
      <xdr:rowOff>128460</xdr:rowOff>
    </xdr:to>
    <xdr:sp macro="" textlink="">
      <xdr:nvSpPr>
        <xdr:cNvPr id="476" name="楕円 475"/>
        <xdr:cNvSpPr/>
      </xdr:nvSpPr>
      <xdr:spPr>
        <a:xfrm>
          <a:off x="10426700" y="168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113237</xdr:rowOff>
    </xdr:from>
    <xdr:ext cx="534377" cy="259045"/>
    <xdr:sp macro="" textlink="">
      <xdr:nvSpPr>
        <xdr:cNvPr id="477" name="普通建設事業費 （ うち更新整備　）該当値テキスト"/>
        <xdr:cNvSpPr txBox="1"/>
      </xdr:nvSpPr>
      <xdr:spPr>
        <a:xfrm>
          <a:off x="10528300" y="167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130950</xdr:rowOff>
    </xdr:from>
    <xdr:to>
      <xdr:col>50</xdr:col>
      <xdr:colOff>165100</xdr:colOff>
      <xdr:row>97</xdr:row>
      <xdr:rowOff>61100</xdr:rowOff>
    </xdr:to>
    <xdr:sp macro="" textlink="">
      <xdr:nvSpPr>
        <xdr:cNvPr id="478" name="楕円 477"/>
        <xdr:cNvSpPr/>
      </xdr:nvSpPr>
      <xdr:spPr>
        <a:xfrm>
          <a:off x="9588500" y="165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52227</xdr:rowOff>
    </xdr:from>
    <xdr:ext cx="534377" cy="259045"/>
    <xdr:sp macro="" textlink="">
      <xdr:nvSpPr>
        <xdr:cNvPr id="479" name="テキスト ボックス 478"/>
        <xdr:cNvSpPr txBox="1"/>
      </xdr:nvSpPr>
      <xdr:spPr>
        <a:xfrm>
          <a:off x="9372111" y="166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132435</xdr:rowOff>
    </xdr:from>
    <xdr:to>
      <xdr:col>46</xdr:col>
      <xdr:colOff>38100</xdr:colOff>
      <xdr:row>95</xdr:row>
      <xdr:rowOff>62585</xdr:rowOff>
    </xdr:to>
    <xdr:sp macro="" textlink="">
      <xdr:nvSpPr>
        <xdr:cNvPr id="480" name="楕円 479"/>
        <xdr:cNvSpPr/>
      </xdr:nvSpPr>
      <xdr:spPr>
        <a:xfrm>
          <a:off x="8699500" y="162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79112</xdr:rowOff>
    </xdr:from>
    <xdr:ext cx="534377" cy="259045"/>
    <xdr:sp macro="" textlink="">
      <xdr:nvSpPr>
        <xdr:cNvPr id="481" name="テキスト ボックス 480"/>
        <xdr:cNvSpPr txBox="1"/>
      </xdr:nvSpPr>
      <xdr:spPr>
        <a:xfrm>
          <a:off x="8483111" y="160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151448</xdr:rowOff>
    </xdr:from>
    <xdr:to>
      <xdr:col>41</xdr:col>
      <xdr:colOff>101600</xdr:colOff>
      <xdr:row>97</xdr:row>
      <xdr:rowOff>81598</xdr:rowOff>
    </xdr:to>
    <xdr:sp macro="" textlink="">
      <xdr:nvSpPr>
        <xdr:cNvPr id="482" name="楕円 481"/>
        <xdr:cNvSpPr/>
      </xdr:nvSpPr>
      <xdr:spPr>
        <a:xfrm>
          <a:off x="7810500" y="166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72725</xdr:rowOff>
    </xdr:from>
    <xdr:ext cx="534377" cy="259045"/>
    <xdr:sp macro="" textlink="">
      <xdr:nvSpPr>
        <xdr:cNvPr id="483" name="テキスト ボックス 482"/>
        <xdr:cNvSpPr txBox="1"/>
      </xdr:nvSpPr>
      <xdr:spPr>
        <a:xfrm>
          <a:off x="7594111" y="167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24417</xdr:rowOff>
    </xdr:from>
    <xdr:to>
      <xdr:col>85</xdr:col>
      <xdr:colOff>127000</xdr:colOff>
      <xdr:row>38</xdr:row>
      <xdr:rowOff>25126</xdr:rowOff>
    </xdr:to>
    <xdr:cxnSp macro="">
      <xdr:nvCxnSpPr>
        <xdr:cNvPr id="508" name="直線コネクタ 507"/>
        <xdr:cNvCxnSpPr/>
      </xdr:nvCxnSpPr>
      <xdr:spPr>
        <a:xfrm flipV="1">
          <a:off x="15481300" y="6539517"/>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24514</xdr:rowOff>
    </xdr:from>
    <xdr:to>
      <xdr:col>81</xdr:col>
      <xdr:colOff>50800</xdr:colOff>
      <xdr:row>38</xdr:row>
      <xdr:rowOff>25126</xdr:rowOff>
    </xdr:to>
    <xdr:cxnSp macro="">
      <xdr:nvCxnSpPr>
        <xdr:cNvPr id="511" name="直線コネクタ 510"/>
        <xdr:cNvCxnSpPr/>
      </xdr:nvCxnSpPr>
      <xdr:spPr>
        <a:xfrm>
          <a:off x="14592300" y="6539614"/>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24514</xdr:rowOff>
    </xdr:from>
    <xdr:to>
      <xdr:col>76</xdr:col>
      <xdr:colOff>114300</xdr:colOff>
      <xdr:row>38</xdr:row>
      <xdr:rowOff>24817</xdr:rowOff>
    </xdr:to>
    <xdr:cxnSp macro="">
      <xdr:nvCxnSpPr>
        <xdr:cNvPr id="514" name="直線コネクタ 513"/>
        <xdr:cNvCxnSpPr/>
      </xdr:nvCxnSpPr>
      <xdr:spPr>
        <a:xfrm flipV="1">
          <a:off x="13703300" y="6539614"/>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131911</xdr:rowOff>
    </xdr:from>
    <xdr:to>
      <xdr:col>76</xdr:col>
      <xdr:colOff>165100</xdr:colOff>
      <xdr:row>38</xdr:row>
      <xdr:rowOff>62061</xdr:rowOff>
    </xdr:to>
    <xdr:sp macro="" textlink="">
      <xdr:nvSpPr>
        <xdr:cNvPr id="515" name="フローチャート: 判断 514"/>
        <xdr:cNvSpPr/>
      </xdr:nvSpPr>
      <xdr:spPr>
        <a:xfrm>
          <a:off x="14541500" y="647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78588</xdr:rowOff>
    </xdr:from>
    <xdr:ext cx="469744" cy="259045"/>
    <xdr:sp macro="" textlink="">
      <xdr:nvSpPr>
        <xdr:cNvPr id="516" name="テキスト ボックス 515"/>
        <xdr:cNvSpPr txBox="1"/>
      </xdr:nvSpPr>
      <xdr:spPr>
        <a:xfrm>
          <a:off x="14357428" y="62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24463</xdr:rowOff>
    </xdr:from>
    <xdr:to>
      <xdr:col>71</xdr:col>
      <xdr:colOff>177800</xdr:colOff>
      <xdr:row>38</xdr:row>
      <xdr:rowOff>24817</xdr:rowOff>
    </xdr:to>
    <xdr:cxnSp macro="">
      <xdr:nvCxnSpPr>
        <xdr:cNvPr id="517" name="直線コネクタ 516"/>
        <xdr:cNvCxnSpPr/>
      </xdr:nvCxnSpPr>
      <xdr:spPr>
        <a:xfrm>
          <a:off x="12814300" y="6539563"/>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145067</xdr:rowOff>
    </xdr:from>
    <xdr:to>
      <xdr:col>85</xdr:col>
      <xdr:colOff>177800</xdr:colOff>
      <xdr:row>38</xdr:row>
      <xdr:rowOff>75217</xdr:rowOff>
    </xdr:to>
    <xdr:sp macro="" textlink="">
      <xdr:nvSpPr>
        <xdr:cNvPr id="527" name="楕円 526"/>
        <xdr:cNvSpPr/>
      </xdr:nvSpPr>
      <xdr:spPr>
        <a:xfrm>
          <a:off x="16268700" y="64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145776</xdr:rowOff>
    </xdr:from>
    <xdr:to>
      <xdr:col>81</xdr:col>
      <xdr:colOff>101600</xdr:colOff>
      <xdr:row>38</xdr:row>
      <xdr:rowOff>75926</xdr:rowOff>
    </xdr:to>
    <xdr:sp macro="" textlink="">
      <xdr:nvSpPr>
        <xdr:cNvPr id="529" name="楕円 528"/>
        <xdr:cNvSpPr/>
      </xdr:nvSpPr>
      <xdr:spPr>
        <a:xfrm>
          <a:off x="15430500" y="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67053</xdr:rowOff>
    </xdr:from>
    <xdr:ext cx="313932" cy="259045"/>
    <xdr:sp macro="" textlink="">
      <xdr:nvSpPr>
        <xdr:cNvPr id="530" name="テキスト ボックス 529"/>
        <xdr:cNvSpPr txBox="1"/>
      </xdr:nvSpPr>
      <xdr:spPr>
        <a:xfrm>
          <a:off x="15324333" y="658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145164</xdr:rowOff>
    </xdr:from>
    <xdr:to>
      <xdr:col>76</xdr:col>
      <xdr:colOff>165100</xdr:colOff>
      <xdr:row>38</xdr:row>
      <xdr:rowOff>75314</xdr:rowOff>
    </xdr:to>
    <xdr:sp macro="" textlink="">
      <xdr:nvSpPr>
        <xdr:cNvPr id="531" name="楕円 530"/>
        <xdr:cNvSpPr/>
      </xdr:nvSpPr>
      <xdr:spPr>
        <a:xfrm>
          <a:off x="14541500" y="64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66441</xdr:rowOff>
    </xdr:from>
    <xdr:ext cx="378565" cy="259045"/>
    <xdr:sp macro="" textlink="">
      <xdr:nvSpPr>
        <xdr:cNvPr id="532" name="テキスト ボックス 531"/>
        <xdr:cNvSpPr txBox="1"/>
      </xdr:nvSpPr>
      <xdr:spPr>
        <a:xfrm>
          <a:off x="14403017" y="658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145467</xdr:rowOff>
    </xdr:from>
    <xdr:to>
      <xdr:col>72</xdr:col>
      <xdr:colOff>38100</xdr:colOff>
      <xdr:row>38</xdr:row>
      <xdr:rowOff>75617</xdr:rowOff>
    </xdr:to>
    <xdr:sp macro="" textlink="">
      <xdr:nvSpPr>
        <xdr:cNvPr id="533" name="楕円 532"/>
        <xdr:cNvSpPr/>
      </xdr:nvSpPr>
      <xdr:spPr>
        <a:xfrm>
          <a:off x="13652500" y="64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66744</xdr:rowOff>
    </xdr:from>
    <xdr:ext cx="378565" cy="259045"/>
    <xdr:sp macro="" textlink="">
      <xdr:nvSpPr>
        <xdr:cNvPr id="534" name="テキスト ボックス 533"/>
        <xdr:cNvSpPr txBox="1"/>
      </xdr:nvSpPr>
      <xdr:spPr>
        <a:xfrm>
          <a:off x="13514017" y="658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145113</xdr:rowOff>
    </xdr:from>
    <xdr:to>
      <xdr:col>67</xdr:col>
      <xdr:colOff>101600</xdr:colOff>
      <xdr:row>38</xdr:row>
      <xdr:rowOff>75263</xdr:rowOff>
    </xdr:to>
    <xdr:sp macro="" textlink="">
      <xdr:nvSpPr>
        <xdr:cNvPr id="535" name="楕円 534"/>
        <xdr:cNvSpPr/>
      </xdr:nvSpPr>
      <xdr:spPr>
        <a:xfrm>
          <a:off x="12763500" y="6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66390</xdr:rowOff>
    </xdr:from>
    <xdr:ext cx="378565" cy="259045"/>
    <xdr:sp macro="" textlink="">
      <xdr:nvSpPr>
        <xdr:cNvPr id="536" name="テキスト ボックス 535"/>
        <xdr:cNvSpPr txBox="1"/>
      </xdr:nvSpPr>
      <xdr:spPr>
        <a:xfrm>
          <a:off x="12625017" y="658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91326</xdr:rowOff>
    </xdr:from>
    <xdr:to>
      <xdr:col>85</xdr:col>
      <xdr:colOff>127000</xdr:colOff>
      <xdr:row>76</xdr:row>
      <xdr:rowOff>94514</xdr:rowOff>
    </xdr:to>
    <xdr:cxnSp macro="">
      <xdr:nvCxnSpPr>
        <xdr:cNvPr id="614" name="直線コネクタ 613"/>
        <xdr:cNvCxnSpPr/>
      </xdr:nvCxnSpPr>
      <xdr:spPr>
        <a:xfrm>
          <a:off x="15481300" y="13121526"/>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91326</xdr:rowOff>
    </xdr:from>
    <xdr:to>
      <xdr:col>81</xdr:col>
      <xdr:colOff>50800</xdr:colOff>
      <xdr:row>76</xdr:row>
      <xdr:rowOff>102388</xdr:rowOff>
    </xdr:to>
    <xdr:cxnSp macro="">
      <xdr:nvCxnSpPr>
        <xdr:cNvPr id="617" name="直線コネクタ 616"/>
        <xdr:cNvCxnSpPr/>
      </xdr:nvCxnSpPr>
      <xdr:spPr>
        <a:xfrm flipV="1">
          <a:off x="14592300" y="13121526"/>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59576</xdr:rowOff>
    </xdr:from>
    <xdr:to>
      <xdr:col>76</xdr:col>
      <xdr:colOff>114300</xdr:colOff>
      <xdr:row>76</xdr:row>
      <xdr:rowOff>102388</xdr:rowOff>
    </xdr:to>
    <xdr:cxnSp macro="">
      <xdr:nvCxnSpPr>
        <xdr:cNvPr id="620" name="直線コネクタ 619"/>
        <xdr:cNvCxnSpPr/>
      </xdr:nvCxnSpPr>
      <xdr:spPr>
        <a:xfrm>
          <a:off x="13703300" y="13089776"/>
          <a:ext cx="889000" cy="4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11354</xdr:rowOff>
    </xdr:from>
    <xdr:to>
      <xdr:col>76</xdr:col>
      <xdr:colOff>165100</xdr:colOff>
      <xdr:row>74</xdr:row>
      <xdr:rowOff>112954</xdr:rowOff>
    </xdr:to>
    <xdr:sp macro="" textlink="">
      <xdr:nvSpPr>
        <xdr:cNvPr id="621" name="フローチャート: 判断 620"/>
        <xdr:cNvSpPr/>
      </xdr:nvSpPr>
      <xdr:spPr>
        <a:xfrm>
          <a:off x="14541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129481</xdr:rowOff>
    </xdr:from>
    <xdr:ext cx="534377" cy="259045"/>
    <xdr:sp macro="" textlink="">
      <xdr:nvSpPr>
        <xdr:cNvPr id="622" name="テキスト ボックス 621"/>
        <xdr:cNvSpPr txBox="1"/>
      </xdr:nvSpPr>
      <xdr:spPr>
        <a:xfrm>
          <a:off x="14325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59576</xdr:rowOff>
    </xdr:from>
    <xdr:to>
      <xdr:col>71</xdr:col>
      <xdr:colOff>177800</xdr:colOff>
      <xdr:row>76</xdr:row>
      <xdr:rowOff>71438</xdr:rowOff>
    </xdr:to>
    <xdr:cxnSp macro="">
      <xdr:nvCxnSpPr>
        <xdr:cNvPr id="623" name="直線コネクタ 622"/>
        <xdr:cNvCxnSpPr/>
      </xdr:nvCxnSpPr>
      <xdr:spPr>
        <a:xfrm flipV="1">
          <a:off x="12814300" y="13089776"/>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43714</xdr:rowOff>
    </xdr:from>
    <xdr:to>
      <xdr:col>85</xdr:col>
      <xdr:colOff>177800</xdr:colOff>
      <xdr:row>76</xdr:row>
      <xdr:rowOff>145314</xdr:rowOff>
    </xdr:to>
    <xdr:sp macro="" textlink="">
      <xdr:nvSpPr>
        <xdr:cNvPr id="633" name="楕円 632"/>
        <xdr:cNvSpPr/>
      </xdr:nvSpPr>
      <xdr:spPr>
        <a:xfrm>
          <a:off x="16268700" y="13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22141</xdr:rowOff>
    </xdr:from>
    <xdr:ext cx="534377" cy="259045"/>
    <xdr:sp macro="" textlink="">
      <xdr:nvSpPr>
        <xdr:cNvPr id="634" name="公債費該当値テキスト"/>
        <xdr:cNvSpPr txBox="1"/>
      </xdr:nvSpPr>
      <xdr:spPr>
        <a:xfrm>
          <a:off x="16370300" y="130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40526</xdr:rowOff>
    </xdr:from>
    <xdr:to>
      <xdr:col>81</xdr:col>
      <xdr:colOff>101600</xdr:colOff>
      <xdr:row>76</xdr:row>
      <xdr:rowOff>142126</xdr:rowOff>
    </xdr:to>
    <xdr:sp macro="" textlink="">
      <xdr:nvSpPr>
        <xdr:cNvPr id="635" name="楕円 634"/>
        <xdr:cNvSpPr/>
      </xdr:nvSpPr>
      <xdr:spPr>
        <a:xfrm>
          <a:off x="15430500" y="130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133253</xdr:rowOff>
    </xdr:from>
    <xdr:ext cx="534377" cy="259045"/>
    <xdr:sp macro="" textlink="">
      <xdr:nvSpPr>
        <xdr:cNvPr id="636" name="テキスト ボックス 635"/>
        <xdr:cNvSpPr txBox="1"/>
      </xdr:nvSpPr>
      <xdr:spPr>
        <a:xfrm>
          <a:off x="15214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51588</xdr:rowOff>
    </xdr:from>
    <xdr:to>
      <xdr:col>76</xdr:col>
      <xdr:colOff>165100</xdr:colOff>
      <xdr:row>76</xdr:row>
      <xdr:rowOff>153188</xdr:rowOff>
    </xdr:to>
    <xdr:sp macro="" textlink="">
      <xdr:nvSpPr>
        <xdr:cNvPr id="637" name="楕円 636"/>
        <xdr:cNvSpPr/>
      </xdr:nvSpPr>
      <xdr:spPr>
        <a:xfrm>
          <a:off x="14541500" y="130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144315</xdr:rowOff>
    </xdr:from>
    <xdr:ext cx="534377" cy="259045"/>
    <xdr:sp macro="" textlink="">
      <xdr:nvSpPr>
        <xdr:cNvPr id="638" name="テキスト ボックス 637"/>
        <xdr:cNvSpPr txBox="1"/>
      </xdr:nvSpPr>
      <xdr:spPr>
        <a:xfrm>
          <a:off x="14325111" y="131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8776</xdr:rowOff>
    </xdr:from>
    <xdr:to>
      <xdr:col>72</xdr:col>
      <xdr:colOff>38100</xdr:colOff>
      <xdr:row>76</xdr:row>
      <xdr:rowOff>110376</xdr:rowOff>
    </xdr:to>
    <xdr:sp macro="" textlink="">
      <xdr:nvSpPr>
        <xdr:cNvPr id="639" name="楕円 638"/>
        <xdr:cNvSpPr/>
      </xdr:nvSpPr>
      <xdr:spPr>
        <a:xfrm>
          <a:off x="13652500" y="13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101503</xdr:rowOff>
    </xdr:from>
    <xdr:ext cx="534377" cy="259045"/>
    <xdr:sp macro="" textlink="">
      <xdr:nvSpPr>
        <xdr:cNvPr id="640" name="テキスト ボックス 639"/>
        <xdr:cNvSpPr txBox="1"/>
      </xdr:nvSpPr>
      <xdr:spPr>
        <a:xfrm>
          <a:off x="13436111" y="131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20638</xdr:rowOff>
    </xdr:from>
    <xdr:to>
      <xdr:col>67</xdr:col>
      <xdr:colOff>101600</xdr:colOff>
      <xdr:row>76</xdr:row>
      <xdr:rowOff>122238</xdr:rowOff>
    </xdr:to>
    <xdr:sp macro="" textlink="">
      <xdr:nvSpPr>
        <xdr:cNvPr id="641" name="楕円 640"/>
        <xdr:cNvSpPr/>
      </xdr:nvSpPr>
      <xdr:spPr>
        <a:xfrm>
          <a:off x="12763500" y="130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113365</xdr:rowOff>
    </xdr:from>
    <xdr:ext cx="534377" cy="259045"/>
    <xdr:sp macro="" textlink="">
      <xdr:nvSpPr>
        <xdr:cNvPr id="642" name="テキスト ボックス 641"/>
        <xdr:cNvSpPr txBox="1"/>
      </xdr:nvSpPr>
      <xdr:spPr>
        <a:xfrm>
          <a:off x="12547111" y="131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102446</xdr:rowOff>
    </xdr:from>
    <xdr:to>
      <xdr:col>85</xdr:col>
      <xdr:colOff>127000</xdr:colOff>
      <xdr:row>98</xdr:row>
      <xdr:rowOff>111719</xdr:rowOff>
    </xdr:to>
    <xdr:cxnSp macro="">
      <xdr:nvCxnSpPr>
        <xdr:cNvPr id="671" name="直線コネクタ 670"/>
        <xdr:cNvCxnSpPr/>
      </xdr:nvCxnSpPr>
      <xdr:spPr>
        <a:xfrm flipV="1">
          <a:off x="15481300" y="16904546"/>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111719</xdr:rowOff>
    </xdr:from>
    <xdr:to>
      <xdr:col>81</xdr:col>
      <xdr:colOff>50800</xdr:colOff>
      <xdr:row>99</xdr:row>
      <xdr:rowOff>1595</xdr:rowOff>
    </xdr:to>
    <xdr:cxnSp macro="">
      <xdr:nvCxnSpPr>
        <xdr:cNvPr id="674" name="直線コネクタ 673"/>
        <xdr:cNvCxnSpPr/>
      </xdr:nvCxnSpPr>
      <xdr:spPr>
        <a:xfrm flipV="1">
          <a:off x="14592300" y="16913819"/>
          <a:ext cx="889000" cy="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1595</xdr:rowOff>
    </xdr:from>
    <xdr:to>
      <xdr:col>76</xdr:col>
      <xdr:colOff>114300</xdr:colOff>
      <xdr:row>99</xdr:row>
      <xdr:rowOff>19152</xdr:rowOff>
    </xdr:to>
    <xdr:cxnSp macro="">
      <xdr:nvCxnSpPr>
        <xdr:cNvPr id="677" name="直線コネクタ 676"/>
        <xdr:cNvCxnSpPr/>
      </xdr:nvCxnSpPr>
      <xdr:spPr>
        <a:xfrm flipV="1">
          <a:off x="13703300" y="16975145"/>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78" name="フローチャート: 判断 677"/>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79" name="テキスト ボックス 678"/>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19152</xdr:rowOff>
    </xdr:from>
    <xdr:to>
      <xdr:col>71</xdr:col>
      <xdr:colOff>177800</xdr:colOff>
      <xdr:row>99</xdr:row>
      <xdr:rowOff>21910</xdr:rowOff>
    </xdr:to>
    <xdr:cxnSp macro="">
      <xdr:nvCxnSpPr>
        <xdr:cNvPr id="680" name="直線コネクタ 679"/>
        <xdr:cNvCxnSpPr/>
      </xdr:nvCxnSpPr>
      <xdr:spPr>
        <a:xfrm flipV="1">
          <a:off x="12814300" y="16992702"/>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51646</xdr:rowOff>
    </xdr:from>
    <xdr:to>
      <xdr:col>85</xdr:col>
      <xdr:colOff>177800</xdr:colOff>
      <xdr:row>98</xdr:row>
      <xdr:rowOff>153246</xdr:rowOff>
    </xdr:to>
    <xdr:sp macro="" textlink="">
      <xdr:nvSpPr>
        <xdr:cNvPr id="690" name="楕円 689"/>
        <xdr:cNvSpPr/>
      </xdr:nvSpPr>
      <xdr:spPr>
        <a:xfrm>
          <a:off x="16268700" y="16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11023</xdr:rowOff>
    </xdr:from>
    <xdr:ext cx="534377" cy="259045"/>
    <xdr:sp macro="" textlink="">
      <xdr:nvSpPr>
        <xdr:cNvPr id="691" name="積立金該当値テキスト"/>
        <xdr:cNvSpPr txBox="1"/>
      </xdr:nvSpPr>
      <xdr:spPr>
        <a:xfrm>
          <a:off x="16370300" y="166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60919</xdr:rowOff>
    </xdr:from>
    <xdr:to>
      <xdr:col>81</xdr:col>
      <xdr:colOff>101600</xdr:colOff>
      <xdr:row>98</xdr:row>
      <xdr:rowOff>162519</xdr:rowOff>
    </xdr:to>
    <xdr:sp macro="" textlink="">
      <xdr:nvSpPr>
        <xdr:cNvPr id="692" name="楕円 691"/>
        <xdr:cNvSpPr/>
      </xdr:nvSpPr>
      <xdr:spPr>
        <a:xfrm>
          <a:off x="15430500" y="168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7596</xdr:rowOff>
    </xdr:from>
    <xdr:ext cx="534377" cy="259045"/>
    <xdr:sp macro="" textlink="">
      <xdr:nvSpPr>
        <xdr:cNvPr id="693" name="テキスト ボックス 692"/>
        <xdr:cNvSpPr txBox="1"/>
      </xdr:nvSpPr>
      <xdr:spPr>
        <a:xfrm>
          <a:off x="15214111" y="166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122245</xdr:rowOff>
    </xdr:from>
    <xdr:to>
      <xdr:col>76</xdr:col>
      <xdr:colOff>165100</xdr:colOff>
      <xdr:row>99</xdr:row>
      <xdr:rowOff>52395</xdr:rowOff>
    </xdr:to>
    <xdr:sp macro="" textlink="">
      <xdr:nvSpPr>
        <xdr:cNvPr id="694" name="楕円 693"/>
        <xdr:cNvSpPr/>
      </xdr:nvSpPr>
      <xdr:spPr>
        <a:xfrm>
          <a:off x="14541500" y="169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43522</xdr:rowOff>
    </xdr:from>
    <xdr:ext cx="469744" cy="259045"/>
    <xdr:sp macro="" textlink="">
      <xdr:nvSpPr>
        <xdr:cNvPr id="695" name="テキスト ボックス 694"/>
        <xdr:cNvSpPr txBox="1"/>
      </xdr:nvSpPr>
      <xdr:spPr>
        <a:xfrm>
          <a:off x="14357428" y="170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139802</xdr:rowOff>
    </xdr:from>
    <xdr:to>
      <xdr:col>72</xdr:col>
      <xdr:colOff>38100</xdr:colOff>
      <xdr:row>99</xdr:row>
      <xdr:rowOff>69952</xdr:rowOff>
    </xdr:to>
    <xdr:sp macro="" textlink="">
      <xdr:nvSpPr>
        <xdr:cNvPr id="696" name="楕円 695"/>
        <xdr:cNvSpPr/>
      </xdr:nvSpPr>
      <xdr:spPr>
        <a:xfrm>
          <a:off x="13652500" y="169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61079</xdr:rowOff>
    </xdr:from>
    <xdr:ext cx="469744" cy="259045"/>
    <xdr:sp macro="" textlink="">
      <xdr:nvSpPr>
        <xdr:cNvPr id="697" name="テキスト ボックス 696"/>
        <xdr:cNvSpPr txBox="1"/>
      </xdr:nvSpPr>
      <xdr:spPr>
        <a:xfrm>
          <a:off x="13468428" y="1703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142560</xdr:rowOff>
    </xdr:from>
    <xdr:to>
      <xdr:col>67</xdr:col>
      <xdr:colOff>101600</xdr:colOff>
      <xdr:row>99</xdr:row>
      <xdr:rowOff>72710</xdr:rowOff>
    </xdr:to>
    <xdr:sp macro="" textlink="">
      <xdr:nvSpPr>
        <xdr:cNvPr id="698" name="楕円 697"/>
        <xdr:cNvSpPr/>
      </xdr:nvSpPr>
      <xdr:spPr>
        <a:xfrm>
          <a:off x="12763500" y="169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63837</xdr:rowOff>
    </xdr:from>
    <xdr:ext cx="469744" cy="259045"/>
    <xdr:sp macro="" textlink="">
      <xdr:nvSpPr>
        <xdr:cNvPr id="699" name="テキスト ボックス 698"/>
        <xdr:cNvSpPr txBox="1"/>
      </xdr:nvSpPr>
      <xdr:spPr>
        <a:xfrm>
          <a:off x="12579428" y="170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127011</xdr:rowOff>
    </xdr:from>
    <xdr:to>
      <xdr:col>107</xdr:col>
      <xdr:colOff>101600</xdr:colOff>
      <xdr:row>39</xdr:row>
      <xdr:rowOff>57161</xdr:rowOff>
    </xdr:to>
    <xdr:sp macro="" textlink="">
      <xdr:nvSpPr>
        <xdr:cNvPr id="737" name="フローチャート: 判断 736"/>
        <xdr:cNvSpPr/>
      </xdr:nvSpPr>
      <xdr:spPr>
        <a:xfrm>
          <a:off x="20383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73688</xdr:rowOff>
    </xdr:from>
    <xdr:ext cx="469744" cy="259045"/>
    <xdr:sp macro="" textlink="">
      <xdr:nvSpPr>
        <xdr:cNvPr id="738" name="テキスト ボックス 737"/>
        <xdr:cNvSpPr txBox="1"/>
      </xdr:nvSpPr>
      <xdr:spPr>
        <a:xfrm>
          <a:off x="20199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171293</xdr:rowOff>
    </xdr:from>
    <xdr:to>
      <xdr:col>116</xdr:col>
      <xdr:colOff>63500</xdr:colOff>
      <xdr:row>57</xdr:row>
      <xdr:rowOff>5009</xdr:rowOff>
    </xdr:to>
    <xdr:cxnSp macro="">
      <xdr:nvCxnSpPr>
        <xdr:cNvPr id="785" name="直線コネクタ 784"/>
        <xdr:cNvCxnSpPr/>
      </xdr:nvCxnSpPr>
      <xdr:spPr>
        <a:xfrm flipV="1">
          <a:off x="21323300" y="9772493"/>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170058</xdr:rowOff>
    </xdr:from>
    <xdr:to>
      <xdr:col>111</xdr:col>
      <xdr:colOff>177800</xdr:colOff>
      <xdr:row>57</xdr:row>
      <xdr:rowOff>5009</xdr:rowOff>
    </xdr:to>
    <xdr:cxnSp macro="">
      <xdr:nvCxnSpPr>
        <xdr:cNvPr id="788" name="直線コネクタ 787"/>
        <xdr:cNvCxnSpPr/>
      </xdr:nvCxnSpPr>
      <xdr:spPr>
        <a:xfrm>
          <a:off x="20434300" y="97712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170058</xdr:rowOff>
    </xdr:from>
    <xdr:to>
      <xdr:col>107</xdr:col>
      <xdr:colOff>50800</xdr:colOff>
      <xdr:row>57</xdr:row>
      <xdr:rowOff>12964</xdr:rowOff>
    </xdr:to>
    <xdr:cxnSp macro="">
      <xdr:nvCxnSpPr>
        <xdr:cNvPr id="791" name="直線コネクタ 790"/>
        <xdr:cNvCxnSpPr/>
      </xdr:nvCxnSpPr>
      <xdr:spPr>
        <a:xfrm flipV="1">
          <a:off x="19545300" y="9771258"/>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53832</xdr:rowOff>
    </xdr:from>
    <xdr:to>
      <xdr:col>107</xdr:col>
      <xdr:colOff>101600</xdr:colOff>
      <xdr:row>57</xdr:row>
      <xdr:rowOff>155432</xdr:rowOff>
    </xdr:to>
    <xdr:sp macro="" textlink="">
      <xdr:nvSpPr>
        <xdr:cNvPr id="792" name="フローチャート: 判断 791"/>
        <xdr:cNvSpPr/>
      </xdr:nvSpPr>
      <xdr:spPr>
        <a:xfrm>
          <a:off x="20383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146559</xdr:rowOff>
    </xdr:from>
    <xdr:ext cx="469744" cy="259045"/>
    <xdr:sp macro="" textlink="">
      <xdr:nvSpPr>
        <xdr:cNvPr id="793" name="テキスト ボックス 792"/>
        <xdr:cNvSpPr txBox="1"/>
      </xdr:nvSpPr>
      <xdr:spPr>
        <a:xfrm>
          <a:off x="20199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98049</xdr:rowOff>
    </xdr:from>
    <xdr:to>
      <xdr:col>102</xdr:col>
      <xdr:colOff>114300</xdr:colOff>
      <xdr:row>57</xdr:row>
      <xdr:rowOff>12964</xdr:rowOff>
    </xdr:to>
    <xdr:cxnSp macro="">
      <xdr:nvCxnSpPr>
        <xdr:cNvPr id="794" name="直線コネクタ 793"/>
        <xdr:cNvCxnSpPr/>
      </xdr:nvCxnSpPr>
      <xdr:spPr>
        <a:xfrm>
          <a:off x="18656300" y="8841999"/>
          <a:ext cx="889000" cy="94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120493</xdr:rowOff>
    </xdr:from>
    <xdr:to>
      <xdr:col>116</xdr:col>
      <xdr:colOff>114300</xdr:colOff>
      <xdr:row>57</xdr:row>
      <xdr:rowOff>50643</xdr:rowOff>
    </xdr:to>
    <xdr:sp macro="" textlink="">
      <xdr:nvSpPr>
        <xdr:cNvPr id="804" name="楕円 803"/>
        <xdr:cNvSpPr/>
      </xdr:nvSpPr>
      <xdr:spPr>
        <a:xfrm>
          <a:off x="22110700" y="97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143370</xdr:rowOff>
    </xdr:from>
    <xdr:ext cx="469744" cy="259045"/>
    <xdr:sp macro="" textlink="">
      <xdr:nvSpPr>
        <xdr:cNvPr id="805" name="貸付金該当値テキスト"/>
        <xdr:cNvSpPr txBox="1"/>
      </xdr:nvSpPr>
      <xdr:spPr>
        <a:xfrm>
          <a:off x="22212300" y="957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125659</xdr:rowOff>
    </xdr:from>
    <xdr:to>
      <xdr:col>112</xdr:col>
      <xdr:colOff>38100</xdr:colOff>
      <xdr:row>57</xdr:row>
      <xdr:rowOff>55809</xdr:rowOff>
    </xdr:to>
    <xdr:sp macro="" textlink="">
      <xdr:nvSpPr>
        <xdr:cNvPr id="806" name="楕円 805"/>
        <xdr:cNvSpPr/>
      </xdr:nvSpPr>
      <xdr:spPr>
        <a:xfrm>
          <a:off x="21272500" y="9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46936</xdr:rowOff>
    </xdr:from>
    <xdr:ext cx="469744" cy="259045"/>
    <xdr:sp macro="" textlink="">
      <xdr:nvSpPr>
        <xdr:cNvPr id="807" name="テキスト ボックス 806"/>
        <xdr:cNvSpPr txBox="1"/>
      </xdr:nvSpPr>
      <xdr:spPr>
        <a:xfrm>
          <a:off x="21088428" y="98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119258</xdr:rowOff>
    </xdr:from>
    <xdr:to>
      <xdr:col>107</xdr:col>
      <xdr:colOff>101600</xdr:colOff>
      <xdr:row>57</xdr:row>
      <xdr:rowOff>49408</xdr:rowOff>
    </xdr:to>
    <xdr:sp macro="" textlink="">
      <xdr:nvSpPr>
        <xdr:cNvPr id="808" name="楕円 807"/>
        <xdr:cNvSpPr/>
      </xdr:nvSpPr>
      <xdr:spPr>
        <a:xfrm>
          <a:off x="20383500" y="97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65935</xdr:rowOff>
    </xdr:from>
    <xdr:ext cx="469744" cy="259045"/>
    <xdr:sp macro="" textlink="">
      <xdr:nvSpPr>
        <xdr:cNvPr id="809" name="テキスト ボックス 808"/>
        <xdr:cNvSpPr txBox="1"/>
      </xdr:nvSpPr>
      <xdr:spPr>
        <a:xfrm>
          <a:off x="20199428" y="949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133614</xdr:rowOff>
    </xdr:from>
    <xdr:to>
      <xdr:col>102</xdr:col>
      <xdr:colOff>165100</xdr:colOff>
      <xdr:row>57</xdr:row>
      <xdr:rowOff>63764</xdr:rowOff>
    </xdr:to>
    <xdr:sp macro="" textlink="">
      <xdr:nvSpPr>
        <xdr:cNvPr id="810" name="楕円 809"/>
        <xdr:cNvSpPr/>
      </xdr:nvSpPr>
      <xdr:spPr>
        <a:xfrm>
          <a:off x="19494500" y="97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80291</xdr:rowOff>
    </xdr:from>
    <xdr:ext cx="469744" cy="259045"/>
    <xdr:sp macro="" textlink="">
      <xdr:nvSpPr>
        <xdr:cNvPr id="811" name="テキスト ボックス 810"/>
        <xdr:cNvSpPr txBox="1"/>
      </xdr:nvSpPr>
      <xdr:spPr>
        <a:xfrm>
          <a:off x="19310428" y="95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47249</xdr:rowOff>
    </xdr:from>
    <xdr:to>
      <xdr:col>98</xdr:col>
      <xdr:colOff>38100</xdr:colOff>
      <xdr:row>51</xdr:row>
      <xdr:rowOff>148849</xdr:rowOff>
    </xdr:to>
    <xdr:sp macro="" textlink="">
      <xdr:nvSpPr>
        <xdr:cNvPr id="812" name="楕円 811"/>
        <xdr:cNvSpPr/>
      </xdr:nvSpPr>
      <xdr:spPr>
        <a:xfrm>
          <a:off x="18605500" y="87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165376</xdr:rowOff>
    </xdr:from>
    <xdr:ext cx="534377" cy="259045"/>
    <xdr:sp macro="" textlink="">
      <xdr:nvSpPr>
        <xdr:cNvPr id="813" name="テキスト ボックス 812"/>
        <xdr:cNvSpPr txBox="1"/>
      </xdr:nvSpPr>
      <xdr:spPr>
        <a:xfrm>
          <a:off x="18389111" y="85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1339</xdr:rowOff>
    </xdr:from>
    <xdr:to>
      <xdr:col>116</xdr:col>
      <xdr:colOff>63500</xdr:colOff>
      <xdr:row>77</xdr:row>
      <xdr:rowOff>16866</xdr:rowOff>
    </xdr:to>
    <xdr:cxnSp macro="">
      <xdr:nvCxnSpPr>
        <xdr:cNvPr id="843" name="直線コネクタ 842"/>
        <xdr:cNvCxnSpPr/>
      </xdr:nvCxnSpPr>
      <xdr:spPr>
        <a:xfrm flipV="1">
          <a:off x="21323300" y="13202989"/>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147338</xdr:rowOff>
    </xdr:from>
    <xdr:to>
      <xdr:col>111</xdr:col>
      <xdr:colOff>177800</xdr:colOff>
      <xdr:row>77</xdr:row>
      <xdr:rowOff>16866</xdr:rowOff>
    </xdr:to>
    <xdr:cxnSp macro="">
      <xdr:nvCxnSpPr>
        <xdr:cNvPr id="846" name="直線コネクタ 845"/>
        <xdr:cNvCxnSpPr/>
      </xdr:nvCxnSpPr>
      <xdr:spPr>
        <a:xfrm>
          <a:off x="20434300" y="13177538"/>
          <a:ext cx="8890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147338</xdr:rowOff>
    </xdr:from>
    <xdr:to>
      <xdr:col>107</xdr:col>
      <xdr:colOff>50800</xdr:colOff>
      <xdr:row>77</xdr:row>
      <xdr:rowOff>75330</xdr:rowOff>
    </xdr:to>
    <xdr:cxnSp macro="">
      <xdr:nvCxnSpPr>
        <xdr:cNvPr id="849" name="直線コネクタ 848"/>
        <xdr:cNvCxnSpPr/>
      </xdr:nvCxnSpPr>
      <xdr:spPr>
        <a:xfrm flipV="1">
          <a:off x="19545300" y="13177538"/>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80708</xdr:rowOff>
    </xdr:from>
    <xdr:to>
      <xdr:col>107</xdr:col>
      <xdr:colOff>101600</xdr:colOff>
      <xdr:row>75</xdr:row>
      <xdr:rowOff>10858</xdr:rowOff>
    </xdr:to>
    <xdr:sp macro="" textlink="">
      <xdr:nvSpPr>
        <xdr:cNvPr id="850" name="フローチャート: 判断 849"/>
        <xdr:cNvSpPr/>
      </xdr:nvSpPr>
      <xdr:spPr>
        <a:xfrm>
          <a:off x="20383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27385</xdr:rowOff>
    </xdr:from>
    <xdr:ext cx="534377" cy="259045"/>
    <xdr:sp macro="" textlink="">
      <xdr:nvSpPr>
        <xdr:cNvPr id="851" name="テキスト ボックス 850"/>
        <xdr:cNvSpPr txBox="1"/>
      </xdr:nvSpPr>
      <xdr:spPr>
        <a:xfrm>
          <a:off x="20167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75330</xdr:rowOff>
    </xdr:from>
    <xdr:to>
      <xdr:col>102</xdr:col>
      <xdr:colOff>114300</xdr:colOff>
      <xdr:row>77</xdr:row>
      <xdr:rowOff>143757</xdr:rowOff>
    </xdr:to>
    <xdr:cxnSp macro="">
      <xdr:nvCxnSpPr>
        <xdr:cNvPr id="852" name="直線コネクタ 851"/>
        <xdr:cNvCxnSpPr/>
      </xdr:nvCxnSpPr>
      <xdr:spPr>
        <a:xfrm flipV="1">
          <a:off x="18656300" y="13276980"/>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121989</xdr:rowOff>
    </xdr:from>
    <xdr:to>
      <xdr:col>116</xdr:col>
      <xdr:colOff>114300</xdr:colOff>
      <xdr:row>77</xdr:row>
      <xdr:rowOff>52139</xdr:rowOff>
    </xdr:to>
    <xdr:sp macro="" textlink="">
      <xdr:nvSpPr>
        <xdr:cNvPr id="862" name="楕円 861"/>
        <xdr:cNvSpPr/>
      </xdr:nvSpPr>
      <xdr:spPr>
        <a:xfrm>
          <a:off x="22110700" y="131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100416</xdr:rowOff>
    </xdr:from>
    <xdr:ext cx="534377" cy="259045"/>
    <xdr:sp macro="" textlink="">
      <xdr:nvSpPr>
        <xdr:cNvPr id="863" name="繰出金該当値テキスト"/>
        <xdr:cNvSpPr txBox="1"/>
      </xdr:nvSpPr>
      <xdr:spPr>
        <a:xfrm>
          <a:off x="22212300" y="131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137516</xdr:rowOff>
    </xdr:from>
    <xdr:to>
      <xdr:col>112</xdr:col>
      <xdr:colOff>38100</xdr:colOff>
      <xdr:row>77</xdr:row>
      <xdr:rowOff>67666</xdr:rowOff>
    </xdr:to>
    <xdr:sp macro="" textlink="">
      <xdr:nvSpPr>
        <xdr:cNvPr id="864" name="楕円 863"/>
        <xdr:cNvSpPr/>
      </xdr:nvSpPr>
      <xdr:spPr>
        <a:xfrm>
          <a:off x="21272500" y="131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58793</xdr:rowOff>
    </xdr:from>
    <xdr:ext cx="534377" cy="259045"/>
    <xdr:sp macro="" textlink="">
      <xdr:nvSpPr>
        <xdr:cNvPr id="865" name="テキスト ボックス 864"/>
        <xdr:cNvSpPr txBox="1"/>
      </xdr:nvSpPr>
      <xdr:spPr>
        <a:xfrm>
          <a:off x="21056111" y="132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96538</xdr:rowOff>
    </xdr:from>
    <xdr:to>
      <xdr:col>107</xdr:col>
      <xdr:colOff>101600</xdr:colOff>
      <xdr:row>77</xdr:row>
      <xdr:rowOff>26688</xdr:rowOff>
    </xdr:to>
    <xdr:sp macro="" textlink="">
      <xdr:nvSpPr>
        <xdr:cNvPr id="866" name="楕円 865"/>
        <xdr:cNvSpPr/>
      </xdr:nvSpPr>
      <xdr:spPr>
        <a:xfrm>
          <a:off x="20383500" y="131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17815</xdr:rowOff>
    </xdr:from>
    <xdr:ext cx="534377" cy="259045"/>
    <xdr:sp macro="" textlink="">
      <xdr:nvSpPr>
        <xdr:cNvPr id="867" name="テキスト ボックス 866"/>
        <xdr:cNvSpPr txBox="1"/>
      </xdr:nvSpPr>
      <xdr:spPr>
        <a:xfrm>
          <a:off x="20167111" y="132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24530</xdr:rowOff>
    </xdr:from>
    <xdr:to>
      <xdr:col>102</xdr:col>
      <xdr:colOff>165100</xdr:colOff>
      <xdr:row>77</xdr:row>
      <xdr:rowOff>126130</xdr:rowOff>
    </xdr:to>
    <xdr:sp macro="" textlink="">
      <xdr:nvSpPr>
        <xdr:cNvPr id="868" name="楕円 867"/>
        <xdr:cNvSpPr/>
      </xdr:nvSpPr>
      <xdr:spPr>
        <a:xfrm>
          <a:off x="19494500" y="132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117257</xdr:rowOff>
    </xdr:from>
    <xdr:ext cx="534377" cy="259045"/>
    <xdr:sp macro="" textlink="">
      <xdr:nvSpPr>
        <xdr:cNvPr id="869" name="テキスト ボックス 868"/>
        <xdr:cNvSpPr txBox="1"/>
      </xdr:nvSpPr>
      <xdr:spPr>
        <a:xfrm>
          <a:off x="19278111" y="133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92957</xdr:rowOff>
    </xdr:from>
    <xdr:to>
      <xdr:col>98</xdr:col>
      <xdr:colOff>38100</xdr:colOff>
      <xdr:row>78</xdr:row>
      <xdr:rowOff>23107</xdr:rowOff>
    </xdr:to>
    <xdr:sp macro="" textlink="">
      <xdr:nvSpPr>
        <xdr:cNvPr id="870" name="楕円 869"/>
        <xdr:cNvSpPr/>
      </xdr:nvSpPr>
      <xdr:spPr>
        <a:xfrm>
          <a:off x="18605500" y="132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14234</xdr:rowOff>
    </xdr:from>
    <xdr:ext cx="534377" cy="259045"/>
    <xdr:sp macro="" textlink="">
      <xdr:nvSpPr>
        <xdr:cNvPr id="871" name="テキスト ボックス 870"/>
        <xdr:cNvSpPr txBox="1"/>
      </xdr:nvSpPr>
      <xdr:spPr>
        <a:xfrm>
          <a:off x="18389111"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補助費等は、類似団体平均や全国平均を大幅に上回っております。これは主に、下水道事業や病院事業への繰出し、北はりま消防等の一部事務組合への負担金、ふるさと納税特産品費や多面的機能支払交付金事業等の交付金に対する支出です。下水道事業債の償還はピークを過ぎたことで減少傾向となっています。病院事業</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改革プランを着実に実行</a:t>
          </a:r>
          <a:r>
            <a:rPr kumimoji="1" lang="ja-JP" altLang="en-US" sz="1300">
              <a:solidFill>
                <a:schemeClr val="dk1"/>
              </a:solidFill>
              <a:effectLst/>
              <a:latin typeface="+mn-lt"/>
              <a:ea typeface="+mn-ea"/>
              <a:cs typeface="+mn-cs"/>
            </a:rPr>
            <a:t>することで収益性を高め、繰出金を減額し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各種団体や個人等への補助金</a:t>
          </a:r>
          <a:r>
            <a:rPr kumimoji="1" lang="ja-JP" altLang="en-US" sz="1300">
              <a:solidFill>
                <a:schemeClr val="dk1"/>
              </a:solidFill>
              <a:effectLst/>
              <a:latin typeface="+mn-lt"/>
              <a:ea typeface="+mn-ea"/>
              <a:cs typeface="+mn-cs"/>
            </a:rPr>
            <a:t>についても</a:t>
          </a:r>
          <a:r>
            <a:rPr kumimoji="1" lang="ja-JP" altLang="ja-JP" sz="1300">
              <a:solidFill>
                <a:schemeClr val="dk1"/>
              </a:solidFill>
              <a:effectLst/>
              <a:latin typeface="+mn-lt"/>
              <a:ea typeface="+mn-ea"/>
              <a:cs typeface="+mn-cs"/>
            </a:rPr>
            <a:t>精査し、補助事業等の適正化を図ります。</a:t>
          </a:r>
          <a:endParaRPr lang="ja-JP" altLang="ja-JP" sz="1300">
            <a:effectLst/>
          </a:endParaRPr>
        </a:p>
        <a:p>
          <a:r>
            <a:rPr kumimoji="1" lang="ja-JP" altLang="ja-JP" sz="1300">
              <a:solidFill>
                <a:schemeClr val="dk1"/>
              </a:solidFill>
              <a:effectLst/>
              <a:latin typeface="+mn-lt"/>
              <a:ea typeface="+mn-ea"/>
              <a:cs typeface="+mn-cs"/>
            </a:rPr>
            <a:t>　扶助費については</a:t>
          </a:r>
          <a:r>
            <a:rPr kumimoji="1" lang="ja-JP" altLang="en-US" sz="1300">
              <a:solidFill>
                <a:schemeClr val="dk1"/>
              </a:solidFill>
              <a:effectLst/>
              <a:latin typeface="+mn-lt"/>
              <a:ea typeface="+mn-ea"/>
              <a:cs typeface="+mn-cs"/>
            </a:rPr>
            <a:t>全国平均を下回っていますが、</a:t>
          </a:r>
          <a:r>
            <a:rPr kumimoji="1" lang="ja-JP" altLang="ja-JP" sz="1300">
              <a:solidFill>
                <a:schemeClr val="dk1"/>
              </a:solidFill>
              <a:effectLst/>
              <a:latin typeface="+mn-lt"/>
              <a:ea typeface="+mn-ea"/>
              <a:cs typeface="+mn-cs"/>
            </a:rPr>
            <a:t>年々増加</a:t>
          </a:r>
          <a:r>
            <a:rPr kumimoji="1" lang="ja-JP" altLang="en-US" sz="1300">
              <a:solidFill>
                <a:schemeClr val="dk1"/>
              </a:solidFill>
              <a:effectLst/>
              <a:latin typeface="+mn-lt"/>
              <a:ea typeface="+mn-ea"/>
              <a:cs typeface="+mn-cs"/>
            </a:rPr>
            <a:t>しており、平成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年度には類似団体平均を上回っています</a:t>
          </a:r>
          <a:r>
            <a:rPr kumimoji="1" lang="ja-JP" altLang="ja-JP" sz="1300">
              <a:solidFill>
                <a:schemeClr val="dk1"/>
              </a:solidFill>
              <a:effectLst/>
              <a:latin typeface="+mn-lt"/>
              <a:ea typeface="+mn-ea"/>
              <a:cs typeface="+mn-cs"/>
            </a:rPr>
            <a:t>。今後も厳しい財政状況のなか、優先すべき少子化・高齢化の課題に対応していきます。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公債費は減少していますが、</a:t>
          </a:r>
          <a:r>
            <a:rPr kumimoji="1" lang="ja-JP" altLang="en-US" sz="1300">
              <a:solidFill>
                <a:schemeClr val="dk1"/>
              </a:solidFill>
              <a:effectLst/>
              <a:latin typeface="+mn-lt"/>
              <a:ea typeface="+mn-ea"/>
              <a:cs typeface="+mn-cs"/>
            </a:rPr>
            <a:t>今後、平成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年度以降に起債した土地開発公社の解散に係る三セク債や、教育施設環境整備、学校等老朽施設の耐震化工事に係る地方債の償還がピークを迎え、公債費負担の悪化が懸念され</a:t>
          </a:r>
          <a:r>
            <a:rPr kumimoji="1" lang="ja-JP" altLang="ja-JP" sz="1300">
              <a:solidFill>
                <a:schemeClr val="dk1"/>
              </a:solidFill>
              <a:effectLst/>
              <a:latin typeface="+mn-lt"/>
              <a:ea typeface="+mn-ea"/>
              <a:cs typeface="+mn-cs"/>
            </a:rPr>
            <a:t>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行財政改革プラン</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に基づき、投資的経費にかかる市債の発行を抑制し、公債費負担の軽減を図ります。</a:t>
          </a:r>
          <a:endParaRPr lang="ja-JP" altLang="ja-JP" sz="1300">
            <a:effectLst/>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44,649
43,723
150.98
19,683,591
19,594,447
55,307
11,554,681
19,742,316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79284</xdr:rowOff>
    </xdr:from>
    <xdr:to>
      <xdr:col>24</xdr:col>
      <xdr:colOff>63500</xdr:colOff>
      <xdr:row>38</xdr:row>
      <xdr:rowOff>108023</xdr:rowOff>
    </xdr:to>
    <xdr:cxnSp macro="">
      <xdr:nvCxnSpPr>
        <xdr:cNvPr id="63" name="直線コネクタ 62"/>
        <xdr:cNvCxnSpPr/>
      </xdr:nvCxnSpPr>
      <xdr:spPr>
        <a:xfrm flipV="1">
          <a:off x="3797300" y="6594384"/>
          <a:ext cx="8382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3193</xdr:rowOff>
    </xdr:from>
    <xdr:to>
      <xdr:col>19</xdr:col>
      <xdr:colOff>177800</xdr:colOff>
      <xdr:row>38</xdr:row>
      <xdr:rowOff>108023</xdr:rowOff>
    </xdr:to>
    <xdr:cxnSp macro="">
      <xdr:nvCxnSpPr>
        <xdr:cNvPr id="66" name="直線コネクタ 65"/>
        <xdr:cNvCxnSpPr/>
      </xdr:nvCxnSpPr>
      <xdr:spPr>
        <a:xfrm>
          <a:off x="2908300" y="6518293"/>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164846</xdr:rowOff>
    </xdr:from>
    <xdr:to>
      <xdr:col>15</xdr:col>
      <xdr:colOff>50800</xdr:colOff>
      <xdr:row>38</xdr:row>
      <xdr:rowOff>3193</xdr:rowOff>
    </xdr:to>
    <xdr:cxnSp macro="">
      <xdr:nvCxnSpPr>
        <xdr:cNvPr id="69" name="直線コネクタ 68"/>
        <xdr:cNvCxnSpPr/>
      </xdr:nvCxnSpPr>
      <xdr:spPr>
        <a:xfrm>
          <a:off x="2019300" y="650849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10849</xdr:rowOff>
    </xdr:from>
    <xdr:to>
      <xdr:col>15</xdr:col>
      <xdr:colOff>101600</xdr:colOff>
      <xdr:row>35</xdr:row>
      <xdr:rowOff>112449</xdr:rowOff>
    </xdr:to>
    <xdr:sp macro="" textlink="">
      <xdr:nvSpPr>
        <xdr:cNvPr id="70" name="フローチャート: 判断 69"/>
        <xdr:cNvSpPr/>
      </xdr:nvSpPr>
      <xdr:spPr>
        <a:xfrm>
          <a:off x="2857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128976</xdr:rowOff>
    </xdr:from>
    <xdr:ext cx="469744" cy="259045"/>
    <xdr:sp macro="" textlink="">
      <xdr:nvSpPr>
        <xdr:cNvPr id="71" name="テキスト ボックス 70"/>
        <xdr:cNvSpPr txBox="1"/>
      </xdr:nvSpPr>
      <xdr:spPr>
        <a:xfrm>
          <a:off x="2673428"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164846</xdr:rowOff>
    </xdr:from>
    <xdr:to>
      <xdr:col>10</xdr:col>
      <xdr:colOff>114300</xdr:colOff>
      <xdr:row>38</xdr:row>
      <xdr:rowOff>37810</xdr:rowOff>
    </xdr:to>
    <xdr:cxnSp macro="">
      <xdr:nvCxnSpPr>
        <xdr:cNvPr id="72" name="直線コネクタ 71"/>
        <xdr:cNvCxnSpPr/>
      </xdr:nvCxnSpPr>
      <xdr:spPr>
        <a:xfrm flipV="1">
          <a:off x="1130300" y="6508496"/>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28484</xdr:rowOff>
    </xdr:from>
    <xdr:to>
      <xdr:col>24</xdr:col>
      <xdr:colOff>114300</xdr:colOff>
      <xdr:row>38</xdr:row>
      <xdr:rowOff>130084</xdr:rowOff>
    </xdr:to>
    <xdr:sp macro="" textlink="">
      <xdr:nvSpPr>
        <xdr:cNvPr id="82" name="楕円 81"/>
        <xdr:cNvSpPr/>
      </xdr:nvSpPr>
      <xdr:spPr>
        <a:xfrm>
          <a:off x="4584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6911</xdr:rowOff>
    </xdr:from>
    <xdr:ext cx="469744" cy="259045"/>
    <xdr:sp macro="" textlink="">
      <xdr:nvSpPr>
        <xdr:cNvPr id="83" name="議会費該当値テキスト"/>
        <xdr:cNvSpPr txBox="1"/>
      </xdr:nvSpPr>
      <xdr:spPr>
        <a:xfrm>
          <a:off x="4686300" y="652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57223</xdr:rowOff>
    </xdr:from>
    <xdr:to>
      <xdr:col>20</xdr:col>
      <xdr:colOff>38100</xdr:colOff>
      <xdr:row>38</xdr:row>
      <xdr:rowOff>158823</xdr:rowOff>
    </xdr:to>
    <xdr:sp macro="" textlink="">
      <xdr:nvSpPr>
        <xdr:cNvPr id="84" name="楕円 83"/>
        <xdr:cNvSpPr/>
      </xdr:nvSpPr>
      <xdr:spPr>
        <a:xfrm>
          <a:off x="3746500" y="65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149950</xdr:rowOff>
    </xdr:from>
    <xdr:ext cx="469744" cy="259045"/>
    <xdr:sp macro="" textlink="">
      <xdr:nvSpPr>
        <xdr:cNvPr id="85" name="テキスト ボックス 84"/>
        <xdr:cNvSpPr txBox="1"/>
      </xdr:nvSpPr>
      <xdr:spPr>
        <a:xfrm>
          <a:off x="3562428" y="66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123843</xdr:rowOff>
    </xdr:from>
    <xdr:to>
      <xdr:col>15</xdr:col>
      <xdr:colOff>101600</xdr:colOff>
      <xdr:row>38</xdr:row>
      <xdr:rowOff>53994</xdr:rowOff>
    </xdr:to>
    <xdr:sp macro="" textlink="">
      <xdr:nvSpPr>
        <xdr:cNvPr id="86" name="楕円 85"/>
        <xdr:cNvSpPr/>
      </xdr:nvSpPr>
      <xdr:spPr>
        <a:xfrm>
          <a:off x="2857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45120</xdr:rowOff>
    </xdr:from>
    <xdr:ext cx="469744" cy="259045"/>
    <xdr:sp macro="" textlink="">
      <xdr:nvSpPr>
        <xdr:cNvPr id="87" name="テキスト ボックス 86"/>
        <xdr:cNvSpPr txBox="1"/>
      </xdr:nvSpPr>
      <xdr:spPr>
        <a:xfrm>
          <a:off x="2673428" y="65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114046</xdr:rowOff>
    </xdr:from>
    <xdr:to>
      <xdr:col>10</xdr:col>
      <xdr:colOff>165100</xdr:colOff>
      <xdr:row>38</xdr:row>
      <xdr:rowOff>44196</xdr:rowOff>
    </xdr:to>
    <xdr:sp macro="" textlink="">
      <xdr:nvSpPr>
        <xdr:cNvPr id="88" name="楕円 87"/>
        <xdr:cNvSpPr/>
      </xdr:nvSpPr>
      <xdr:spPr>
        <a:xfrm>
          <a:off x="196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35323</xdr:rowOff>
    </xdr:from>
    <xdr:ext cx="469744" cy="259045"/>
    <xdr:sp macro="" textlink="">
      <xdr:nvSpPr>
        <xdr:cNvPr id="89" name="テキスト ボックス 88"/>
        <xdr:cNvSpPr txBox="1"/>
      </xdr:nvSpPr>
      <xdr:spPr>
        <a:xfrm>
          <a:off x="1784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158460</xdr:rowOff>
    </xdr:from>
    <xdr:to>
      <xdr:col>6</xdr:col>
      <xdr:colOff>38100</xdr:colOff>
      <xdr:row>38</xdr:row>
      <xdr:rowOff>88610</xdr:rowOff>
    </xdr:to>
    <xdr:sp macro="" textlink="">
      <xdr:nvSpPr>
        <xdr:cNvPr id="90" name="楕円 89"/>
        <xdr:cNvSpPr/>
      </xdr:nvSpPr>
      <xdr:spPr>
        <a:xfrm>
          <a:off x="1079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79737</xdr:rowOff>
    </xdr:from>
    <xdr:ext cx="469744" cy="259045"/>
    <xdr:sp macro="" textlink="">
      <xdr:nvSpPr>
        <xdr:cNvPr id="91" name="テキスト ボックス 90"/>
        <xdr:cNvSpPr txBox="1"/>
      </xdr:nvSpPr>
      <xdr:spPr>
        <a:xfrm>
          <a:off x="895428" y="659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139096</xdr:rowOff>
    </xdr:from>
    <xdr:to>
      <xdr:col>24</xdr:col>
      <xdr:colOff>63500</xdr:colOff>
      <xdr:row>57</xdr:row>
      <xdr:rowOff>23581</xdr:rowOff>
    </xdr:to>
    <xdr:cxnSp macro="">
      <xdr:nvCxnSpPr>
        <xdr:cNvPr id="118" name="直線コネクタ 117"/>
        <xdr:cNvCxnSpPr/>
      </xdr:nvCxnSpPr>
      <xdr:spPr>
        <a:xfrm>
          <a:off x="3797300" y="9740296"/>
          <a:ext cx="838200" cy="5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139096</xdr:rowOff>
    </xdr:from>
    <xdr:to>
      <xdr:col>19</xdr:col>
      <xdr:colOff>177800</xdr:colOff>
      <xdr:row>57</xdr:row>
      <xdr:rowOff>70755</xdr:rowOff>
    </xdr:to>
    <xdr:cxnSp macro="">
      <xdr:nvCxnSpPr>
        <xdr:cNvPr id="121" name="直線コネクタ 120"/>
        <xdr:cNvCxnSpPr/>
      </xdr:nvCxnSpPr>
      <xdr:spPr>
        <a:xfrm flipV="1">
          <a:off x="2908300" y="9740296"/>
          <a:ext cx="889000" cy="10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70755</xdr:rowOff>
    </xdr:from>
    <xdr:to>
      <xdr:col>15</xdr:col>
      <xdr:colOff>50800</xdr:colOff>
      <xdr:row>57</xdr:row>
      <xdr:rowOff>116063</xdr:rowOff>
    </xdr:to>
    <xdr:cxnSp macro="">
      <xdr:nvCxnSpPr>
        <xdr:cNvPr id="124" name="直線コネクタ 123"/>
        <xdr:cNvCxnSpPr/>
      </xdr:nvCxnSpPr>
      <xdr:spPr>
        <a:xfrm flipV="1">
          <a:off x="2019300" y="9843405"/>
          <a:ext cx="8890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5" name="フローチャート: 判断 124"/>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6" name="テキスト ボックス 125"/>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116063</xdr:rowOff>
    </xdr:from>
    <xdr:to>
      <xdr:col>10</xdr:col>
      <xdr:colOff>114300</xdr:colOff>
      <xdr:row>57</xdr:row>
      <xdr:rowOff>134442</xdr:rowOff>
    </xdr:to>
    <xdr:cxnSp macro="">
      <xdr:nvCxnSpPr>
        <xdr:cNvPr id="127" name="直線コネクタ 126"/>
        <xdr:cNvCxnSpPr/>
      </xdr:nvCxnSpPr>
      <xdr:spPr>
        <a:xfrm flipV="1">
          <a:off x="1130300" y="9888713"/>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144231</xdr:rowOff>
    </xdr:from>
    <xdr:to>
      <xdr:col>24</xdr:col>
      <xdr:colOff>114300</xdr:colOff>
      <xdr:row>57</xdr:row>
      <xdr:rowOff>74381</xdr:rowOff>
    </xdr:to>
    <xdr:sp macro="" textlink="">
      <xdr:nvSpPr>
        <xdr:cNvPr id="137" name="楕円 136"/>
        <xdr:cNvSpPr/>
      </xdr:nvSpPr>
      <xdr:spPr>
        <a:xfrm>
          <a:off x="4584700" y="9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122658</xdr:rowOff>
    </xdr:from>
    <xdr:ext cx="534377" cy="259045"/>
    <xdr:sp macro="" textlink="">
      <xdr:nvSpPr>
        <xdr:cNvPr id="138" name="総務費該当値テキスト"/>
        <xdr:cNvSpPr txBox="1"/>
      </xdr:nvSpPr>
      <xdr:spPr>
        <a:xfrm>
          <a:off x="4686300" y="972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88296</xdr:rowOff>
    </xdr:from>
    <xdr:to>
      <xdr:col>20</xdr:col>
      <xdr:colOff>38100</xdr:colOff>
      <xdr:row>57</xdr:row>
      <xdr:rowOff>18446</xdr:rowOff>
    </xdr:to>
    <xdr:sp macro="" textlink="">
      <xdr:nvSpPr>
        <xdr:cNvPr id="139" name="楕円 138"/>
        <xdr:cNvSpPr/>
      </xdr:nvSpPr>
      <xdr:spPr>
        <a:xfrm>
          <a:off x="3746500" y="96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34973</xdr:rowOff>
    </xdr:from>
    <xdr:ext cx="534377" cy="259045"/>
    <xdr:sp macro="" textlink="">
      <xdr:nvSpPr>
        <xdr:cNvPr id="140" name="テキスト ボックス 139"/>
        <xdr:cNvSpPr txBox="1"/>
      </xdr:nvSpPr>
      <xdr:spPr>
        <a:xfrm>
          <a:off x="3530111" y="94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19955</xdr:rowOff>
    </xdr:from>
    <xdr:to>
      <xdr:col>15</xdr:col>
      <xdr:colOff>101600</xdr:colOff>
      <xdr:row>57</xdr:row>
      <xdr:rowOff>121555</xdr:rowOff>
    </xdr:to>
    <xdr:sp macro="" textlink="">
      <xdr:nvSpPr>
        <xdr:cNvPr id="141" name="楕円 140"/>
        <xdr:cNvSpPr/>
      </xdr:nvSpPr>
      <xdr:spPr>
        <a:xfrm>
          <a:off x="2857500" y="9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112682</xdr:rowOff>
    </xdr:from>
    <xdr:ext cx="534377" cy="259045"/>
    <xdr:sp macro="" textlink="">
      <xdr:nvSpPr>
        <xdr:cNvPr id="142" name="テキスト ボックス 141"/>
        <xdr:cNvSpPr txBox="1"/>
      </xdr:nvSpPr>
      <xdr:spPr>
        <a:xfrm>
          <a:off x="2641111" y="98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65263</xdr:rowOff>
    </xdr:from>
    <xdr:to>
      <xdr:col>10</xdr:col>
      <xdr:colOff>165100</xdr:colOff>
      <xdr:row>57</xdr:row>
      <xdr:rowOff>166863</xdr:rowOff>
    </xdr:to>
    <xdr:sp macro="" textlink="">
      <xdr:nvSpPr>
        <xdr:cNvPr id="143" name="楕円 142"/>
        <xdr:cNvSpPr/>
      </xdr:nvSpPr>
      <xdr:spPr>
        <a:xfrm>
          <a:off x="1968500" y="9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157990</xdr:rowOff>
    </xdr:from>
    <xdr:ext cx="534377" cy="259045"/>
    <xdr:sp macro="" textlink="">
      <xdr:nvSpPr>
        <xdr:cNvPr id="144" name="テキスト ボックス 143"/>
        <xdr:cNvSpPr txBox="1"/>
      </xdr:nvSpPr>
      <xdr:spPr>
        <a:xfrm>
          <a:off x="1752111" y="99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83642</xdr:rowOff>
    </xdr:from>
    <xdr:to>
      <xdr:col>6</xdr:col>
      <xdr:colOff>38100</xdr:colOff>
      <xdr:row>58</xdr:row>
      <xdr:rowOff>13792</xdr:rowOff>
    </xdr:to>
    <xdr:sp macro="" textlink="">
      <xdr:nvSpPr>
        <xdr:cNvPr id="145" name="楕円 144"/>
        <xdr:cNvSpPr/>
      </xdr:nvSpPr>
      <xdr:spPr>
        <a:xfrm>
          <a:off x="1079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4919</xdr:rowOff>
    </xdr:from>
    <xdr:ext cx="534377" cy="259045"/>
    <xdr:sp macro="" textlink="">
      <xdr:nvSpPr>
        <xdr:cNvPr id="146" name="テキスト ボックス 145"/>
        <xdr:cNvSpPr txBox="1"/>
      </xdr:nvSpPr>
      <xdr:spPr>
        <a:xfrm>
          <a:off x="863111" y="9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22768</xdr:rowOff>
    </xdr:from>
    <xdr:to>
      <xdr:col>24</xdr:col>
      <xdr:colOff>63500</xdr:colOff>
      <xdr:row>78</xdr:row>
      <xdr:rowOff>47806</xdr:rowOff>
    </xdr:to>
    <xdr:cxnSp macro="">
      <xdr:nvCxnSpPr>
        <xdr:cNvPr id="176" name="直線コネクタ 175"/>
        <xdr:cNvCxnSpPr/>
      </xdr:nvCxnSpPr>
      <xdr:spPr>
        <a:xfrm flipV="1">
          <a:off x="3797300" y="13395868"/>
          <a:ext cx="8382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47806</xdr:rowOff>
    </xdr:from>
    <xdr:to>
      <xdr:col>19</xdr:col>
      <xdr:colOff>177800</xdr:colOff>
      <xdr:row>78</xdr:row>
      <xdr:rowOff>90067</xdr:rowOff>
    </xdr:to>
    <xdr:cxnSp macro="">
      <xdr:nvCxnSpPr>
        <xdr:cNvPr id="179" name="直線コネクタ 178"/>
        <xdr:cNvCxnSpPr/>
      </xdr:nvCxnSpPr>
      <xdr:spPr>
        <a:xfrm flipV="1">
          <a:off x="2908300" y="13420906"/>
          <a:ext cx="889000" cy="4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90067</xdr:rowOff>
    </xdr:from>
    <xdr:to>
      <xdr:col>15</xdr:col>
      <xdr:colOff>50800</xdr:colOff>
      <xdr:row>78</xdr:row>
      <xdr:rowOff>104000</xdr:rowOff>
    </xdr:to>
    <xdr:cxnSp macro="">
      <xdr:nvCxnSpPr>
        <xdr:cNvPr id="182" name="直線コネクタ 181"/>
        <xdr:cNvCxnSpPr/>
      </xdr:nvCxnSpPr>
      <xdr:spPr>
        <a:xfrm flipV="1">
          <a:off x="2019300" y="13463167"/>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118596</xdr:rowOff>
    </xdr:from>
    <xdr:to>
      <xdr:col>15</xdr:col>
      <xdr:colOff>101600</xdr:colOff>
      <xdr:row>78</xdr:row>
      <xdr:rowOff>48746</xdr:rowOff>
    </xdr:to>
    <xdr:sp macro="" textlink="">
      <xdr:nvSpPr>
        <xdr:cNvPr id="183" name="フローチャート: 判断 182"/>
        <xdr:cNvSpPr/>
      </xdr:nvSpPr>
      <xdr:spPr>
        <a:xfrm>
          <a:off x="2857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65273</xdr:rowOff>
    </xdr:from>
    <xdr:ext cx="599010" cy="259045"/>
    <xdr:sp macro="" textlink="">
      <xdr:nvSpPr>
        <xdr:cNvPr id="184" name="テキスト ボックス 183"/>
        <xdr:cNvSpPr txBox="1"/>
      </xdr:nvSpPr>
      <xdr:spPr>
        <a:xfrm>
          <a:off x="2608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104000</xdr:rowOff>
    </xdr:from>
    <xdr:to>
      <xdr:col>10</xdr:col>
      <xdr:colOff>114300</xdr:colOff>
      <xdr:row>79</xdr:row>
      <xdr:rowOff>2125</xdr:rowOff>
    </xdr:to>
    <xdr:cxnSp macro="">
      <xdr:nvCxnSpPr>
        <xdr:cNvPr id="185" name="直線コネクタ 184"/>
        <xdr:cNvCxnSpPr/>
      </xdr:nvCxnSpPr>
      <xdr:spPr>
        <a:xfrm flipV="1">
          <a:off x="1130300" y="13477100"/>
          <a:ext cx="889000" cy="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143418</xdr:rowOff>
    </xdr:from>
    <xdr:to>
      <xdr:col>24</xdr:col>
      <xdr:colOff>114300</xdr:colOff>
      <xdr:row>78</xdr:row>
      <xdr:rowOff>73568</xdr:rowOff>
    </xdr:to>
    <xdr:sp macro="" textlink="">
      <xdr:nvSpPr>
        <xdr:cNvPr id="195" name="楕円 194"/>
        <xdr:cNvSpPr/>
      </xdr:nvSpPr>
      <xdr:spPr>
        <a:xfrm>
          <a:off x="4584700" y="133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102795</xdr:rowOff>
    </xdr:from>
    <xdr:ext cx="599010" cy="259045"/>
    <xdr:sp macro="" textlink="">
      <xdr:nvSpPr>
        <xdr:cNvPr id="196" name="民生費該当値テキスト"/>
        <xdr:cNvSpPr txBox="1"/>
      </xdr:nvSpPr>
      <xdr:spPr>
        <a:xfrm>
          <a:off x="4686300" y="1313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168456</xdr:rowOff>
    </xdr:from>
    <xdr:to>
      <xdr:col>20</xdr:col>
      <xdr:colOff>38100</xdr:colOff>
      <xdr:row>78</xdr:row>
      <xdr:rowOff>98606</xdr:rowOff>
    </xdr:to>
    <xdr:sp macro="" textlink="">
      <xdr:nvSpPr>
        <xdr:cNvPr id="197" name="楕円 196"/>
        <xdr:cNvSpPr/>
      </xdr:nvSpPr>
      <xdr:spPr>
        <a:xfrm>
          <a:off x="3746500" y="133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89733</xdr:rowOff>
    </xdr:from>
    <xdr:ext cx="599010" cy="259045"/>
    <xdr:sp macro="" textlink="">
      <xdr:nvSpPr>
        <xdr:cNvPr id="198" name="テキスト ボックス 197"/>
        <xdr:cNvSpPr txBox="1"/>
      </xdr:nvSpPr>
      <xdr:spPr>
        <a:xfrm>
          <a:off x="3497795" y="1346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39267</xdr:rowOff>
    </xdr:from>
    <xdr:to>
      <xdr:col>15</xdr:col>
      <xdr:colOff>101600</xdr:colOff>
      <xdr:row>78</xdr:row>
      <xdr:rowOff>140867</xdr:rowOff>
    </xdr:to>
    <xdr:sp macro="" textlink="">
      <xdr:nvSpPr>
        <xdr:cNvPr id="199" name="楕円 198"/>
        <xdr:cNvSpPr/>
      </xdr:nvSpPr>
      <xdr:spPr>
        <a:xfrm>
          <a:off x="2857500" y="134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131994</xdr:rowOff>
    </xdr:from>
    <xdr:ext cx="599010" cy="259045"/>
    <xdr:sp macro="" textlink="">
      <xdr:nvSpPr>
        <xdr:cNvPr id="200" name="テキスト ボックス 199"/>
        <xdr:cNvSpPr txBox="1"/>
      </xdr:nvSpPr>
      <xdr:spPr>
        <a:xfrm>
          <a:off x="2608795" y="1350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53200</xdr:rowOff>
    </xdr:from>
    <xdr:to>
      <xdr:col>10</xdr:col>
      <xdr:colOff>165100</xdr:colOff>
      <xdr:row>78</xdr:row>
      <xdr:rowOff>154800</xdr:rowOff>
    </xdr:to>
    <xdr:sp macro="" textlink="">
      <xdr:nvSpPr>
        <xdr:cNvPr id="201" name="楕円 200"/>
        <xdr:cNvSpPr/>
      </xdr:nvSpPr>
      <xdr:spPr>
        <a:xfrm>
          <a:off x="1968500" y="134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145927</xdr:rowOff>
    </xdr:from>
    <xdr:ext cx="599010" cy="259045"/>
    <xdr:sp macro="" textlink="">
      <xdr:nvSpPr>
        <xdr:cNvPr id="202" name="テキスト ボックス 201"/>
        <xdr:cNvSpPr txBox="1"/>
      </xdr:nvSpPr>
      <xdr:spPr>
        <a:xfrm>
          <a:off x="1719795" y="1351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122775</xdr:rowOff>
    </xdr:from>
    <xdr:to>
      <xdr:col>6</xdr:col>
      <xdr:colOff>38100</xdr:colOff>
      <xdr:row>79</xdr:row>
      <xdr:rowOff>52925</xdr:rowOff>
    </xdr:to>
    <xdr:sp macro="" textlink="">
      <xdr:nvSpPr>
        <xdr:cNvPr id="203" name="楕円 202"/>
        <xdr:cNvSpPr/>
      </xdr:nvSpPr>
      <xdr:spPr>
        <a:xfrm>
          <a:off x="1079500" y="134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44052</xdr:rowOff>
    </xdr:from>
    <xdr:ext cx="599010" cy="259045"/>
    <xdr:sp macro="" textlink="">
      <xdr:nvSpPr>
        <xdr:cNvPr id="204" name="テキスト ボックス 203"/>
        <xdr:cNvSpPr txBox="1"/>
      </xdr:nvSpPr>
      <xdr:spPr>
        <a:xfrm>
          <a:off x="830795" y="1358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84624</xdr:rowOff>
    </xdr:from>
    <xdr:to>
      <xdr:col>24</xdr:col>
      <xdr:colOff>63500</xdr:colOff>
      <xdr:row>96</xdr:row>
      <xdr:rowOff>52260</xdr:rowOff>
    </xdr:to>
    <xdr:cxnSp macro="">
      <xdr:nvCxnSpPr>
        <xdr:cNvPr id="236" name="直線コネクタ 235"/>
        <xdr:cNvCxnSpPr/>
      </xdr:nvCxnSpPr>
      <xdr:spPr>
        <a:xfrm>
          <a:off x="3797300" y="16372374"/>
          <a:ext cx="838200" cy="13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84624</xdr:rowOff>
    </xdr:from>
    <xdr:to>
      <xdr:col>19</xdr:col>
      <xdr:colOff>177800</xdr:colOff>
      <xdr:row>96</xdr:row>
      <xdr:rowOff>1805</xdr:rowOff>
    </xdr:to>
    <xdr:cxnSp macro="">
      <xdr:nvCxnSpPr>
        <xdr:cNvPr id="239" name="直線コネクタ 238"/>
        <xdr:cNvCxnSpPr/>
      </xdr:nvCxnSpPr>
      <xdr:spPr>
        <a:xfrm flipV="1">
          <a:off x="2908300" y="16372374"/>
          <a:ext cx="8890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1805</xdr:rowOff>
    </xdr:from>
    <xdr:to>
      <xdr:col>15</xdr:col>
      <xdr:colOff>50800</xdr:colOff>
      <xdr:row>96</xdr:row>
      <xdr:rowOff>88052</xdr:rowOff>
    </xdr:to>
    <xdr:cxnSp macro="">
      <xdr:nvCxnSpPr>
        <xdr:cNvPr id="242" name="直線コネクタ 241"/>
        <xdr:cNvCxnSpPr/>
      </xdr:nvCxnSpPr>
      <xdr:spPr>
        <a:xfrm flipV="1">
          <a:off x="2019300" y="16461005"/>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89260</xdr:rowOff>
    </xdr:from>
    <xdr:to>
      <xdr:col>15</xdr:col>
      <xdr:colOff>101600</xdr:colOff>
      <xdr:row>97</xdr:row>
      <xdr:rowOff>19410</xdr:rowOff>
    </xdr:to>
    <xdr:sp macro="" textlink="">
      <xdr:nvSpPr>
        <xdr:cNvPr id="243" name="フローチャート: 判断 242"/>
        <xdr:cNvSpPr/>
      </xdr:nvSpPr>
      <xdr:spPr>
        <a:xfrm>
          <a:off x="2857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10537</xdr:rowOff>
    </xdr:from>
    <xdr:ext cx="534377" cy="259045"/>
    <xdr:sp macro="" textlink="">
      <xdr:nvSpPr>
        <xdr:cNvPr id="244" name="テキスト ボックス 243"/>
        <xdr:cNvSpPr txBox="1"/>
      </xdr:nvSpPr>
      <xdr:spPr>
        <a:xfrm>
          <a:off x="2641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21546</xdr:rowOff>
    </xdr:from>
    <xdr:to>
      <xdr:col>10</xdr:col>
      <xdr:colOff>114300</xdr:colOff>
      <xdr:row>96</xdr:row>
      <xdr:rowOff>88052</xdr:rowOff>
    </xdr:to>
    <xdr:cxnSp macro="">
      <xdr:nvCxnSpPr>
        <xdr:cNvPr id="245" name="直線コネクタ 244"/>
        <xdr:cNvCxnSpPr/>
      </xdr:nvCxnSpPr>
      <xdr:spPr>
        <a:xfrm>
          <a:off x="1130300" y="16480746"/>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38997</xdr:rowOff>
    </xdr:from>
    <xdr:ext cx="534377" cy="259045"/>
    <xdr:sp macro="" textlink="">
      <xdr:nvSpPr>
        <xdr:cNvPr id="247" name="テキスト ボックス 246"/>
        <xdr:cNvSpPr txBox="1"/>
      </xdr:nvSpPr>
      <xdr:spPr>
        <a:xfrm>
          <a:off x="1752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1460</xdr:rowOff>
    </xdr:from>
    <xdr:to>
      <xdr:col>24</xdr:col>
      <xdr:colOff>114300</xdr:colOff>
      <xdr:row>96</xdr:row>
      <xdr:rowOff>103060</xdr:rowOff>
    </xdr:to>
    <xdr:sp macro="" textlink="">
      <xdr:nvSpPr>
        <xdr:cNvPr id="255" name="楕円 254"/>
        <xdr:cNvSpPr/>
      </xdr:nvSpPr>
      <xdr:spPr>
        <a:xfrm>
          <a:off x="4584700" y="164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24337</xdr:rowOff>
    </xdr:from>
    <xdr:ext cx="534377" cy="259045"/>
    <xdr:sp macro="" textlink="">
      <xdr:nvSpPr>
        <xdr:cNvPr id="256" name="衛生費該当値テキスト"/>
        <xdr:cNvSpPr txBox="1"/>
      </xdr:nvSpPr>
      <xdr:spPr>
        <a:xfrm>
          <a:off x="4686300" y="163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33824</xdr:rowOff>
    </xdr:from>
    <xdr:to>
      <xdr:col>20</xdr:col>
      <xdr:colOff>38100</xdr:colOff>
      <xdr:row>95</xdr:row>
      <xdr:rowOff>135424</xdr:rowOff>
    </xdr:to>
    <xdr:sp macro="" textlink="">
      <xdr:nvSpPr>
        <xdr:cNvPr id="257" name="楕円 256"/>
        <xdr:cNvSpPr/>
      </xdr:nvSpPr>
      <xdr:spPr>
        <a:xfrm>
          <a:off x="3746500" y="16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151951</xdr:rowOff>
    </xdr:from>
    <xdr:ext cx="534377" cy="259045"/>
    <xdr:sp macro="" textlink="">
      <xdr:nvSpPr>
        <xdr:cNvPr id="258" name="テキスト ボックス 257"/>
        <xdr:cNvSpPr txBox="1"/>
      </xdr:nvSpPr>
      <xdr:spPr>
        <a:xfrm>
          <a:off x="3530111" y="160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122455</xdr:rowOff>
    </xdr:from>
    <xdr:to>
      <xdr:col>15</xdr:col>
      <xdr:colOff>101600</xdr:colOff>
      <xdr:row>96</xdr:row>
      <xdr:rowOff>52605</xdr:rowOff>
    </xdr:to>
    <xdr:sp macro="" textlink="">
      <xdr:nvSpPr>
        <xdr:cNvPr id="259" name="楕円 258"/>
        <xdr:cNvSpPr/>
      </xdr:nvSpPr>
      <xdr:spPr>
        <a:xfrm>
          <a:off x="2857500" y="164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69132</xdr:rowOff>
    </xdr:from>
    <xdr:ext cx="534377" cy="259045"/>
    <xdr:sp macro="" textlink="">
      <xdr:nvSpPr>
        <xdr:cNvPr id="260" name="テキスト ボックス 259"/>
        <xdr:cNvSpPr txBox="1"/>
      </xdr:nvSpPr>
      <xdr:spPr>
        <a:xfrm>
          <a:off x="2641111" y="161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37252</xdr:rowOff>
    </xdr:from>
    <xdr:to>
      <xdr:col>10</xdr:col>
      <xdr:colOff>165100</xdr:colOff>
      <xdr:row>96</xdr:row>
      <xdr:rowOff>138852</xdr:rowOff>
    </xdr:to>
    <xdr:sp macro="" textlink="">
      <xdr:nvSpPr>
        <xdr:cNvPr id="261" name="楕円 260"/>
        <xdr:cNvSpPr/>
      </xdr:nvSpPr>
      <xdr:spPr>
        <a:xfrm>
          <a:off x="1968500" y="164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155379</xdr:rowOff>
    </xdr:from>
    <xdr:ext cx="534377" cy="259045"/>
    <xdr:sp macro="" textlink="">
      <xdr:nvSpPr>
        <xdr:cNvPr id="262" name="テキスト ボックス 261"/>
        <xdr:cNvSpPr txBox="1"/>
      </xdr:nvSpPr>
      <xdr:spPr>
        <a:xfrm>
          <a:off x="1752111" y="162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142196</xdr:rowOff>
    </xdr:from>
    <xdr:to>
      <xdr:col>6</xdr:col>
      <xdr:colOff>38100</xdr:colOff>
      <xdr:row>96</xdr:row>
      <xdr:rowOff>72346</xdr:rowOff>
    </xdr:to>
    <xdr:sp macro="" textlink="">
      <xdr:nvSpPr>
        <xdr:cNvPr id="263" name="楕円 262"/>
        <xdr:cNvSpPr/>
      </xdr:nvSpPr>
      <xdr:spPr>
        <a:xfrm>
          <a:off x="1079500" y="16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88873</xdr:rowOff>
    </xdr:from>
    <xdr:ext cx="534377" cy="259045"/>
    <xdr:sp macro="" textlink="">
      <xdr:nvSpPr>
        <xdr:cNvPr id="264" name="テキスト ボックス 263"/>
        <xdr:cNvSpPr txBox="1"/>
      </xdr:nvSpPr>
      <xdr:spPr>
        <a:xfrm>
          <a:off x="863111" y="162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8255</xdr:rowOff>
    </xdr:from>
    <xdr:to>
      <xdr:col>55</xdr:col>
      <xdr:colOff>0</xdr:colOff>
      <xdr:row>34</xdr:row>
      <xdr:rowOff>33630</xdr:rowOff>
    </xdr:to>
    <xdr:cxnSp macro="">
      <xdr:nvCxnSpPr>
        <xdr:cNvPr id="291" name="直線コネクタ 290"/>
        <xdr:cNvCxnSpPr/>
      </xdr:nvCxnSpPr>
      <xdr:spPr>
        <a:xfrm>
          <a:off x="9639300" y="5837555"/>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79349</xdr:rowOff>
    </xdr:from>
    <xdr:to>
      <xdr:col>50</xdr:col>
      <xdr:colOff>114300</xdr:colOff>
      <xdr:row>34</xdr:row>
      <xdr:rowOff>8255</xdr:rowOff>
    </xdr:to>
    <xdr:cxnSp macro="">
      <xdr:nvCxnSpPr>
        <xdr:cNvPr id="294" name="直線コネクタ 293"/>
        <xdr:cNvCxnSpPr/>
      </xdr:nvCxnSpPr>
      <xdr:spPr>
        <a:xfrm>
          <a:off x="8750300" y="5737199"/>
          <a:ext cx="8890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32487</xdr:rowOff>
    </xdr:from>
    <xdr:to>
      <xdr:col>45</xdr:col>
      <xdr:colOff>177800</xdr:colOff>
      <xdr:row>33</xdr:row>
      <xdr:rowOff>79349</xdr:rowOff>
    </xdr:to>
    <xdr:cxnSp macro="">
      <xdr:nvCxnSpPr>
        <xdr:cNvPr id="297" name="直線コネクタ 296"/>
        <xdr:cNvCxnSpPr/>
      </xdr:nvCxnSpPr>
      <xdr:spPr>
        <a:xfrm>
          <a:off x="7861300" y="5690337"/>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146964</xdr:rowOff>
    </xdr:from>
    <xdr:to>
      <xdr:col>46</xdr:col>
      <xdr:colOff>38100</xdr:colOff>
      <xdr:row>37</xdr:row>
      <xdr:rowOff>77114</xdr:rowOff>
    </xdr:to>
    <xdr:sp macro="" textlink="">
      <xdr:nvSpPr>
        <xdr:cNvPr id="298" name="フローチャート: 判断 297"/>
        <xdr:cNvSpPr/>
      </xdr:nvSpPr>
      <xdr:spPr>
        <a:xfrm>
          <a:off x="8699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68241</xdr:rowOff>
    </xdr:from>
    <xdr:ext cx="469744" cy="259045"/>
    <xdr:sp macro="" textlink="">
      <xdr:nvSpPr>
        <xdr:cNvPr id="299" name="テキスト ボックス 298"/>
        <xdr:cNvSpPr txBox="1"/>
      </xdr:nvSpPr>
      <xdr:spPr>
        <a:xfrm>
          <a:off x="851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25400</xdr:rowOff>
    </xdr:from>
    <xdr:to>
      <xdr:col>41</xdr:col>
      <xdr:colOff>50800</xdr:colOff>
      <xdr:row>33</xdr:row>
      <xdr:rowOff>32487</xdr:rowOff>
    </xdr:to>
    <xdr:cxnSp macro="">
      <xdr:nvCxnSpPr>
        <xdr:cNvPr id="300" name="直線コネクタ 299"/>
        <xdr:cNvCxnSpPr/>
      </xdr:nvCxnSpPr>
      <xdr:spPr>
        <a:xfrm>
          <a:off x="6972300" y="568325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143451</xdr:rowOff>
    </xdr:from>
    <xdr:ext cx="469744" cy="259045"/>
    <xdr:sp macro="" textlink="">
      <xdr:nvSpPr>
        <xdr:cNvPr id="302" name="テキスト ボックス 301"/>
        <xdr:cNvSpPr txBox="1"/>
      </xdr:nvSpPr>
      <xdr:spPr>
        <a:xfrm>
          <a:off x="7626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164253</xdr:rowOff>
    </xdr:from>
    <xdr:ext cx="469744" cy="259045"/>
    <xdr:sp macro="" textlink="">
      <xdr:nvSpPr>
        <xdr:cNvPr id="304" name="テキスト ボックス 303"/>
        <xdr:cNvSpPr txBox="1"/>
      </xdr:nvSpPr>
      <xdr:spPr>
        <a:xfrm>
          <a:off x="6737428" y="61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154280</xdr:rowOff>
    </xdr:from>
    <xdr:to>
      <xdr:col>55</xdr:col>
      <xdr:colOff>50800</xdr:colOff>
      <xdr:row>34</xdr:row>
      <xdr:rowOff>84430</xdr:rowOff>
    </xdr:to>
    <xdr:sp macro="" textlink="">
      <xdr:nvSpPr>
        <xdr:cNvPr id="310" name="楕円 309"/>
        <xdr:cNvSpPr/>
      </xdr:nvSpPr>
      <xdr:spPr>
        <a:xfrm>
          <a:off x="104267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5707</xdr:rowOff>
    </xdr:from>
    <xdr:ext cx="469744" cy="259045"/>
    <xdr:sp macro="" textlink="">
      <xdr:nvSpPr>
        <xdr:cNvPr id="311" name="労働費該当値テキスト"/>
        <xdr:cNvSpPr txBox="1"/>
      </xdr:nvSpPr>
      <xdr:spPr>
        <a:xfrm>
          <a:off x="10528300" y="56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128905</xdr:rowOff>
    </xdr:from>
    <xdr:to>
      <xdr:col>50</xdr:col>
      <xdr:colOff>165100</xdr:colOff>
      <xdr:row>34</xdr:row>
      <xdr:rowOff>59055</xdr:rowOff>
    </xdr:to>
    <xdr:sp macro="" textlink="">
      <xdr:nvSpPr>
        <xdr:cNvPr id="312" name="楕円 311"/>
        <xdr:cNvSpPr/>
      </xdr:nvSpPr>
      <xdr:spPr>
        <a:xfrm>
          <a:off x="9588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75582</xdr:rowOff>
    </xdr:from>
    <xdr:ext cx="469744" cy="259045"/>
    <xdr:sp macro="" textlink="">
      <xdr:nvSpPr>
        <xdr:cNvPr id="313" name="テキスト ボックス 312"/>
        <xdr:cNvSpPr txBox="1"/>
      </xdr:nvSpPr>
      <xdr:spPr>
        <a:xfrm>
          <a:off x="9404428"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28549</xdr:rowOff>
    </xdr:from>
    <xdr:to>
      <xdr:col>46</xdr:col>
      <xdr:colOff>38100</xdr:colOff>
      <xdr:row>33</xdr:row>
      <xdr:rowOff>130149</xdr:rowOff>
    </xdr:to>
    <xdr:sp macro="" textlink="">
      <xdr:nvSpPr>
        <xdr:cNvPr id="314" name="楕円 313"/>
        <xdr:cNvSpPr/>
      </xdr:nvSpPr>
      <xdr:spPr>
        <a:xfrm>
          <a:off x="8699500" y="5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146676</xdr:rowOff>
    </xdr:from>
    <xdr:ext cx="469744" cy="259045"/>
    <xdr:sp macro="" textlink="">
      <xdr:nvSpPr>
        <xdr:cNvPr id="315" name="テキスト ボックス 314"/>
        <xdr:cNvSpPr txBox="1"/>
      </xdr:nvSpPr>
      <xdr:spPr>
        <a:xfrm>
          <a:off x="8515428" y="54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153137</xdr:rowOff>
    </xdr:from>
    <xdr:to>
      <xdr:col>41</xdr:col>
      <xdr:colOff>101600</xdr:colOff>
      <xdr:row>33</xdr:row>
      <xdr:rowOff>83287</xdr:rowOff>
    </xdr:to>
    <xdr:sp macro="" textlink="">
      <xdr:nvSpPr>
        <xdr:cNvPr id="316" name="楕円 315"/>
        <xdr:cNvSpPr/>
      </xdr:nvSpPr>
      <xdr:spPr>
        <a:xfrm>
          <a:off x="7810500" y="563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99814</xdr:rowOff>
    </xdr:from>
    <xdr:ext cx="469744" cy="259045"/>
    <xdr:sp macro="" textlink="">
      <xdr:nvSpPr>
        <xdr:cNvPr id="317" name="テキスト ボックス 316"/>
        <xdr:cNvSpPr txBox="1"/>
      </xdr:nvSpPr>
      <xdr:spPr>
        <a:xfrm>
          <a:off x="7626428" y="541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146050</xdr:rowOff>
    </xdr:from>
    <xdr:to>
      <xdr:col>36</xdr:col>
      <xdr:colOff>165100</xdr:colOff>
      <xdr:row>33</xdr:row>
      <xdr:rowOff>76200</xdr:rowOff>
    </xdr:to>
    <xdr:sp macro="" textlink="">
      <xdr:nvSpPr>
        <xdr:cNvPr id="318" name="楕円 317"/>
        <xdr:cNvSpPr/>
      </xdr:nvSpPr>
      <xdr:spPr>
        <a:xfrm>
          <a:off x="6921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92727</xdr:rowOff>
    </xdr:from>
    <xdr:ext cx="469744" cy="259045"/>
    <xdr:sp macro="" textlink="">
      <xdr:nvSpPr>
        <xdr:cNvPr id="319" name="テキスト ボックス 318"/>
        <xdr:cNvSpPr txBox="1"/>
      </xdr:nvSpPr>
      <xdr:spPr>
        <a:xfrm>
          <a:off x="6737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81350</xdr:rowOff>
    </xdr:from>
    <xdr:to>
      <xdr:col>55</xdr:col>
      <xdr:colOff>0</xdr:colOff>
      <xdr:row>56</xdr:row>
      <xdr:rowOff>92932</xdr:rowOff>
    </xdr:to>
    <xdr:cxnSp macro="">
      <xdr:nvCxnSpPr>
        <xdr:cNvPr id="348" name="直線コネクタ 347"/>
        <xdr:cNvCxnSpPr/>
      </xdr:nvCxnSpPr>
      <xdr:spPr>
        <a:xfrm flipV="1">
          <a:off x="9639300" y="9682550"/>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56661</xdr:rowOff>
    </xdr:from>
    <xdr:to>
      <xdr:col>50</xdr:col>
      <xdr:colOff>114300</xdr:colOff>
      <xdr:row>56</xdr:row>
      <xdr:rowOff>92932</xdr:rowOff>
    </xdr:to>
    <xdr:cxnSp macro="">
      <xdr:nvCxnSpPr>
        <xdr:cNvPr id="351" name="直線コネクタ 350"/>
        <xdr:cNvCxnSpPr/>
      </xdr:nvCxnSpPr>
      <xdr:spPr>
        <a:xfrm>
          <a:off x="8750300" y="9657861"/>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56661</xdr:rowOff>
    </xdr:from>
    <xdr:to>
      <xdr:col>45</xdr:col>
      <xdr:colOff>177800</xdr:colOff>
      <xdr:row>56</xdr:row>
      <xdr:rowOff>94761</xdr:rowOff>
    </xdr:to>
    <xdr:cxnSp macro="">
      <xdr:nvCxnSpPr>
        <xdr:cNvPr id="354" name="直線コネクタ 353"/>
        <xdr:cNvCxnSpPr/>
      </xdr:nvCxnSpPr>
      <xdr:spPr>
        <a:xfrm flipV="1">
          <a:off x="7861300" y="9657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44628</xdr:rowOff>
    </xdr:from>
    <xdr:to>
      <xdr:col>46</xdr:col>
      <xdr:colOff>38100</xdr:colOff>
      <xdr:row>55</xdr:row>
      <xdr:rowOff>146228</xdr:rowOff>
    </xdr:to>
    <xdr:sp macro="" textlink="">
      <xdr:nvSpPr>
        <xdr:cNvPr id="355" name="フローチャート: 判断 354"/>
        <xdr:cNvSpPr/>
      </xdr:nvSpPr>
      <xdr:spPr>
        <a:xfrm>
          <a:off x="8699500" y="947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162755</xdr:rowOff>
    </xdr:from>
    <xdr:ext cx="534377" cy="259045"/>
    <xdr:sp macro="" textlink="">
      <xdr:nvSpPr>
        <xdr:cNvPr id="356" name="テキスト ボックス 355"/>
        <xdr:cNvSpPr txBox="1"/>
      </xdr:nvSpPr>
      <xdr:spPr>
        <a:xfrm>
          <a:off x="8483111" y="92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27172</xdr:rowOff>
    </xdr:from>
    <xdr:to>
      <xdr:col>41</xdr:col>
      <xdr:colOff>50800</xdr:colOff>
      <xdr:row>56</xdr:row>
      <xdr:rowOff>94761</xdr:rowOff>
    </xdr:to>
    <xdr:cxnSp macro="">
      <xdr:nvCxnSpPr>
        <xdr:cNvPr id="357" name="直線コネクタ 356"/>
        <xdr:cNvCxnSpPr/>
      </xdr:nvCxnSpPr>
      <xdr:spPr>
        <a:xfrm>
          <a:off x="6972300" y="9628372"/>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30550</xdr:rowOff>
    </xdr:from>
    <xdr:to>
      <xdr:col>55</xdr:col>
      <xdr:colOff>50800</xdr:colOff>
      <xdr:row>56</xdr:row>
      <xdr:rowOff>132150</xdr:rowOff>
    </xdr:to>
    <xdr:sp macro="" textlink="">
      <xdr:nvSpPr>
        <xdr:cNvPr id="367" name="楕円 366"/>
        <xdr:cNvSpPr/>
      </xdr:nvSpPr>
      <xdr:spPr>
        <a:xfrm>
          <a:off x="10426700" y="96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53427</xdr:rowOff>
    </xdr:from>
    <xdr:ext cx="534377" cy="259045"/>
    <xdr:sp macro="" textlink="">
      <xdr:nvSpPr>
        <xdr:cNvPr id="368" name="農林水産業費該当値テキスト"/>
        <xdr:cNvSpPr txBox="1"/>
      </xdr:nvSpPr>
      <xdr:spPr>
        <a:xfrm>
          <a:off x="10528300" y="94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42132</xdr:rowOff>
    </xdr:from>
    <xdr:to>
      <xdr:col>50</xdr:col>
      <xdr:colOff>165100</xdr:colOff>
      <xdr:row>56</xdr:row>
      <xdr:rowOff>143732</xdr:rowOff>
    </xdr:to>
    <xdr:sp macro="" textlink="">
      <xdr:nvSpPr>
        <xdr:cNvPr id="369" name="楕円 368"/>
        <xdr:cNvSpPr/>
      </xdr:nvSpPr>
      <xdr:spPr>
        <a:xfrm>
          <a:off x="9588500" y="96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160259</xdr:rowOff>
    </xdr:from>
    <xdr:ext cx="534377" cy="259045"/>
    <xdr:sp macro="" textlink="">
      <xdr:nvSpPr>
        <xdr:cNvPr id="370" name="テキスト ボックス 369"/>
        <xdr:cNvSpPr txBox="1"/>
      </xdr:nvSpPr>
      <xdr:spPr>
        <a:xfrm>
          <a:off x="9372111" y="94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5861</xdr:rowOff>
    </xdr:from>
    <xdr:to>
      <xdr:col>46</xdr:col>
      <xdr:colOff>38100</xdr:colOff>
      <xdr:row>56</xdr:row>
      <xdr:rowOff>107461</xdr:rowOff>
    </xdr:to>
    <xdr:sp macro="" textlink="">
      <xdr:nvSpPr>
        <xdr:cNvPr id="371" name="楕円 370"/>
        <xdr:cNvSpPr/>
      </xdr:nvSpPr>
      <xdr:spPr>
        <a:xfrm>
          <a:off x="8699500" y="96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98588</xdr:rowOff>
    </xdr:from>
    <xdr:ext cx="534377" cy="259045"/>
    <xdr:sp macro="" textlink="">
      <xdr:nvSpPr>
        <xdr:cNvPr id="372" name="テキスト ボックス 371"/>
        <xdr:cNvSpPr txBox="1"/>
      </xdr:nvSpPr>
      <xdr:spPr>
        <a:xfrm>
          <a:off x="8483111" y="96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43961</xdr:rowOff>
    </xdr:from>
    <xdr:to>
      <xdr:col>41</xdr:col>
      <xdr:colOff>101600</xdr:colOff>
      <xdr:row>56</xdr:row>
      <xdr:rowOff>145561</xdr:rowOff>
    </xdr:to>
    <xdr:sp macro="" textlink="">
      <xdr:nvSpPr>
        <xdr:cNvPr id="373" name="楕円 372"/>
        <xdr:cNvSpPr/>
      </xdr:nvSpPr>
      <xdr:spPr>
        <a:xfrm>
          <a:off x="7810500" y="96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136688</xdr:rowOff>
    </xdr:from>
    <xdr:ext cx="534377" cy="259045"/>
    <xdr:sp macro="" textlink="">
      <xdr:nvSpPr>
        <xdr:cNvPr id="374" name="テキスト ボックス 373"/>
        <xdr:cNvSpPr txBox="1"/>
      </xdr:nvSpPr>
      <xdr:spPr>
        <a:xfrm>
          <a:off x="7594111" y="97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147822</xdr:rowOff>
    </xdr:from>
    <xdr:to>
      <xdr:col>36</xdr:col>
      <xdr:colOff>165100</xdr:colOff>
      <xdr:row>56</xdr:row>
      <xdr:rowOff>77972</xdr:rowOff>
    </xdr:to>
    <xdr:sp macro="" textlink="">
      <xdr:nvSpPr>
        <xdr:cNvPr id="375" name="楕円 374"/>
        <xdr:cNvSpPr/>
      </xdr:nvSpPr>
      <xdr:spPr>
        <a:xfrm>
          <a:off x="6921500" y="95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69099</xdr:rowOff>
    </xdr:from>
    <xdr:ext cx="534377" cy="259045"/>
    <xdr:sp macro="" textlink="">
      <xdr:nvSpPr>
        <xdr:cNvPr id="376" name="テキスト ボックス 375"/>
        <xdr:cNvSpPr txBox="1"/>
      </xdr:nvSpPr>
      <xdr:spPr>
        <a:xfrm>
          <a:off x="6705111" y="96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70760</xdr:rowOff>
    </xdr:from>
    <xdr:to>
      <xdr:col>55</xdr:col>
      <xdr:colOff>0</xdr:colOff>
      <xdr:row>78</xdr:row>
      <xdr:rowOff>114636</xdr:rowOff>
    </xdr:to>
    <xdr:cxnSp macro="">
      <xdr:nvCxnSpPr>
        <xdr:cNvPr id="407" name="直線コネクタ 406"/>
        <xdr:cNvCxnSpPr/>
      </xdr:nvCxnSpPr>
      <xdr:spPr>
        <a:xfrm>
          <a:off x="9639300" y="13443860"/>
          <a:ext cx="838200" cy="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42397</xdr:rowOff>
    </xdr:from>
    <xdr:to>
      <xdr:col>50</xdr:col>
      <xdr:colOff>114300</xdr:colOff>
      <xdr:row>78</xdr:row>
      <xdr:rowOff>70760</xdr:rowOff>
    </xdr:to>
    <xdr:cxnSp macro="">
      <xdr:nvCxnSpPr>
        <xdr:cNvPr id="410" name="直線コネクタ 409"/>
        <xdr:cNvCxnSpPr/>
      </xdr:nvCxnSpPr>
      <xdr:spPr>
        <a:xfrm>
          <a:off x="8750300" y="13415497"/>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42397</xdr:rowOff>
    </xdr:from>
    <xdr:to>
      <xdr:col>45</xdr:col>
      <xdr:colOff>177800</xdr:colOff>
      <xdr:row>78</xdr:row>
      <xdr:rowOff>109900</xdr:rowOff>
    </xdr:to>
    <xdr:cxnSp macro="">
      <xdr:nvCxnSpPr>
        <xdr:cNvPr id="413" name="直線コネクタ 412"/>
        <xdr:cNvCxnSpPr/>
      </xdr:nvCxnSpPr>
      <xdr:spPr>
        <a:xfrm flipV="1">
          <a:off x="7861300" y="13415497"/>
          <a:ext cx="8890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130750</xdr:rowOff>
    </xdr:from>
    <xdr:to>
      <xdr:col>46</xdr:col>
      <xdr:colOff>38100</xdr:colOff>
      <xdr:row>78</xdr:row>
      <xdr:rowOff>60900</xdr:rowOff>
    </xdr:to>
    <xdr:sp macro="" textlink="">
      <xdr:nvSpPr>
        <xdr:cNvPr id="414" name="フローチャート: 判断 413"/>
        <xdr:cNvSpPr/>
      </xdr:nvSpPr>
      <xdr:spPr>
        <a:xfrm>
          <a:off x="8699500" y="133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77427</xdr:rowOff>
    </xdr:from>
    <xdr:ext cx="534377" cy="259045"/>
    <xdr:sp macro="" textlink="">
      <xdr:nvSpPr>
        <xdr:cNvPr id="415" name="テキスト ボックス 414"/>
        <xdr:cNvSpPr txBox="1"/>
      </xdr:nvSpPr>
      <xdr:spPr>
        <a:xfrm>
          <a:off x="8483111" y="13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82452</xdr:rowOff>
    </xdr:from>
    <xdr:to>
      <xdr:col>41</xdr:col>
      <xdr:colOff>50800</xdr:colOff>
      <xdr:row>78</xdr:row>
      <xdr:rowOff>109900</xdr:rowOff>
    </xdr:to>
    <xdr:cxnSp macro="">
      <xdr:nvCxnSpPr>
        <xdr:cNvPr id="416" name="直線コネクタ 415"/>
        <xdr:cNvCxnSpPr/>
      </xdr:nvCxnSpPr>
      <xdr:spPr>
        <a:xfrm>
          <a:off x="6972300" y="13455552"/>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63836</xdr:rowOff>
    </xdr:from>
    <xdr:to>
      <xdr:col>55</xdr:col>
      <xdr:colOff>50800</xdr:colOff>
      <xdr:row>78</xdr:row>
      <xdr:rowOff>165436</xdr:rowOff>
    </xdr:to>
    <xdr:sp macro="" textlink="">
      <xdr:nvSpPr>
        <xdr:cNvPr id="426" name="楕円 425"/>
        <xdr:cNvSpPr/>
      </xdr:nvSpPr>
      <xdr:spPr>
        <a:xfrm>
          <a:off x="10426700" y="134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42263</xdr:rowOff>
    </xdr:from>
    <xdr:ext cx="469744" cy="259045"/>
    <xdr:sp macro="" textlink="">
      <xdr:nvSpPr>
        <xdr:cNvPr id="427" name="商工費該当値テキスト"/>
        <xdr:cNvSpPr txBox="1"/>
      </xdr:nvSpPr>
      <xdr:spPr>
        <a:xfrm>
          <a:off x="10528300" y="1341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19960</xdr:rowOff>
    </xdr:from>
    <xdr:to>
      <xdr:col>50</xdr:col>
      <xdr:colOff>165100</xdr:colOff>
      <xdr:row>78</xdr:row>
      <xdr:rowOff>121560</xdr:rowOff>
    </xdr:to>
    <xdr:sp macro="" textlink="">
      <xdr:nvSpPr>
        <xdr:cNvPr id="428" name="楕円 427"/>
        <xdr:cNvSpPr/>
      </xdr:nvSpPr>
      <xdr:spPr>
        <a:xfrm>
          <a:off x="9588500" y="13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112687</xdr:rowOff>
    </xdr:from>
    <xdr:ext cx="534377" cy="259045"/>
    <xdr:sp macro="" textlink="">
      <xdr:nvSpPr>
        <xdr:cNvPr id="429" name="テキスト ボックス 428"/>
        <xdr:cNvSpPr txBox="1"/>
      </xdr:nvSpPr>
      <xdr:spPr>
        <a:xfrm>
          <a:off x="9372111" y="134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163047</xdr:rowOff>
    </xdr:from>
    <xdr:to>
      <xdr:col>46</xdr:col>
      <xdr:colOff>38100</xdr:colOff>
      <xdr:row>78</xdr:row>
      <xdr:rowOff>93197</xdr:rowOff>
    </xdr:to>
    <xdr:sp macro="" textlink="">
      <xdr:nvSpPr>
        <xdr:cNvPr id="430" name="楕円 429"/>
        <xdr:cNvSpPr/>
      </xdr:nvSpPr>
      <xdr:spPr>
        <a:xfrm>
          <a:off x="8699500" y="133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84324</xdr:rowOff>
    </xdr:from>
    <xdr:ext cx="534377" cy="259045"/>
    <xdr:sp macro="" textlink="">
      <xdr:nvSpPr>
        <xdr:cNvPr id="431" name="テキスト ボックス 430"/>
        <xdr:cNvSpPr txBox="1"/>
      </xdr:nvSpPr>
      <xdr:spPr>
        <a:xfrm>
          <a:off x="8483111" y="1345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59100</xdr:rowOff>
    </xdr:from>
    <xdr:to>
      <xdr:col>41</xdr:col>
      <xdr:colOff>101600</xdr:colOff>
      <xdr:row>78</xdr:row>
      <xdr:rowOff>160700</xdr:rowOff>
    </xdr:to>
    <xdr:sp macro="" textlink="">
      <xdr:nvSpPr>
        <xdr:cNvPr id="432" name="楕円 431"/>
        <xdr:cNvSpPr/>
      </xdr:nvSpPr>
      <xdr:spPr>
        <a:xfrm>
          <a:off x="7810500" y="134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151827</xdr:rowOff>
    </xdr:from>
    <xdr:ext cx="469744" cy="259045"/>
    <xdr:sp macro="" textlink="">
      <xdr:nvSpPr>
        <xdr:cNvPr id="433" name="テキスト ボックス 432"/>
        <xdr:cNvSpPr txBox="1"/>
      </xdr:nvSpPr>
      <xdr:spPr>
        <a:xfrm>
          <a:off x="7626428" y="135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31652</xdr:rowOff>
    </xdr:from>
    <xdr:to>
      <xdr:col>36</xdr:col>
      <xdr:colOff>165100</xdr:colOff>
      <xdr:row>78</xdr:row>
      <xdr:rowOff>133252</xdr:rowOff>
    </xdr:to>
    <xdr:sp macro="" textlink="">
      <xdr:nvSpPr>
        <xdr:cNvPr id="434" name="楕円 433"/>
        <xdr:cNvSpPr/>
      </xdr:nvSpPr>
      <xdr:spPr>
        <a:xfrm>
          <a:off x="6921500" y="134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124379</xdr:rowOff>
    </xdr:from>
    <xdr:ext cx="534377" cy="259045"/>
    <xdr:sp macro="" textlink="">
      <xdr:nvSpPr>
        <xdr:cNvPr id="435" name="テキスト ボックス 434"/>
        <xdr:cNvSpPr txBox="1"/>
      </xdr:nvSpPr>
      <xdr:spPr>
        <a:xfrm>
          <a:off x="6705111" y="134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148715</xdr:rowOff>
    </xdr:from>
    <xdr:to>
      <xdr:col>55</xdr:col>
      <xdr:colOff>0</xdr:colOff>
      <xdr:row>98</xdr:row>
      <xdr:rowOff>152874</xdr:rowOff>
    </xdr:to>
    <xdr:cxnSp macro="">
      <xdr:nvCxnSpPr>
        <xdr:cNvPr id="464" name="直線コネクタ 463"/>
        <xdr:cNvCxnSpPr/>
      </xdr:nvCxnSpPr>
      <xdr:spPr>
        <a:xfrm flipV="1">
          <a:off x="9639300" y="16950815"/>
          <a:ext cx="8382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138829</xdr:rowOff>
    </xdr:from>
    <xdr:to>
      <xdr:col>50</xdr:col>
      <xdr:colOff>114300</xdr:colOff>
      <xdr:row>98</xdr:row>
      <xdr:rowOff>152874</xdr:rowOff>
    </xdr:to>
    <xdr:cxnSp macro="">
      <xdr:nvCxnSpPr>
        <xdr:cNvPr id="467" name="直線コネクタ 466"/>
        <xdr:cNvCxnSpPr/>
      </xdr:nvCxnSpPr>
      <xdr:spPr>
        <a:xfrm>
          <a:off x="8750300" y="16940929"/>
          <a:ext cx="889000" cy="1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138829</xdr:rowOff>
    </xdr:from>
    <xdr:to>
      <xdr:col>45</xdr:col>
      <xdr:colOff>177800</xdr:colOff>
      <xdr:row>98</xdr:row>
      <xdr:rowOff>157544</xdr:rowOff>
    </xdr:to>
    <xdr:cxnSp macro="">
      <xdr:nvCxnSpPr>
        <xdr:cNvPr id="470" name="直線コネクタ 469"/>
        <xdr:cNvCxnSpPr/>
      </xdr:nvCxnSpPr>
      <xdr:spPr>
        <a:xfrm flipV="1">
          <a:off x="7861300" y="16940929"/>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58941</xdr:rowOff>
    </xdr:from>
    <xdr:to>
      <xdr:col>46</xdr:col>
      <xdr:colOff>38100</xdr:colOff>
      <xdr:row>98</xdr:row>
      <xdr:rowOff>160541</xdr:rowOff>
    </xdr:to>
    <xdr:sp macro="" textlink="">
      <xdr:nvSpPr>
        <xdr:cNvPr id="471" name="フローチャート: 判断 470"/>
        <xdr:cNvSpPr/>
      </xdr:nvSpPr>
      <xdr:spPr>
        <a:xfrm>
          <a:off x="8699500" y="1686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5618</xdr:rowOff>
    </xdr:from>
    <xdr:ext cx="534377" cy="259045"/>
    <xdr:sp macro="" textlink="">
      <xdr:nvSpPr>
        <xdr:cNvPr id="472" name="テキスト ボックス 471"/>
        <xdr:cNvSpPr txBox="1"/>
      </xdr:nvSpPr>
      <xdr:spPr>
        <a:xfrm>
          <a:off x="8483111" y="166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79984</xdr:rowOff>
    </xdr:from>
    <xdr:to>
      <xdr:col>41</xdr:col>
      <xdr:colOff>50800</xdr:colOff>
      <xdr:row>98</xdr:row>
      <xdr:rowOff>157544</xdr:rowOff>
    </xdr:to>
    <xdr:cxnSp macro="">
      <xdr:nvCxnSpPr>
        <xdr:cNvPr id="473" name="直線コネクタ 472"/>
        <xdr:cNvCxnSpPr/>
      </xdr:nvCxnSpPr>
      <xdr:spPr>
        <a:xfrm>
          <a:off x="6972300" y="16882084"/>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149841</xdr:rowOff>
    </xdr:from>
    <xdr:ext cx="534377" cy="259045"/>
    <xdr:sp macro="" textlink="">
      <xdr:nvSpPr>
        <xdr:cNvPr id="477" name="テキスト ボックス 476"/>
        <xdr:cNvSpPr txBox="1"/>
      </xdr:nvSpPr>
      <xdr:spPr>
        <a:xfrm>
          <a:off x="6705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97915</xdr:rowOff>
    </xdr:from>
    <xdr:to>
      <xdr:col>55</xdr:col>
      <xdr:colOff>50800</xdr:colOff>
      <xdr:row>99</xdr:row>
      <xdr:rowOff>28065</xdr:rowOff>
    </xdr:to>
    <xdr:sp macro="" textlink="">
      <xdr:nvSpPr>
        <xdr:cNvPr id="483" name="楕円 482"/>
        <xdr:cNvSpPr/>
      </xdr:nvSpPr>
      <xdr:spPr>
        <a:xfrm>
          <a:off x="10426700" y="16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102074</xdr:rowOff>
    </xdr:from>
    <xdr:to>
      <xdr:col>50</xdr:col>
      <xdr:colOff>165100</xdr:colOff>
      <xdr:row>99</xdr:row>
      <xdr:rowOff>32224</xdr:rowOff>
    </xdr:to>
    <xdr:sp macro="" textlink="">
      <xdr:nvSpPr>
        <xdr:cNvPr id="485" name="楕円 484"/>
        <xdr:cNvSpPr/>
      </xdr:nvSpPr>
      <xdr:spPr>
        <a:xfrm>
          <a:off x="9588500" y="169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23351</xdr:rowOff>
    </xdr:from>
    <xdr:ext cx="534377" cy="259045"/>
    <xdr:sp macro="" textlink="">
      <xdr:nvSpPr>
        <xdr:cNvPr id="486" name="テキスト ボックス 485"/>
        <xdr:cNvSpPr txBox="1"/>
      </xdr:nvSpPr>
      <xdr:spPr>
        <a:xfrm>
          <a:off x="9372111" y="1699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88029</xdr:rowOff>
    </xdr:from>
    <xdr:to>
      <xdr:col>46</xdr:col>
      <xdr:colOff>38100</xdr:colOff>
      <xdr:row>99</xdr:row>
      <xdr:rowOff>18179</xdr:rowOff>
    </xdr:to>
    <xdr:sp macro="" textlink="">
      <xdr:nvSpPr>
        <xdr:cNvPr id="487" name="楕円 486"/>
        <xdr:cNvSpPr/>
      </xdr:nvSpPr>
      <xdr:spPr>
        <a:xfrm>
          <a:off x="8699500" y="16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9306</xdr:rowOff>
    </xdr:from>
    <xdr:ext cx="534377" cy="259045"/>
    <xdr:sp macro="" textlink="">
      <xdr:nvSpPr>
        <xdr:cNvPr id="488" name="テキスト ボックス 487"/>
        <xdr:cNvSpPr txBox="1"/>
      </xdr:nvSpPr>
      <xdr:spPr>
        <a:xfrm>
          <a:off x="8483111" y="169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106744</xdr:rowOff>
    </xdr:from>
    <xdr:to>
      <xdr:col>41</xdr:col>
      <xdr:colOff>101600</xdr:colOff>
      <xdr:row>99</xdr:row>
      <xdr:rowOff>36894</xdr:rowOff>
    </xdr:to>
    <xdr:sp macro="" textlink="">
      <xdr:nvSpPr>
        <xdr:cNvPr id="489" name="楕円 488"/>
        <xdr:cNvSpPr/>
      </xdr:nvSpPr>
      <xdr:spPr>
        <a:xfrm>
          <a:off x="7810500" y="169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28021</xdr:rowOff>
    </xdr:from>
    <xdr:ext cx="534377" cy="259045"/>
    <xdr:sp macro="" textlink="">
      <xdr:nvSpPr>
        <xdr:cNvPr id="490" name="テキスト ボックス 489"/>
        <xdr:cNvSpPr txBox="1"/>
      </xdr:nvSpPr>
      <xdr:spPr>
        <a:xfrm>
          <a:off x="7594111" y="170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29184</xdr:rowOff>
    </xdr:from>
    <xdr:to>
      <xdr:col>36</xdr:col>
      <xdr:colOff>165100</xdr:colOff>
      <xdr:row>98</xdr:row>
      <xdr:rowOff>130784</xdr:rowOff>
    </xdr:to>
    <xdr:sp macro="" textlink="">
      <xdr:nvSpPr>
        <xdr:cNvPr id="491" name="楕円 490"/>
        <xdr:cNvSpPr/>
      </xdr:nvSpPr>
      <xdr:spPr>
        <a:xfrm>
          <a:off x="6921500" y="168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147311</xdr:rowOff>
    </xdr:from>
    <xdr:ext cx="534377" cy="259045"/>
    <xdr:sp macro="" textlink="">
      <xdr:nvSpPr>
        <xdr:cNvPr id="492" name="テキスト ボックス 491"/>
        <xdr:cNvSpPr txBox="1"/>
      </xdr:nvSpPr>
      <xdr:spPr>
        <a:xfrm>
          <a:off x="6705111" y="166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119393</xdr:rowOff>
    </xdr:from>
    <xdr:to>
      <xdr:col>85</xdr:col>
      <xdr:colOff>127000</xdr:colOff>
      <xdr:row>37</xdr:row>
      <xdr:rowOff>135433</xdr:rowOff>
    </xdr:to>
    <xdr:cxnSp macro="">
      <xdr:nvCxnSpPr>
        <xdr:cNvPr id="522" name="直線コネクタ 521"/>
        <xdr:cNvCxnSpPr/>
      </xdr:nvCxnSpPr>
      <xdr:spPr>
        <a:xfrm flipV="1">
          <a:off x="15481300" y="6463043"/>
          <a:ext cx="8382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135433</xdr:rowOff>
    </xdr:from>
    <xdr:to>
      <xdr:col>81</xdr:col>
      <xdr:colOff>50800</xdr:colOff>
      <xdr:row>37</xdr:row>
      <xdr:rowOff>143053</xdr:rowOff>
    </xdr:to>
    <xdr:cxnSp macro="">
      <xdr:nvCxnSpPr>
        <xdr:cNvPr id="525" name="直線コネクタ 524"/>
        <xdr:cNvCxnSpPr/>
      </xdr:nvCxnSpPr>
      <xdr:spPr>
        <a:xfrm flipV="1">
          <a:off x="14592300" y="64790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143053</xdr:rowOff>
    </xdr:from>
    <xdr:to>
      <xdr:col>76</xdr:col>
      <xdr:colOff>114300</xdr:colOff>
      <xdr:row>37</xdr:row>
      <xdr:rowOff>162826</xdr:rowOff>
    </xdr:to>
    <xdr:cxnSp macro="">
      <xdr:nvCxnSpPr>
        <xdr:cNvPr id="528" name="直線コネクタ 527"/>
        <xdr:cNvCxnSpPr/>
      </xdr:nvCxnSpPr>
      <xdr:spPr>
        <a:xfrm flipV="1">
          <a:off x="13703300" y="6486703"/>
          <a:ext cx="889000" cy="1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9" name="フローチャート: 判断 528"/>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30" name="テキスト ボックス 529"/>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162826</xdr:rowOff>
    </xdr:from>
    <xdr:to>
      <xdr:col>71</xdr:col>
      <xdr:colOff>177800</xdr:colOff>
      <xdr:row>38</xdr:row>
      <xdr:rowOff>26200</xdr:rowOff>
    </xdr:to>
    <xdr:cxnSp macro="">
      <xdr:nvCxnSpPr>
        <xdr:cNvPr id="531" name="直線コネクタ 530"/>
        <xdr:cNvCxnSpPr/>
      </xdr:nvCxnSpPr>
      <xdr:spPr>
        <a:xfrm flipV="1">
          <a:off x="12814300" y="6506476"/>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68593</xdr:rowOff>
    </xdr:from>
    <xdr:to>
      <xdr:col>85</xdr:col>
      <xdr:colOff>177800</xdr:colOff>
      <xdr:row>37</xdr:row>
      <xdr:rowOff>170193</xdr:rowOff>
    </xdr:to>
    <xdr:sp macro="" textlink="">
      <xdr:nvSpPr>
        <xdr:cNvPr id="541" name="楕円 540"/>
        <xdr:cNvSpPr/>
      </xdr:nvSpPr>
      <xdr:spPr>
        <a:xfrm>
          <a:off x="162687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47020</xdr:rowOff>
    </xdr:from>
    <xdr:ext cx="534377" cy="259045"/>
    <xdr:sp macro="" textlink="">
      <xdr:nvSpPr>
        <xdr:cNvPr id="542" name="消防費該当値テキスト"/>
        <xdr:cNvSpPr txBox="1"/>
      </xdr:nvSpPr>
      <xdr:spPr>
        <a:xfrm>
          <a:off x="16370300" y="63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84633</xdr:rowOff>
    </xdr:from>
    <xdr:to>
      <xdr:col>81</xdr:col>
      <xdr:colOff>101600</xdr:colOff>
      <xdr:row>38</xdr:row>
      <xdr:rowOff>14783</xdr:rowOff>
    </xdr:to>
    <xdr:sp macro="" textlink="">
      <xdr:nvSpPr>
        <xdr:cNvPr id="543" name="楕円 542"/>
        <xdr:cNvSpPr/>
      </xdr:nvSpPr>
      <xdr:spPr>
        <a:xfrm>
          <a:off x="15430500" y="64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5910</xdr:rowOff>
    </xdr:from>
    <xdr:ext cx="534377" cy="259045"/>
    <xdr:sp macro="" textlink="">
      <xdr:nvSpPr>
        <xdr:cNvPr id="544" name="テキスト ボックス 543"/>
        <xdr:cNvSpPr txBox="1"/>
      </xdr:nvSpPr>
      <xdr:spPr>
        <a:xfrm>
          <a:off x="15214111" y="65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92253</xdr:rowOff>
    </xdr:from>
    <xdr:to>
      <xdr:col>76</xdr:col>
      <xdr:colOff>165100</xdr:colOff>
      <xdr:row>38</xdr:row>
      <xdr:rowOff>22403</xdr:rowOff>
    </xdr:to>
    <xdr:sp macro="" textlink="">
      <xdr:nvSpPr>
        <xdr:cNvPr id="545" name="楕円 544"/>
        <xdr:cNvSpPr/>
      </xdr:nvSpPr>
      <xdr:spPr>
        <a:xfrm>
          <a:off x="14541500" y="64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13530</xdr:rowOff>
    </xdr:from>
    <xdr:ext cx="534377" cy="259045"/>
    <xdr:sp macro="" textlink="">
      <xdr:nvSpPr>
        <xdr:cNvPr id="546" name="テキスト ボックス 545"/>
        <xdr:cNvSpPr txBox="1"/>
      </xdr:nvSpPr>
      <xdr:spPr>
        <a:xfrm>
          <a:off x="14325111" y="65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112027</xdr:rowOff>
    </xdr:from>
    <xdr:to>
      <xdr:col>72</xdr:col>
      <xdr:colOff>38100</xdr:colOff>
      <xdr:row>38</xdr:row>
      <xdr:rowOff>42177</xdr:rowOff>
    </xdr:to>
    <xdr:sp macro="" textlink="">
      <xdr:nvSpPr>
        <xdr:cNvPr id="547" name="楕円 546"/>
        <xdr:cNvSpPr/>
      </xdr:nvSpPr>
      <xdr:spPr>
        <a:xfrm>
          <a:off x="13652500" y="64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33303</xdr:rowOff>
    </xdr:from>
    <xdr:ext cx="534377" cy="259045"/>
    <xdr:sp macro="" textlink="">
      <xdr:nvSpPr>
        <xdr:cNvPr id="548" name="テキスト ボックス 547"/>
        <xdr:cNvSpPr txBox="1"/>
      </xdr:nvSpPr>
      <xdr:spPr>
        <a:xfrm>
          <a:off x="13436111" y="65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146850</xdr:rowOff>
    </xdr:from>
    <xdr:to>
      <xdr:col>67</xdr:col>
      <xdr:colOff>101600</xdr:colOff>
      <xdr:row>38</xdr:row>
      <xdr:rowOff>77000</xdr:rowOff>
    </xdr:to>
    <xdr:sp macro="" textlink="">
      <xdr:nvSpPr>
        <xdr:cNvPr id="549" name="楕円 548"/>
        <xdr:cNvSpPr/>
      </xdr:nvSpPr>
      <xdr:spPr>
        <a:xfrm>
          <a:off x="12763500" y="64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68127</xdr:rowOff>
    </xdr:from>
    <xdr:ext cx="534377" cy="259045"/>
    <xdr:sp macro="" textlink="">
      <xdr:nvSpPr>
        <xdr:cNvPr id="550" name="テキスト ボックス 549"/>
        <xdr:cNvSpPr txBox="1"/>
      </xdr:nvSpPr>
      <xdr:spPr>
        <a:xfrm>
          <a:off x="12547111" y="65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111386</xdr:rowOff>
    </xdr:from>
    <xdr:to>
      <xdr:col>85</xdr:col>
      <xdr:colOff>127000</xdr:colOff>
      <xdr:row>58</xdr:row>
      <xdr:rowOff>7389</xdr:rowOff>
    </xdr:to>
    <xdr:cxnSp macro="">
      <xdr:nvCxnSpPr>
        <xdr:cNvPr id="582" name="直線コネクタ 581"/>
        <xdr:cNvCxnSpPr/>
      </xdr:nvCxnSpPr>
      <xdr:spPr>
        <a:xfrm flipV="1">
          <a:off x="15481300" y="9884036"/>
          <a:ext cx="8382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85767</xdr:rowOff>
    </xdr:from>
    <xdr:to>
      <xdr:col>81</xdr:col>
      <xdr:colOff>50800</xdr:colOff>
      <xdr:row>58</xdr:row>
      <xdr:rowOff>7389</xdr:rowOff>
    </xdr:to>
    <xdr:cxnSp macro="">
      <xdr:nvCxnSpPr>
        <xdr:cNvPr id="585" name="直線コネクタ 584"/>
        <xdr:cNvCxnSpPr/>
      </xdr:nvCxnSpPr>
      <xdr:spPr>
        <a:xfrm>
          <a:off x="14592300" y="9344067"/>
          <a:ext cx="889000" cy="60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85767</xdr:rowOff>
    </xdr:from>
    <xdr:to>
      <xdr:col>76</xdr:col>
      <xdr:colOff>114300</xdr:colOff>
      <xdr:row>56</xdr:row>
      <xdr:rowOff>128548</xdr:rowOff>
    </xdr:to>
    <xdr:cxnSp macro="">
      <xdr:nvCxnSpPr>
        <xdr:cNvPr id="588" name="直線コネクタ 587"/>
        <xdr:cNvCxnSpPr/>
      </xdr:nvCxnSpPr>
      <xdr:spPr>
        <a:xfrm flipV="1">
          <a:off x="13703300" y="9344067"/>
          <a:ext cx="889000" cy="38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61092</xdr:rowOff>
    </xdr:from>
    <xdr:to>
      <xdr:col>76</xdr:col>
      <xdr:colOff>165100</xdr:colOff>
      <xdr:row>55</xdr:row>
      <xdr:rowOff>162692</xdr:rowOff>
    </xdr:to>
    <xdr:sp macro="" textlink="">
      <xdr:nvSpPr>
        <xdr:cNvPr id="589" name="フローチャート: 判断 588"/>
        <xdr:cNvSpPr/>
      </xdr:nvSpPr>
      <xdr:spPr>
        <a:xfrm>
          <a:off x="145415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153819</xdr:rowOff>
    </xdr:from>
    <xdr:ext cx="534377" cy="259045"/>
    <xdr:sp macro="" textlink="">
      <xdr:nvSpPr>
        <xdr:cNvPr id="590" name="テキスト ボックス 589"/>
        <xdr:cNvSpPr txBox="1"/>
      </xdr:nvSpPr>
      <xdr:spPr>
        <a:xfrm>
          <a:off x="14325111" y="95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119893</xdr:rowOff>
    </xdr:from>
    <xdr:to>
      <xdr:col>71</xdr:col>
      <xdr:colOff>177800</xdr:colOff>
      <xdr:row>56</xdr:row>
      <xdr:rowOff>128548</xdr:rowOff>
    </xdr:to>
    <xdr:cxnSp macro="">
      <xdr:nvCxnSpPr>
        <xdr:cNvPr id="591" name="直線コネクタ 590"/>
        <xdr:cNvCxnSpPr/>
      </xdr:nvCxnSpPr>
      <xdr:spPr>
        <a:xfrm>
          <a:off x="12814300" y="8692393"/>
          <a:ext cx="889000" cy="10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54084</xdr:rowOff>
    </xdr:from>
    <xdr:ext cx="534377" cy="259045"/>
    <xdr:sp macro="" textlink="">
      <xdr:nvSpPr>
        <xdr:cNvPr id="595" name="テキスト ボックス 594"/>
        <xdr:cNvSpPr txBox="1"/>
      </xdr:nvSpPr>
      <xdr:spPr>
        <a:xfrm>
          <a:off x="12547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60586</xdr:rowOff>
    </xdr:from>
    <xdr:to>
      <xdr:col>85</xdr:col>
      <xdr:colOff>177800</xdr:colOff>
      <xdr:row>57</xdr:row>
      <xdr:rowOff>162186</xdr:rowOff>
    </xdr:to>
    <xdr:sp macro="" textlink="">
      <xdr:nvSpPr>
        <xdr:cNvPr id="601" name="楕円 600"/>
        <xdr:cNvSpPr/>
      </xdr:nvSpPr>
      <xdr:spPr>
        <a:xfrm>
          <a:off x="16268700" y="98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39013</xdr:rowOff>
    </xdr:from>
    <xdr:ext cx="534377" cy="259045"/>
    <xdr:sp macro="" textlink="">
      <xdr:nvSpPr>
        <xdr:cNvPr id="602" name="教育費該当値テキスト"/>
        <xdr:cNvSpPr txBox="1"/>
      </xdr:nvSpPr>
      <xdr:spPr>
        <a:xfrm>
          <a:off x="16370300" y="98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128039</xdr:rowOff>
    </xdr:from>
    <xdr:to>
      <xdr:col>81</xdr:col>
      <xdr:colOff>101600</xdr:colOff>
      <xdr:row>58</xdr:row>
      <xdr:rowOff>58189</xdr:rowOff>
    </xdr:to>
    <xdr:sp macro="" textlink="">
      <xdr:nvSpPr>
        <xdr:cNvPr id="603" name="楕円 602"/>
        <xdr:cNvSpPr/>
      </xdr:nvSpPr>
      <xdr:spPr>
        <a:xfrm>
          <a:off x="15430500" y="99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49316</xdr:rowOff>
    </xdr:from>
    <xdr:ext cx="534377" cy="259045"/>
    <xdr:sp macro="" textlink="">
      <xdr:nvSpPr>
        <xdr:cNvPr id="604" name="テキスト ボックス 603"/>
        <xdr:cNvSpPr txBox="1"/>
      </xdr:nvSpPr>
      <xdr:spPr>
        <a:xfrm>
          <a:off x="15214111" y="9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34967</xdr:rowOff>
    </xdr:from>
    <xdr:to>
      <xdr:col>76</xdr:col>
      <xdr:colOff>165100</xdr:colOff>
      <xdr:row>54</xdr:row>
      <xdr:rowOff>136567</xdr:rowOff>
    </xdr:to>
    <xdr:sp macro="" textlink="">
      <xdr:nvSpPr>
        <xdr:cNvPr id="605" name="楕円 604"/>
        <xdr:cNvSpPr/>
      </xdr:nvSpPr>
      <xdr:spPr>
        <a:xfrm>
          <a:off x="14541500" y="92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153094</xdr:rowOff>
    </xdr:from>
    <xdr:ext cx="534377" cy="259045"/>
    <xdr:sp macro="" textlink="">
      <xdr:nvSpPr>
        <xdr:cNvPr id="606" name="テキスト ボックス 605"/>
        <xdr:cNvSpPr txBox="1"/>
      </xdr:nvSpPr>
      <xdr:spPr>
        <a:xfrm>
          <a:off x="14325111" y="90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77748</xdr:rowOff>
    </xdr:from>
    <xdr:to>
      <xdr:col>72</xdr:col>
      <xdr:colOff>38100</xdr:colOff>
      <xdr:row>57</xdr:row>
      <xdr:rowOff>7898</xdr:rowOff>
    </xdr:to>
    <xdr:sp macro="" textlink="">
      <xdr:nvSpPr>
        <xdr:cNvPr id="607" name="楕円 606"/>
        <xdr:cNvSpPr/>
      </xdr:nvSpPr>
      <xdr:spPr>
        <a:xfrm>
          <a:off x="13652500" y="96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170475</xdr:rowOff>
    </xdr:from>
    <xdr:ext cx="534377" cy="259045"/>
    <xdr:sp macro="" textlink="">
      <xdr:nvSpPr>
        <xdr:cNvPr id="608" name="テキスト ボックス 607"/>
        <xdr:cNvSpPr txBox="1"/>
      </xdr:nvSpPr>
      <xdr:spPr>
        <a:xfrm>
          <a:off x="13436111" y="97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69093</xdr:rowOff>
    </xdr:from>
    <xdr:to>
      <xdr:col>67</xdr:col>
      <xdr:colOff>101600</xdr:colOff>
      <xdr:row>50</xdr:row>
      <xdr:rowOff>170693</xdr:rowOff>
    </xdr:to>
    <xdr:sp macro="" textlink="">
      <xdr:nvSpPr>
        <xdr:cNvPr id="609" name="楕円 608"/>
        <xdr:cNvSpPr/>
      </xdr:nvSpPr>
      <xdr:spPr>
        <a:xfrm>
          <a:off x="12763500" y="86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15770</xdr:rowOff>
    </xdr:from>
    <xdr:ext cx="599010" cy="259045"/>
    <xdr:sp macro="" textlink="">
      <xdr:nvSpPr>
        <xdr:cNvPr id="610" name="テキスト ボックス 609"/>
        <xdr:cNvSpPr txBox="1"/>
      </xdr:nvSpPr>
      <xdr:spPr>
        <a:xfrm>
          <a:off x="12514795" y="84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24417</xdr:rowOff>
    </xdr:from>
    <xdr:to>
      <xdr:col>85</xdr:col>
      <xdr:colOff>127000</xdr:colOff>
      <xdr:row>78</xdr:row>
      <xdr:rowOff>25126</xdr:rowOff>
    </xdr:to>
    <xdr:cxnSp macro="">
      <xdr:nvCxnSpPr>
        <xdr:cNvPr id="635" name="直線コネクタ 634"/>
        <xdr:cNvCxnSpPr/>
      </xdr:nvCxnSpPr>
      <xdr:spPr>
        <a:xfrm flipV="1">
          <a:off x="15481300" y="13397517"/>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24515</xdr:rowOff>
    </xdr:from>
    <xdr:to>
      <xdr:col>81</xdr:col>
      <xdr:colOff>50800</xdr:colOff>
      <xdr:row>78</xdr:row>
      <xdr:rowOff>25126</xdr:rowOff>
    </xdr:to>
    <xdr:cxnSp macro="">
      <xdr:nvCxnSpPr>
        <xdr:cNvPr id="638" name="直線コネクタ 637"/>
        <xdr:cNvCxnSpPr/>
      </xdr:nvCxnSpPr>
      <xdr:spPr>
        <a:xfrm>
          <a:off x="14592300" y="13397615"/>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24515</xdr:rowOff>
    </xdr:from>
    <xdr:to>
      <xdr:col>76</xdr:col>
      <xdr:colOff>114300</xdr:colOff>
      <xdr:row>78</xdr:row>
      <xdr:rowOff>24817</xdr:rowOff>
    </xdr:to>
    <xdr:cxnSp macro="">
      <xdr:nvCxnSpPr>
        <xdr:cNvPr id="641" name="直線コネクタ 640"/>
        <xdr:cNvCxnSpPr/>
      </xdr:nvCxnSpPr>
      <xdr:spPr>
        <a:xfrm flipV="1">
          <a:off x="13703300" y="13397615"/>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131911</xdr:rowOff>
    </xdr:from>
    <xdr:to>
      <xdr:col>76</xdr:col>
      <xdr:colOff>165100</xdr:colOff>
      <xdr:row>78</xdr:row>
      <xdr:rowOff>62061</xdr:rowOff>
    </xdr:to>
    <xdr:sp macro="" textlink="">
      <xdr:nvSpPr>
        <xdr:cNvPr id="642" name="フローチャート: 判断 641"/>
        <xdr:cNvSpPr/>
      </xdr:nvSpPr>
      <xdr:spPr>
        <a:xfrm>
          <a:off x="14541500" y="133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78588</xdr:rowOff>
    </xdr:from>
    <xdr:ext cx="469744" cy="259045"/>
    <xdr:sp macro="" textlink="">
      <xdr:nvSpPr>
        <xdr:cNvPr id="643" name="テキスト ボックス 642"/>
        <xdr:cNvSpPr txBox="1"/>
      </xdr:nvSpPr>
      <xdr:spPr>
        <a:xfrm>
          <a:off x="14357428" y="131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24462</xdr:rowOff>
    </xdr:from>
    <xdr:to>
      <xdr:col>71</xdr:col>
      <xdr:colOff>177800</xdr:colOff>
      <xdr:row>78</xdr:row>
      <xdr:rowOff>24817</xdr:rowOff>
    </xdr:to>
    <xdr:cxnSp macro="">
      <xdr:nvCxnSpPr>
        <xdr:cNvPr id="644" name="直線コネクタ 643"/>
        <xdr:cNvCxnSpPr/>
      </xdr:nvCxnSpPr>
      <xdr:spPr>
        <a:xfrm>
          <a:off x="12814300" y="1339756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145067</xdr:rowOff>
    </xdr:from>
    <xdr:to>
      <xdr:col>85</xdr:col>
      <xdr:colOff>177800</xdr:colOff>
      <xdr:row>78</xdr:row>
      <xdr:rowOff>75217</xdr:rowOff>
    </xdr:to>
    <xdr:sp macro="" textlink="">
      <xdr:nvSpPr>
        <xdr:cNvPr id="654" name="楕円 653"/>
        <xdr:cNvSpPr/>
      </xdr:nvSpPr>
      <xdr:spPr>
        <a:xfrm>
          <a:off x="16268700" y="133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145776</xdr:rowOff>
    </xdr:from>
    <xdr:to>
      <xdr:col>81</xdr:col>
      <xdr:colOff>101600</xdr:colOff>
      <xdr:row>78</xdr:row>
      <xdr:rowOff>75926</xdr:rowOff>
    </xdr:to>
    <xdr:sp macro="" textlink="">
      <xdr:nvSpPr>
        <xdr:cNvPr id="656" name="楕円 655"/>
        <xdr:cNvSpPr/>
      </xdr:nvSpPr>
      <xdr:spPr>
        <a:xfrm>
          <a:off x="15430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67053</xdr:rowOff>
    </xdr:from>
    <xdr:ext cx="313932" cy="259045"/>
    <xdr:sp macro="" textlink="">
      <xdr:nvSpPr>
        <xdr:cNvPr id="657" name="テキスト ボックス 656"/>
        <xdr:cNvSpPr txBox="1"/>
      </xdr:nvSpPr>
      <xdr:spPr>
        <a:xfrm>
          <a:off x="15324333" y="13440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145165</xdr:rowOff>
    </xdr:from>
    <xdr:to>
      <xdr:col>76</xdr:col>
      <xdr:colOff>165100</xdr:colOff>
      <xdr:row>78</xdr:row>
      <xdr:rowOff>75315</xdr:rowOff>
    </xdr:to>
    <xdr:sp macro="" textlink="">
      <xdr:nvSpPr>
        <xdr:cNvPr id="658" name="楕円 657"/>
        <xdr:cNvSpPr/>
      </xdr:nvSpPr>
      <xdr:spPr>
        <a:xfrm>
          <a:off x="14541500" y="133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66442</xdr:rowOff>
    </xdr:from>
    <xdr:ext cx="378565" cy="259045"/>
    <xdr:sp macro="" textlink="">
      <xdr:nvSpPr>
        <xdr:cNvPr id="659" name="テキスト ボックス 658"/>
        <xdr:cNvSpPr txBox="1"/>
      </xdr:nvSpPr>
      <xdr:spPr>
        <a:xfrm>
          <a:off x="14403017" y="13439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145467</xdr:rowOff>
    </xdr:from>
    <xdr:to>
      <xdr:col>72</xdr:col>
      <xdr:colOff>38100</xdr:colOff>
      <xdr:row>78</xdr:row>
      <xdr:rowOff>75617</xdr:rowOff>
    </xdr:to>
    <xdr:sp macro="" textlink="">
      <xdr:nvSpPr>
        <xdr:cNvPr id="660" name="楕円 659"/>
        <xdr:cNvSpPr/>
      </xdr:nvSpPr>
      <xdr:spPr>
        <a:xfrm>
          <a:off x="13652500" y="133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66744</xdr:rowOff>
    </xdr:from>
    <xdr:ext cx="378565" cy="259045"/>
    <xdr:sp macro="" textlink="">
      <xdr:nvSpPr>
        <xdr:cNvPr id="661" name="テキスト ボックス 660"/>
        <xdr:cNvSpPr txBox="1"/>
      </xdr:nvSpPr>
      <xdr:spPr>
        <a:xfrm>
          <a:off x="13514017" y="1343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145112</xdr:rowOff>
    </xdr:from>
    <xdr:to>
      <xdr:col>67</xdr:col>
      <xdr:colOff>101600</xdr:colOff>
      <xdr:row>78</xdr:row>
      <xdr:rowOff>75262</xdr:rowOff>
    </xdr:to>
    <xdr:sp macro="" textlink="">
      <xdr:nvSpPr>
        <xdr:cNvPr id="662" name="楕円 661"/>
        <xdr:cNvSpPr/>
      </xdr:nvSpPr>
      <xdr:spPr>
        <a:xfrm>
          <a:off x="12763500" y="133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66389</xdr:rowOff>
    </xdr:from>
    <xdr:ext cx="378565" cy="259045"/>
    <xdr:sp macro="" textlink="">
      <xdr:nvSpPr>
        <xdr:cNvPr id="663" name="テキスト ボックス 662"/>
        <xdr:cNvSpPr txBox="1"/>
      </xdr:nvSpPr>
      <xdr:spPr>
        <a:xfrm>
          <a:off x="12625017" y="1343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91326</xdr:rowOff>
    </xdr:from>
    <xdr:to>
      <xdr:col>85</xdr:col>
      <xdr:colOff>127000</xdr:colOff>
      <xdr:row>96</xdr:row>
      <xdr:rowOff>94514</xdr:rowOff>
    </xdr:to>
    <xdr:cxnSp macro="">
      <xdr:nvCxnSpPr>
        <xdr:cNvPr id="692" name="直線コネクタ 691"/>
        <xdr:cNvCxnSpPr/>
      </xdr:nvCxnSpPr>
      <xdr:spPr>
        <a:xfrm>
          <a:off x="15481300" y="16550526"/>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91326</xdr:rowOff>
    </xdr:from>
    <xdr:to>
      <xdr:col>81</xdr:col>
      <xdr:colOff>50800</xdr:colOff>
      <xdr:row>96</xdr:row>
      <xdr:rowOff>102388</xdr:rowOff>
    </xdr:to>
    <xdr:cxnSp macro="">
      <xdr:nvCxnSpPr>
        <xdr:cNvPr id="695" name="直線コネクタ 694"/>
        <xdr:cNvCxnSpPr/>
      </xdr:nvCxnSpPr>
      <xdr:spPr>
        <a:xfrm flipV="1">
          <a:off x="14592300" y="16550526"/>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59576</xdr:rowOff>
    </xdr:from>
    <xdr:to>
      <xdr:col>76</xdr:col>
      <xdr:colOff>114300</xdr:colOff>
      <xdr:row>96</xdr:row>
      <xdr:rowOff>102388</xdr:rowOff>
    </xdr:to>
    <xdr:cxnSp macro="">
      <xdr:nvCxnSpPr>
        <xdr:cNvPr id="698" name="直線コネクタ 697"/>
        <xdr:cNvCxnSpPr/>
      </xdr:nvCxnSpPr>
      <xdr:spPr>
        <a:xfrm>
          <a:off x="13703300" y="16518776"/>
          <a:ext cx="889000" cy="4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10998</xdr:rowOff>
    </xdr:from>
    <xdr:to>
      <xdr:col>76</xdr:col>
      <xdr:colOff>165100</xdr:colOff>
      <xdr:row>94</xdr:row>
      <xdr:rowOff>112598</xdr:rowOff>
    </xdr:to>
    <xdr:sp macro="" textlink="">
      <xdr:nvSpPr>
        <xdr:cNvPr id="699" name="フローチャート: 判断 698"/>
        <xdr:cNvSpPr/>
      </xdr:nvSpPr>
      <xdr:spPr>
        <a:xfrm>
          <a:off x="14541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129125</xdr:rowOff>
    </xdr:from>
    <xdr:ext cx="534377" cy="259045"/>
    <xdr:sp macro="" textlink="">
      <xdr:nvSpPr>
        <xdr:cNvPr id="700" name="テキスト ボックス 699"/>
        <xdr:cNvSpPr txBox="1"/>
      </xdr:nvSpPr>
      <xdr:spPr>
        <a:xfrm>
          <a:off x="14325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59576</xdr:rowOff>
    </xdr:from>
    <xdr:to>
      <xdr:col>71</xdr:col>
      <xdr:colOff>177800</xdr:colOff>
      <xdr:row>96</xdr:row>
      <xdr:rowOff>71438</xdr:rowOff>
    </xdr:to>
    <xdr:cxnSp macro="">
      <xdr:nvCxnSpPr>
        <xdr:cNvPr id="701" name="直線コネクタ 700"/>
        <xdr:cNvCxnSpPr/>
      </xdr:nvCxnSpPr>
      <xdr:spPr>
        <a:xfrm flipV="1">
          <a:off x="12814300" y="16518776"/>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43714</xdr:rowOff>
    </xdr:from>
    <xdr:to>
      <xdr:col>85</xdr:col>
      <xdr:colOff>177800</xdr:colOff>
      <xdr:row>96</xdr:row>
      <xdr:rowOff>145314</xdr:rowOff>
    </xdr:to>
    <xdr:sp macro="" textlink="">
      <xdr:nvSpPr>
        <xdr:cNvPr id="711" name="楕円 710"/>
        <xdr:cNvSpPr/>
      </xdr:nvSpPr>
      <xdr:spPr>
        <a:xfrm>
          <a:off x="16268700" y="165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22141</xdr:rowOff>
    </xdr:from>
    <xdr:ext cx="534377" cy="259045"/>
    <xdr:sp macro="" textlink="">
      <xdr:nvSpPr>
        <xdr:cNvPr id="712" name="公債費該当値テキスト"/>
        <xdr:cNvSpPr txBox="1"/>
      </xdr:nvSpPr>
      <xdr:spPr>
        <a:xfrm>
          <a:off x="16370300" y="164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40526</xdr:rowOff>
    </xdr:from>
    <xdr:to>
      <xdr:col>81</xdr:col>
      <xdr:colOff>101600</xdr:colOff>
      <xdr:row>96</xdr:row>
      <xdr:rowOff>142126</xdr:rowOff>
    </xdr:to>
    <xdr:sp macro="" textlink="">
      <xdr:nvSpPr>
        <xdr:cNvPr id="713" name="楕円 712"/>
        <xdr:cNvSpPr/>
      </xdr:nvSpPr>
      <xdr:spPr>
        <a:xfrm>
          <a:off x="15430500" y="1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133253</xdr:rowOff>
    </xdr:from>
    <xdr:ext cx="534377" cy="259045"/>
    <xdr:sp macro="" textlink="">
      <xdr:nvSpPr>
        <xdr:cNvPr id="714" name="テキスト ボックス 713"/>
        <xdr:cNvSpPr txBox="1"/>
      </xdr:nvSpPr>
      <xdr:spPr>
        <a:xfrm>
          <a:off x="15214111" y="1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51588</xdr:rowOff>
    </xdr:from>
    <xdr:to>
      <xdr:col>76</xdr:col>
      <xdr:colOff>165100</xdr:colOff>
      <xdr:row>96</xdr:row>
      <xdr:rowOff>153188</xdr:rowOff>
    </xdr:to>
    <xdr:sp macro="" textlink="">
      <xdr:nvSpPr>
        <xdr:cNvPr id="715" name="楕円 714"/>
        <xdr:cNvSpPr/>
      </xdr:nvSpPr>
      <xdr:spPr>
        <a:xfrm>
          <a:off x="14541500" y="165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144315</xdr:rowOff>
    </xdr:from>
    <xdr:ext cx="534377" cy="259045"/>
    <xdr:sp macro="" textlink="">
      <xdr:nvSpPr>
        <xdr:cNvPr id="716" name="テキスト ボックス 715"/>
        <xdr:cNvSpPr txBox="1"/>
      </xdr:nvSpPr>
      <xdr:spPr>
        <a:xfrm>
          <a:off x="14325111" y="166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8776</xdr:rowOff>
    </xdr:from>
    <xdr:to>
      <xdr:col>72</xdr:col>
      <xdr:colOff>38100</xdr:colOff>
      <xdr:row>96</xdr:row>
      <xdr:rowOff>110376</xdr:rowOff>
    </xdr:to>
    <xdr:sp macro="" textlink="">
      <xdr:nvSpPr>
        <xdr:cNvPr id="717" name="楕円 716"/>
        <xdr:cNvSpPr/>
      </xdr:nvSpPr>
      <xdr:spPr>
        <a:xfrm>
          <a:off x="13652500" y="164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101503</xdr:rowOff>
    </xdr:from>
    <xdr:ext cx="534377" cy="259045"/>
    <xdr:sp macro="" textlink="">
      <xdr:nvSpPr>
        <xdr:cNvPr id="718" name="テキスト ボックス 717"/>
        <xdr:cNvSpPr txBox="1"/>
      </xdr:nvSpPr>
      <xdr:spPr>
        <a:xfrm>
          <a:off x="13436111"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20638</xdr:rowOff>
    </xdr:from>
    <xdr:to>
      <xdr:col>67</xdr:col>
      <xdr:colOff>101600</xdr:colOff>
      <xdr:row>96</xdr:row>
      <xdr:rowOff>122238</xdr:rowOff>
    </xdr:to>
    <xdr:sp macro="" textlink="">
      <xdr:nvSpPr>
        <xdr:cNvPr id="719" name="楕円 718"/>
        <xdr:cNvSpPr/>
      </xdr:nvSpPr>
      <xdr:spPr>
        <a:xfrm>
          <a:off x="12763500" y="164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113365</xdr:rowOff>
    </xdr:from>
    <xdr:ext cx="534377" cy="259045"/>
    <xdr:sp macro="" textlink="">
      <xdr:nvSpPr>
        <xdr:cNvPr id="720" name="テキスト ボックス 719"/>
        <xdr:cNvSpPr txBox="1"/>
      </xdr:nvSpPr>
      <xdr:spPr>
        <a:xfrm>
          <a:off x="12547111" y="165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80670</xdr:rowOff>
    </xdr:from>
    <xdr:to>
      <xdr:col>107</xdr:col>
      <xdr:colOff>101600</xdr:colOff>
      <xdr:row>39</xdr:row>
      <xdr:rowOff>10820</xdr:rowOff>
    </xdr:to>
    <xdr:sp macro="" textlink="">
      <xdr:nvSpPr>
        <xdr:cNvPr id="754" name="フローチャート: 判断 753"/>
        <xdr:cNvSpPr/>
      </xdr:nvSpPr>
      <xdr:spPr>
        <a:xfrm>
          <a:off x="20383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27347</xdr:rowOff>
    </xdr:from>
    <xdr:ext cx="313932" cy="259045"/>
    <xdr:sp macro="" textlink="">
      <xdr:nvSpPr>
        <xdr:cNvPr id="755" name="テキスト ボックス 754"/>
        <xdr:cNvSpPr txBox="1"/>
      </xdr:nvSpPr>
      <xdr:spPr>
        <a:xfrm>
          <a:off x="20277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衛生費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a:t>
          </a:r>
          <a:r>
            <a:rPr kumimoji="1" lang="ja-JP" altLang="en-US" sz="1300">
              <a:solidFill>
                <a:schemeClr val="dk1"/>
              </a:solidFill>
              <a:effectLst/>
              <a:latin typeface="+mn-lt"/>
              <a:ea typeface="+mn-ea"/>
              <a:cs typeface="+mn-cs"/>
            </a:rPr>
            <a:t>に比べ減少していますが</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・全国</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上回っています。これは病院事業への繰出金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していることによるものです</a:t>
          </a:r>
          <a:r>
            <a:rPr kumimoji="1" lang="ja-JP" altLang="ja-JP" sz="1300">
              <a:solidFill>
                <a:schemeClr val="dk1"/>
              </a:solidFill>
              <a:effectLst/>
              <a:latin typeface="+mn-lt"/>
              <a:ea typeface="+mn-ea"/>
              <a:cs typeface="+mn-cs"/>
            </a:rPr>
            <a:t>。病院事業においては、改革プランを着実に実行することで、経営</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改善</a:t>
          </a:r>
          <a:r>
            <a:rPr kumimoji="1" lang="ja-JP" altLang="en-US" sz="1300">
              <a:solidFill>
                <a:schemeClr val="dk1"/>
              </a:solidFill>
              <a:effectLst/>
              <a:latin typeface="+mn-lt"/>
              <a:ea typeface="+mn-ea"/>
              <a:cs typeface="+mn-cs"/>
            </a:rPr>
            <a:t>、繰出金の減少</a:t>
          </a:r>
          <a:r>
            <a:rPr kumimoji="1" lang="ja-JP" altLang="ja-JP" sz="1300">
              <a:solidFill>
                <a:schemeClr val="dk1"/>
              </a:solidFill>
              <a:effectLst/>
              <a:latin typeface="+mn-lt"/>
              <a:ea typeface="+mn-ea"/>
              <a:cs typeface="+mn-cs"/>
            </a:rPr>
            <a:t>を図り</a:t>
          </a:r>
          <a:r>
            <a:rPr kumimoji="1" lang="ja-JP" altLang="en-US" sz="1300">
              <a:solidFill>
                <a:schemeClr val="dk1"/>
              </a:solidFill>
              <a:effectLst/>
              <a:latin typeface="+mn-lt"/>
              <a:ea typeface="+mn-ea"/>
              <a:cs typeface="+mn-cs"/>
            </a:rPr>
            <a:t>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民生費は、年々増加傾向にあり、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年度には</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上回り</a:t>
          </a:r>
          <a:r>
            <a:rPr kumimoji="1" lang="ja-JP" altLang="ja-JP" sz="1300">
              <a:solidFill>
                <a:schemeClr val="dk1"/>
              </a:solidFill>
              <a:effectLst/>
              <a:latin typeface="+mn-lt"/>
              <a:ea typeface="+mn-ea"/>
              <a:cs typeface="+mn-cs"/>
            </a:rPr>
            <a:t>、今後も少子化・高齢化の中で扶助費部分の増加が見込まれます。さらに認定こども園の整備</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に伴う普通建設事業費</a:t>
          </a:r>
          <a:r>
            <a:rPr kumimoji="1" lang="ja-JP" altLang="en-US" sz="1300">
              <a:solidFill>
                <a:schemeClr val="dk1"/>
              </a:solidFill>
              <a:effectLst/>
              <a:latin typeface="+mn-lt"/>
              <a:ea typeface="+mn-ea"/>
              <a:cs typeface="+mn-cs"/>
            </a:rPr>
            <a:t>部分</a:t>
          </a:r>
          <a:r>
            <a:rPr kumimoji="1" lang="ja-JP" altLang="ja-JP" sz="1300">
              <a:solidFill>
                <a:schemeClr val="dk1"/>
              </a:solidFill>
              <a:effectLst/>
              <a:latin typeface="+mn-lt"/>
              <a:ea typeface="+mn-ea"/>
              <a:cs typeface="+mn-cs"/>
            </a:rPr>
            <a:t>の増加も見込まれます。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公債費は減少していますが、</a:t>
          </a:r>
          <a:r>
            <a:rPr kumimoji="1" lang="ja-JP" altLang="en-US" sz="1300">
              <a:solidFill>
                <a:schemeClr val="dk1"/>
              </a:solidFill>
              <a:effectLst/>
              <a:latin typeface="+mn-lt"/>
              <a:ea typeface="+mn-ea"/>
              <a:cs typeface="+mn-cs"/>
            </a:rPr>
            <a:t>今後、平成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年度以降に起債した土地開発公社の解散に係る三セク債や、教育施設環境整備、学校等老朽施設の耐震化工事に係る地方債の償還がピークを迎え、公債費負担の悪化が懸念され</a:t>
          </a:r>
          <a:r>
            <a:rPr kumimoji="1" lang="ja-JP" altLang="ja-JP" sz="1300">
              <a:solidFill>
                <a:schemeClr val="dk1"/>
              </a:solidFill>
              <a:effectLst/>
              <a:latin typeface="+mn-lt"/>
              <a:ea typeface="+mn-ea"/>
              <a:cs typeface="+mn-cs"/>
            </a:rPr>
            <a:t>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行財政改革プラン</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に基づき、投資的経費にかかる市債の発行を抑制し、公債費負担の軽減を図ります。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歳入面で市税やふるさと納税などの増加により実質単年度収支は黒字となったものの、前年度と同様に病院事業への追加の繰出金等により、黒字額は</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百万円にとどまりました。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、少子高齢化による扶助費の増加</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、老朽施設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耐震化事業</a:t>
          </a:r>
          <a:r>
            <a:rPr kumimoji="1" lang="ja-JP" altLang="en-US" sz="1300">
              <a:solidFill>
                <a:schemeClr val="dk1"/>
              </a:solidFill>
              <a:effectLst/>
              <a:latin typeface="+mn-lt"/>
              <a:ea typeface="+mn-ea"/>
              <a:cs typeface="+mn-cs"/>
            </a:rPr>
            <a:t>等のほか新規</a:t>
          </a:r>
          <a:r>
            <a:rPr kumimoji="1" lang="ja-JP" altLang="ja-JP" sz="1300">
              <a:solidFill>
                <a:schemeClr val="dk1"/>
              </a:solidFill>
              <a:effectLst/>
              <a:latin typeface="+mn-lt"/>
              <a:ea typeface="+mn-ea"/>
              <a:cs typeface="+mn-cs"/>
            </a:rPr>
            <a:t>大規模事業</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予定されているため、財源不足補填や緊急事業に対応すべく、「行財政改革プラン」に基づき、投資的事業に充当する地方債の発行に一定の上限額を設け抑制しながら、当該比率の改善を図ります。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水道事業会計は、毎年堅実に資金剰余額を生み出しています。</a:t>
          </a:r>
          <a:endParaRPr lang="ja-JP" altLang="ja-JP" sz="1300">
            <a:effectLst/>
          </a:endParaRPr>
        </a:p>
        <a:p>
          <a:r>
            <a:rPr kumimoji="1" lang="ja-JP" altLang="ja-JP" sz="1300">
              <a:solidFill>
                <a:schemeClr val="dk1"/>
              </a:solidFill>
              <a:effectLst/>
              <a:latin typeface="+mn-lt"/>
              <a:ea typeface="+mn-ea"/>
              <a:cs typeface="+mn-cs"/>
            </a:rPr>
            <a:t>　下水道事業</a:t>
          </a:r>
          <a:r>
            <a:rPr kumimoji="1" lang="ja-JP" altLang="en-US" sz="1300">
              <a:solidFill>
                <a:schemeClr val="dk1"/>
              </a:solidFill>
              <a:effectLst/>
              <a:latin typeface="+mn-lt"/>
              <a:ea typeface="+mn-ea"/>
              <a:cs typeface="+mn-cs"/>
            </a:rPr>
            <a:t>会計</a:t>
          </a:r>
          <a:r>
            <a:rPr kumimoji="1" lang="ja-JP" altLang="ja-JP" sz="1300">
              <a:solidFill>
                <a:schemeClr val="dk1"/>
              </a:solidFill>
              <a:effectLst/>
              <a:latin typeface="+mn-lt"/>
              <a:ea typeface="+mn-ea"/>
              <a:cs typeface="+mn-cs"/>
            </a:rPr>
            <a:t>は、下水道整備にかかる企業債償還金が依然として大きな負担となっており</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水洗化の促進や適正な維持管理、施設統廃合による経費の節減、資本費平準化債の活用を図りながら、</a:t>
          </a:r>
          <a:r>
            <a:rPr kumimoji="1" lang="ja-JP" altLang="en-US" sz="1300">
              <a:solidFill>
                <a:schemeClr val="dk1"/>
              </a:solidFill>
              <a:effectLst/>
              <a:latin typeface="+mn-lt"/>
              <a:ea typeface="+mn-ea"/>
              <a:cs typeface="+mn-cs"/>
            </a:rPr>
            <a:t>これからも</a:t>
          </a:r>
          <a:r>
            <a:rPr kumimoji="1" lang="ja-JP" altLang="ja-JP" sz="1300">
              <a:solidFill>
                <a:schemeClr val="dk1"/>
              </a:solidFill>
              <a:effectLst/>
              <a:latin typeface="+mn-lt"/>
              <a:ea typeface="+mn-ea"/>
              <a:cs typeface="+mn-cs"/>
            </a:rPr>
            <a:t>経営健全化に努めます。</a:t>
          </a:r>
          <a:endParaRPr lang="ja-JP" altLang="ja-JP" sz="1300">
            <a:effectLst/>
          </a:endParaRPr>
        </a:p>
        <a:p>
          <a:r>
            <a:rPr kumimoji="1" lang="ja-JP" altLang="ja-JP" sz="1300">
              <a:solidFill>
                <a:schemeClr val="dk1"/>
              </a:solidFill>
              <a:effectLst/>
              <a:latin typeface="+mn-lt"/>
              <a:ea typeface="+mn-ea"/>
              <a:cs typeface="+mn-cs"/>
            </a:rPr>
            <a:t>　病院事業</a:t>
          </a:r>
          <a:r>
            <a:rPr kumimoji="1" lang="ja-JP" altLang="en-US" sz="1300">
              <a:solidFill>
                <a:schemeClr val="dk1"/>
              </a:solidFill>
              <a:effectLst/>
              <a:latin typeface="+mn-lt"/>
              <a:ea typeface="+mn-ea"/>
              <a:cs typeface="+mn-cs"/>
            </a:rPr>
            <a:t>会計</a:t>
          </a:r>
          <a:r>
            <a:rPr kumimoji="1" lang="ja-JP" altLang="ja-JP" sz="1300">
              <a:solidFill>
                <a:schemeClr val="dk1"/>
              </a:solidFill>
              <a:effectLst/>
              <a:latin typeface="+mn-lt"/>
              <a:ea typeface="+mn-ea"/>
              <a:cs typeface="+mn-cs"/>
            </a:rPr>
            <a:t>は、医師不足による経営悪化</a:t>
          </a:r>
          <a:r>
            <a:rPr kumimoji="1" lang="ja-JP" altLang="en-US" sz="1300">
              <a:solidFill>
                <a:schemeClr val="dk1"/>
              </a:solidFill>
              <a:effectLst/>
              <a:latin typeface="+mn-lt"/>
              <a:ea typeface="+mn-ea"/>
              <a:cs typeface="+mn-cs"/>
            </a:rPr>
            <a:t>により、平成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年度に資金不足が発生してしまいました。医師不足等の問題を</a:t>
          </a:r>
          <a:r>
            <a:rPr kumimoji="1" lang="ja-JP" altLang="ja-JP" sz="1300">
              <a:solidFill>
                <a:schemeClr val="dk1"/>
              </a:solidFill>
              <a:effectLst/>
              <a:latin typeface="+mn-lt"/>
              <a:ea typeface="+mn-ea"/>
              <a:cs typeface="+mn-cs"/>
            </a:rPr>
            <a:t>早期</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改善</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、改革プランを着実に実行していくことで、収益性を高めていきます。</a:t>
          </a:r>
          <a:endParaRPr lang="ja-JP" altLang="ja-JP" sz="1300">
            <a:effectLst/>
          </a:endParaRPr>
        </a:p>
        <a:p>
          <a:r>
            <a:rPr kumimoji="1" lang="ja-JP" altLang="ja-JP" sz="1300">
              <a:solidFill>
                <a:schemeClr val="dk1"/>
              </a:solidFill>
              <a:effectLst/>
              <a:latin typeface="+mn-lt"/>
              <a:ea typeface="+mn-ea"/>
              <a:cs typeface="+mn-cs"/>
            </a:rPr>
            <a:t>　国民健康保険特別会計などの特別会計においても、各会計の事業計画に基づき、持続可能な保険給付サービスが実施・提供できるように、収支バランスのとれた事業運営を維持します。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6" sqref="W36:AK36"/>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19683591</v>
      </c>
      <c r="BO4" s="410"/>
      <c r="BP4" s="410"/>
      <c r="BQ4" s="410"/>
      <c r="BR4" s="410"/>
      <c r="BS4" s="410"/>
      <c r="BT4" s="410"/>
      <c r="BU4" s="411"/>
      <c r="BV4" s="409">
        <v>20290339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0.5</v>
      </c>
      <c r="CU4" s="416"/>
      <c r="CV4" s="416"/>
      <c r="CW4" s="416"/>
      <c r="CX4" s="416"/>
      <c r="CY4" s="416"/>
      <c r="CZ4" s="416"/>
      <c r="DA4" s="417"/>
      <c r="DB4" s="415">
        <v>0.2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19594447</v>
      </c>
      <c r="BO5" s="447"/>
      <c r="BP5" s="447"/>
      <c r="BQ5" s="447"/>
      <c r="BR5" s="447"/>
      <c r="BS5" s="447"/>
      <c r="BT5" s="447"/>
      <c r="BU5" s="448"/>
      <c r="BV5" s="446">
        <v>20228193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92.5</v>
      </c>
      <c r="CU5" s="444"/>
      <c r="CV5" s="444"/>
      <c r="CW5" s="444"/>
      <c r="CX5" s="444"/>
      <c r="CY5" s="444"/>
      <c r="CZ5" s="444"/>
      <c r="DA5" s="445"/>
      <c r="DB5" s="443">
        <v>94.4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89144</v>
      </c>
      <c r="BO6" s="447"/>
      <c r="BP6" s="447"/>
      <c r="BQ6" s="447"/>
      <c r="BR6" s="447"/>
      <c r="BS6" s="447"/>
      <c r="BT6" s="447"/>
      <c r="BU6" s="448"/>
      <c r="BV6" s="446">
        <v>62146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v>
      </c>
      <c r="CU6" s="484"/>
      <c r="CV6" s="484"/>
      <c r="CW6" s="484"/>
      <c r="CX6" s="484"/>
      <c r="CY6" s="484"/>
      <c r="CZ6" s="484"/>
      <c r="DA6" s="485"/>
      <c r="DB6" s="483">
        <v>100.5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33837</v>
      </c>
      <c r="BO7" s="447"/>
      <c r="BP7" s="447"/>
      <c r="BQ7" s="447"/>
      <c r="BR7" s="447"/>
      <c r="BS7" s="447"/>
      <c r="BT7" s="447"/>
      <c r="BU7" s="448"/>
      <c r="BV7" s="446">
        <v>33691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11554681</v>
      </c>
      <c r="CU7" s="447"/>
      <c r="CV7" s="447"/>
      <c r="CW7" s="447"/>
      <c r="CX7" s="447"/>
      <c r="CY7" s="447"/>
      <c r="CZ7" s="447"/>
      <c r="DA7" s="448"/>
      <c r="DB7" s="446">
        <v>11587169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55307</v>
      </c>
      <c r="BO8" s="447"/>
      <c r="BP8" s="447"/>
      <c r="BQ8" s="447"/>
      <c r="BR8" s="447"/>
      <c r="BS8" s="447"/>
      <c r="BT8" s="447"/>
      <c r="BU8" s="448"/>
      <c r="BV8" s="446">
        <v>28455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44313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26852</v>
      </c>
      <c r="BO9" s="447"/>
      <c r="BP9" s="447"/>
      <c r="BQ9" s="447"/>
      <c r="BR9" s="447"/>
      <c r="BS9" s="447"/>
      <c r="BT9" s="447"/>
      <c r="BU9" s="448"/>
      <c r="BV9" s="446">
        <v>-109191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11.6</v>
      </c>
      <c r="CU9" s="444"/>
      <c r="CV9" s="444"/>
      <c r="CW9" s="444"/>
      <c r="CX9" s="444"/>
      <c r="CY9" s="444"/>
      <c r="CZ9" s="444"/>
      <c r="DA9" s="445"/>
      <c r="DB9" s="443">
        <v>11.5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47993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12164</v>
      </c>
      <c r="BO10" s="447"/>
      <c r="BP10" s="447"/>
      <c r="BQ10" s="447"/>
      <c r="BR10" s="447"/>
      <c r="BS10" s="447"/>
      <c r="BT10" s="447"/>
      <c r="BU10" s="448"/>
      <c r="BV10" s="446">
        <v>45197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44649</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600000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43723</v>
      </c>
      <c r="S13" s="528"/>
      <c r="T13" s="528"/>
      <c r="U13" s="528"/>
      <c r="V13" s="529"/>
      <c r="W13" s="462" t="s">
        <v>135</v>
      </c>
      <c r="X13" s="463"/>
      <c r="Y13" s="463"/>
      <c r="Z13" s="463"/>
      <c r="AA13" s="463"/>
      <c r="AB13" s="453"/>
      <c r="AC13" s="497">
        <v>809</v>
      </c>
      <c r="AD13" s="498"/>
      <c r="AE13" s="498"/>
      <c r="AF13" s="498"/>
      <c r="AG13" s="537"/>
      <c r="AH13" s="497">
        <v>702</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39016</v>
      </c>
      <c r="BO13" s="447"/>
      <c r="BP13" s="447"/>
      <c r="BQ13" s="447"/>
      <c r="BR13" s="447"/>
      <c r="BS13" s="447"/>
      <c r="BT13" s="447"/>
      <c r="BU13" s="448"/>
      <c r="BV13" s="446">
        <v>-663994</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8</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45099</v>
      </c>
      <c r="S14" s="528"/>
      <c r="T14" s="528"/>
      <c r="U14" s="528"/>
      <c r="V14" s="529"/>
      <c r="W14" s="436"/>
      <c r="X14" s="437"/>
      <c r="Y14" s="437"/>
      <c r="Z14" s="437"/>
      <c r="AA14" s="437"/>
      <c r="AB14" s="426"/>
      <c r="AC14" s="530">
        <v>3.9</v>
      </c>
      <c r="AD14" s="531"/>
      <c r="AE14" s="531"/>
      <c r="AF14" s="531"/>
      <c r="AG14" s="532"/>
      <c r="AH14" s="530">
        <v>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76.900000000000006</v>
      </c>
      <c r="CU14" s="542"/>
      <c r="CV14" s="542"/>
      <c r="CW14" s="542"/>
      <c r="CX14" s="542"/>
      <c r="CY14" s="542"/>
      <c r="CZ14" s="542"/>
      <c r="DA14" s="543"/>
      <c r="DB14" s="541">
        <v>68.599999999999994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44250</v>
      </c>
      <c r="S15" s="528"/>
      <c r="T15" s="528"/>
      <c r="U15" s="528"/>
      <c r="V15" s="529"/>
      <c r="W15" s="462" t="s">
        <v>142</v>
      </c>
      <c r="X15" s="463"/>
      <c r="Y15" s="463"/>
      <c r="Z15" s="463"/>
      <c r="AA15" s="463"/>
      <c r="AB15" s="453"/>
      <c r="AC15" s="497">
        <v>8935</v>
      </c>
      <c r="AD15" s="498"/>
      <c r="AE15" s="498"/>
      <c r="AF15" s="498"/>
      <c r="AG15" s="537"/>
      <c r="AH15" s="497">
        <v>8693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5892079</v>
      </c>
      <c r="BO15" s="410"/>
      <c r="BP15" s="410"/>
      <c r="BQ15" s="410"/>
      <c r="BR15" s="410"/>
      <c r="BS15" s="410"/>
      <c r="BT15" s="410"/>
      <c r="BU15" s="411"/>
      <c r="BV15" s="409">
        <v>5997508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42.9</v>
      </c>
      <c r="AD16" s="531"/>
      <c r="AE16" s="531"/>
      <c r="AF16" s="531"/>
      <c r="AG16" s="532"/>
      <c r="AH16" s="530">
        <v>41.8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9122170</v>
      </c>
      <c r="BO16" s="447"/>
      <c r="BP16" s="447"/>
      <c r="BQ16" s="447"/>
      <c r="BR16" s="447"/>
      <c r="BS16" s="447"/>
      <c r="BT16" s="447"/>
      <c r="BU16" s="448"/>
      <c r="BV16" s="446">
        <v>9179892</v>
      </c>
      <c r="BW16" s="447"/>
      <c r="BX16" s="447"/>
      <c r="BY16" s="447"/>
      <c r="BZ16" s="447"/>
      <c r="CA16" s="447"/>
      <c r="CB16" s="447"/>
      <c r="CC16" s="448"/>
      <c r="CD16" s="180"/>
      <c r="CE16" s="553" t="s">
        <v>148</v>
      </c>
      <c r="CF16" s="553"/>
      <c r="CG16" s="553"/>
      <c r="CH16" s="553"/>
      <c r="CI16" s="553"/>
      <c r="CJ16" s="553"/>
      <c r="CK16" s="553"/>
      <c r="CL16" s="553"/>
      <c r="CM16" s="553"/>
      <c r="CN16" s="553"/>
      <c r="CO16" s="553"/>
      <c r="CP16" s="553"/>
      <c r="CQ16" s="553"/>
      <c r="CR16" s="553"/>
      <c r="CS16" s="554"/>
      <c r="CT16" s="443">
        <v>4.0999999999999996</v>
      </c>
      <c r="CU16" s="444"/>
      <c r="CV16" s="444"/>
      <c r="CW16" s="444"/>
      <c r="CX16" s="444"/>
      <c r="CY16" s="444"/>
      <c r="CZ16" s="444"/>
      <c r="DA16" s="445"/>
      <c r="DB16" s="443" t="s">
        <v>133</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11082</v>
      </c>
      <c r="AD17" s="498"/>
      <c r="AE17" s="498"/>
      <c r="AF17" s="498"/>
      <c r="AG17" s="537"/>
      <c r="AH17" s="497">
        <v>11379</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7572482</v>
      </c>
      <c r="BO17" s="447"/>
      <c r="BP17" s="447"/>
      <c r="BQ17" s="447"/>
      <c r="BR17" s="447"/>
      <c r="BS17" s="447"/>
      <c r="BT17" s="447"/>
      <c r="BU17" s="448"/>
      <c r="BV17" s="446">
        <v>7702736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150.97999999999999</v>
      </c>
      <c r="M18" s="559"/>
      <c r="N18" s="559"/>
      <c r="O18" s="559"/>
      <c r="P18" s="559"/>
      <c r="Q18" s="559"/>
      <c r="R18" s="560"/>
      <c r="S18" s="560"/>
      <c r="T18" s="560"/>
      <c r="U18" s="560"/>
      <c r="V18" s="561"/>
      <c r="W18" s="464"/>
      <c r="X18" s="465"/>
      <c r="Y18" s="465"/>
      <c r="Z18" s="465"/>
      <c r="AA18" s="465"/>
      <c r="AB18" s="456"/>
      <c r="AC18" s="562">
        <v>53.2</v>
      </c>
      <c r="AD18" s="563"/>
      <c r="AE18" s="563"/>
      <c r="AF18" s="563"/>
      <c r="AG18" s="564"/>
      <c r="AH18" s="562">
        <v>54.8</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11003977</v>
      </c>
      <c r="BO18" s="447"/>
      <c r="BP18" s="447"/>
      <c r="BQ18" s="447"/>
      <c r="BR18" s="447"/>
      <c r="BS18" s="447"/>
      <c r="BT18" s="447"/>
      <c r="BU18" s="448"/>
      <c r="BV18" s="446">
        <v>11012551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294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13503822</v>
      </c>
      <c r="BO19" s="447"/>
      <c r="BP19" s="447"/>
      <c r="BQ19" s="447"/>
      <c r="BR19" s="447"/>
      <c r="BS19" s="447"/>
      <c r="BT19" s="447"/>
      <c r="BU19" s="448"/>
      <c r="BV19" s="446">
        <v>13866192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15364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19742316</v>
      </c>
      <c r="BO23" s="447"/>
      <c r="BP23" s="447"/>
      <c r="BQ23" s="447"/>
      <c r="BR23" s="447"/>
      <c r="BS23" s="447"/>
      <c r="BT23" s="447"/>
      <c r="BU23" s="448"/>
      <c r="BV23" s="446">
        <v>19361253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8930</v>
      </c>
      <c r="R24" s="498"/>
      <c r="S24" s="498"/>
      <c r="T24" s="498"/>
      <c r="U24" s="498"/>
      <c r="V24" s="537"/>
      <c r="W24" s="596"/>
      <c r="X24" s="584"/>
      <c r="Y24" s="585"/>
      <c r="Z24" s="496" t="s">
        <v>167</v>
      </c>
      <c r="AA24" s="476"/>
      <c r="AB24" s="476"/>
      <c r="AC24" s="476"/>
      <c r="AD24" s="476"/>
      <c r="AE24" s="476"/>
      <c r="AF24" s="476"/>
      <c r="AG24" s="477"/>
      <c r="AH24" s="497">
        <v>237</v>
      </c>
      <c r="AI24" s="498"/>
      <c r="AJ24" s="498"/>
      <c r="AK24" s="498"/>
      <c r="AL24" s="537"/>
      <c r="AM24" s="497">
        <v>791343</v>
      </c>
      <c r="AN24" s="498"/>
      <c r="AO24" s="498"/>
      <c r="AP24" s="498"/>
      <c r="AQ24" s="498"/>
      <c r="AR24" s="537"/>
      <c r="AS24" s="497">
        <v>3339</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17457411</v>
      </c>
      <c r="BO24" s="447"/>
      <c r="BP24" s="447"/>
      <c r="BQ24" s="447"/>
      <c r="BR24" s="447"/>
      <c r="BS24" s="447"/>
      <c r="BT24" s="447"/>
      <c r="BU24" s="448"/>
      <c r="BV24" s="446">
        <v>17144532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7140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172</v>
      </c>
      <c r="AN25" s="498"/>
      <c r="AO25" s="498"/>
      <c r="AP25" s="498"/>
      <c r="AQ25" s="498"/>
      <c r="AR25" s="537"/>
      <c r="AS25" s="497" t="s">
        <v>124</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423278</v>
      </c>
      <c r="BO25" s="410"/>
      <c r="BP25" s="410"/>
      <c r="BQ25" s="410"/>
      <c r="BR25" s="410"/>
      <c r="BS25" s="410"/>
      <c r="BT25" s="410"/>
      <c r="BU25" s="411"/>
      <c r="BV25" s="409">
        <v>733010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6"/>
      <c r="G26" s="476"/>
      <c r="H26" s="476"/>
      <c r="I26" s="476"/>
      <c r="J26" s="476"/>
      <c r="K26" s="477"/>
      <c r="L26" s="497">
        <v>1</v>
      </c>
      <c r="M26" s="498"/>
      <c r="N26" s="498"/>
      <c r="O26" s="498"/>
      <c r="P26" s="537"/>
      <c r="Q26" s="497">
        <v>6400</v>
      </c>
      <c r="R26" s="498"/>
      <c r="S26" s="498"/>
      <c r="T26" s="498"/>
      <c r="U26" s="498"/>
      <c r="V26" s="537"/>
      <c r="W26" s="596"/>
      <c r="X26" s="584"/>
      <c r="Y26" s="585"/>
      <c r="Z26" s="496" t="s">
        <v>175</v>
      </c>
      <c r="AA26" s="606"/>
      <c r="AB26" s="606"/>
      <c r="AC26" s="606"/>
      <c r="AD26" s="606"/>
      <c r="AE26" s="606"/>
      <c r="AF26" s="606"/>
      <c r="AG26" s="607"/>
      <c r="AH26" s="497">
        <v>26</v>
      </c>
      <c r="AI26" s="498"/>
      <c r="AJ26" s="498"/>
      <c r="AK26" s="498"/>
      <c r="AL26" s="537"/>
      <c r="AM26" s="497">
        <v>92560</v>
      </c>
      <c r="AN26" s="498"/>
      <c r="AO26" s="498"/>
      <c r="AP26" s="498"/>
      <c r="AQ26" s="498"/>
      <c r="AR26" s="537"/>
      <c r="AS26" s="497">
        <v>3560</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177</v>
      </c>
      <c r="F27" s="476"/>
      <c r="G27" s="476"/>
      <c r="H27" s="476"/>
      <c r="I27" s="476"/>
      <c r="J27" s="476"/>
      <c r="K27" s="477"/>
      <c r="L27" s="497">
        <v>1</v>
      </c>
      <c r="M27" s="498"/>
      <c r="N27" s="498"/>
      <c r="O27" s="498"/>
      <c r="P27" s="537"/>
      <c r="Q27" s="497">
        <v>4510</v>
      </c>
      <c r="R27" s="498"/>
      <c r="S27" s="498"/>
      <c r="T27" s="498"/>
      <c r="U27" s="498"/>
      <c r="V27" s="537"/>
      <c r="W27" s="596"/>
      <c r="X27" s="584"/>
      <c r="Y27" s="585"/>
      <c r="Z27" s="496" t="s">
        <v>178</v>
      </c>
      <c r="AA27" s="476"/>
      <c r="AB27" s="476"/>
      <c r="AC27" s="476"/>
      <c r="AD27" s="476"/>
      <c r="AE27" s="476"/>
      <c r="AF27" s="476"/>
      <c r="AG27" s="477"/>
      <c r="AH27" s="497">
        <v>44</v>
      </c>
      <c r="AI27" s="498"/>
      <c r="AJ27" s="498"/>
      <c r="AK27" s="498"/>
      <c r="AL27" s="537"/>
      <c r="AM27" s="497">
        <v>138328</v>
      </c>
      <c r="AN27" s="498"/>
      <c r="AO27" s="498"/>
      <c r="AP27" s="498"/>
      <c r="AQ27" s="498"/>
      <c r="AR27" s="537"/>
      <c r="AS27" s="497">
        <v>3144</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t="s">
        <v>133</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3800</v>
      </c>
      <c r="R28" s="498"/>
      <c r="S28" s="498"/>
      <c r="T28" s="498"/>
      <c r="U28" s="498"/>
      <c r="V28" s="537"/>
      <c r="W28" s="596"/>
      <c r="X28" s="584"/>
      <c r="Y28" s="585"/>
      <c r="Z28" s="496" t="s">
        <v>181</v>
      </c>
      <c r="AA28" s="476"/>
      <c r="AB28" s="476"/>
      <c r="AC28" s="476"/>
      <c r="AD28" s="476"/>
      <c r="AE28" s="476"/>
      <c r="AF28" s="476"/>
      <c r="AG28" s="477"/>
      <c r="AH28" s="497" t="s">
        <v>171</v>
      </c>
      <c r="AI28" s="498"/>
      <c r="AJ28" s="498"/>
      <c r="AK28" s="498"/>
      <c r="AL28" s="537"/>
      <c r="AM28" s="497" t="s">
        <v>124</v>
      </c>
      <c r="AN28" s="498"/>
      <c r="AO28" s="498"/>
      <c r="AP28" s="498"/>
      <c r="AQ28" s="498"/>
      <c r="AR28" s="537"/>
      <c r="AS28" s="497" t="s">
        <v>171</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1654213</v>
      </c>
      <c r="BO28" s="410"/>
      <c r="BP28" s="410"/>
      <c r="BQ28" s="410"/>
      <c r="BR28" s="410"/>
      <c r="BS28" s="410"/>
      <c r="BT28" s="410"/>
      <c r="BU28" s="411"/>
      <c r="BV28" s="409">
        <v>1642049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13</v>
      </c>
      <c r="M29" s="498"/>
      <c r="N29" s="498"/>
      <c r="O29" s="498"/>
      <c r="P29" s="537"/>
      <c r="Q29" s="497">
        <v>3500</v>
      </c>
      <c r="R29" s="498"/>
      <c r="S29" s="498"/>
      <c r="T29" s="498"/>
      <c r="U29" s="498"/>
      <c r="V29" s="537"/>
      <c r="W29" s="597"/>
      <c r="X29" s="598"/>
      <c r="Y29" s="599"/>
      <c r="Z29" s="496" t="s">
        <v>184</v>
      </c>
      <c r="AA29" s="476"/>
      <c r="AB29" s="476"/>
      <c r="AC29" s="476"/>
      <c r="AD29" s="476"/>
      <c r="AE29" s="476"/>
      <c r="AF29" s="476"/>
      <c r="AG29" s="477"/>
      <c r="AH29" s="497">
        <v>281</v>
      </c>
      <c r="AI29" s="498"/>
      <c r="AJ29" s="498"/>
      <c r="AK29" s="498"/>
      <c r="AL29" s="537"/>
      <c r="AM29" s="497">
        <v>929671</v>
      </c>
      <c r="AN29" s="498"/>
      <c r="AO29" s="498"/>
      <c r="AP29" s="498"/>
      <c r="AQ29" s="498"/>
      <c r="AR29" s="537"/>
      <c r="AS29" s="497">
        <v>3308</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458243</v>
      </c>
      <c r="BO29" s="447"/>
      <c r="BP29" s="447"/>
      <c r="BQ29" s="447"/>
      <c r="BR29" s="447"/>
      <c r="BS29" s="447"/>
      <c r="BT29" s="447"/>
      <c r="BU29" s="448"/>
      <c r="BV29" s="446">
        <v>458197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98.9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980135</v>
      </c>
      <c r="BO30" s="620"/>
      <c r="BP30" s="620"/>
      <c r="BQ30" s="620"/>
      <c r="BR30" s="620"/>
      <c r="BS30" s="620"/>
      <c r="BT30" s="620"/>
      <c r="BU30" s="621"/>
      <c r="BV30" s="619">
        <v>977059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兵庫県市町村職員退職手当組合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株式会社加西北条都市開発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公園墓地整備事業特別会計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兵庫県後期高齢者医療広域連合（一般会計）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北条鉄道株式会社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兵庫県後期高齢者医療広域連合（特別会計）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f t="shared" si="0"/>
        <v>9</v>
      </c>
      <c r="AN37" s="632"/>
      <c r="AO37" s="633" t="str">
        <f>IF('各会計、関係団体の財政状況及び健全化判断比率'!B34="","",'各会計、関係団体の財政状況及び健全化判断比率'!B34)</f>
        <v>農業共済事業会計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北はりま消防組合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播磨内陸医務事業組合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北播磨こども発達支援センター事務組合わかあゆ園</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市川町外三ヶ市町共有財産事務組合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小野加東加西環境施設事務組合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BwVCB8M1jMtzsvyks/mYZbJ58ZhiKqXIjQhFsse2ns2V+0T3ShRme5OHAOu3UtMxU2IvEK4r93armz+tBte7ug==" saltValue="i76UJ4aRiwb/87gcIkLY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7" zoomScale="70" zoomScaleNormal="70" zoomScaleSheetLayoutView="100" workbookViewId="0">
      <selection activeCell="P38" sqref="P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3.78</v>
      </c>
      <c r="G34" s="33">
        <v>1.57</v>
      </c>
      <c r="H34" s="33">
        <v>0.73</v>
      </c>
      <c r="I34" s="33">
        <v>0.08</v>
      </c>
      <c r="J34" s="34" t="s">
        <v>555</v>
      </c>
      <c r="K34" s="22"/>
      <c r="L34" s="22"/>
      <c r="M34" s="22"/>
      <c r="N34" s="22"/>
      <c r="O34" s="22"/>
      <c r="P34" s="22"/>
    </row>
    <row r="35" spans="1:16" ht="39" customHeight="1">
      <c r="A35" s="22"/>
      <c r="B35" s="35"/>
      <c r="C35" s="1218" t="s">
        <v>556</v>
      </c>
      <c r="D35" s="1219"/>
      <c r="E35" s="1220"/>
      <c r="F35" s="36">
        <v>9.41</v>
      </c>
      <c r="G35" s="37">
        <v>8.77</v>
      </c>
      <c r="H35" s="37">
        <v>7.71</v>
      </c>
      <c r="I35" s="37">
        <v>8.58</v>
      </c>
      <c r="J35" s="38">
        <v>9.84</v>
      </c>
      <c r="K35" s="22"/>
      <c r="L35" s="22"/>
      <c r="M35" s="22"/>
      <c r="N35" s="22"/>
      <c r="O35" s="22"/>
      <c r="P35" s="22"/>
    </row>
    <row r="36" spans="1:16" ht="39" customHeight="1">
      <c r="A36" s="22"/>
      <c r="B36" s="35"/>
      <c r="C36" s="1218" t="s">
        <v>557</v>
      </c>
      <c r="D36" s="1219"/>
      <c r="E36" s="1220"/>
      <c r="F36" s="36">
        <v>3.58</v>
      </c>
      <c r="G36" s="37">
        <v>3.5</v>
      </c>
      <c r="H36" s="37">
        <v>2.4500000000000002</v>
      </c>
      <c r="I36" s="37">
        <v>3.73</v>
      </c>
      <c r="J36" s="38">
        <v>5.78</v>
      </c>
      <c r="K36" s="22"/>
      <c r="L36" s="22"/>
      <c r="M36" s="22"/>
      <c r="N36" s="22"/>
      <c r="O36" s="22"/>
      <c r="P36" s="22"/>
    </row>
    <row r="37" spans="1:16" ht="39" customHeight="1">
      <c r="A37" s="22"/>
      <c r="B37" s="35"/>
      <c r="C37" s="1218" t="s">
        <v>558</v>
      </c>
      <c r="D37" s="1219"/>
      <c r="E37" s="1220"/>
      <c r="F37" s="36">
        <v>0.4</v>
      </c>
      <c r="G37" s="37">
        <v>0.16</v>
      </c>
      <c r="H37" s="37">
        <v>0.75</v>
      </c>
      <c r="I37" s="37">
        <v>2.73</v>
      </c>
      <c r="J37" s="38">
        <v>2.95</v>
      </c>
      <c r="K37" s="22"/>
      <c r="L37" s="22"/>
      <c r="M37" s="22"/>
      <c r="N37" s="22"/>
      <c r="O37" s="22"/>
      <c r="P37" s="22"/>
    </row>
    <row r="38" spans="1:16" ht="39" customHeight="1">
      <c r="A38" s="22"/>
      <c r="B38" s="35"/>
      <c r="C38" s="1218" t="s">
        <v>559</v>
      </c>
      <c r="D38" s="1219"/>
      <c r="E38" s="1220"/>
      <c r="F38" s="36">
        <v>0.77</v>
      </c>
      <c r="G38" s="37">
        <v>0.74</v>
      </c>
      <c r="H38" s="37">
        <v>0.69</v>
      </c>
      <c r="I38" s="37">
        <v>0.67</v>
      </c>
      <c r="J38" s="38">
        <v>0.59</v>
      </c>
      <c r="K38" s="22"/>
      <c r="L38" s="22"/>
      <c r="M38" s="22"/>
      <c r="N38" s="22"/>
      <c r="O38" s="22"/>
      <c r="P38" s="22"/>
    </row>
    <row r="39" spans="1:16" ht="39" customHeight="1">
      <c r="A39" s="22"/>
      <c r="B39" s="35"/>
      <c r="C39" s="1218" t="s">
        <v>560</v>
      </c>
      <c r="D39" s="1219"/>
      <c r="E39" s="1220"/>
      <c r="F39" s="36">
        <v>1.79</v>
      </c>
      <c r="G39" s="37">
        <v>0.52</v>
      </c>
      <c r="H39" s="37">
        <v>0.71</v>
      </c>
      <c r="I39" s="37">
        <v>0.19</v>
      </c>
      <c r="J39" s="38">
        <v>0.42</v>
      </c>
      <c r="K39" s="22"/>
      <c r="L39" s="22"/>
      <c r="M39" s="22"/>
      <c r="N39" s="22"/>
      <c r="O39" s="22"/>
      <c r="P39" s="22"/>
    </row>
    <row r="40" spans="1:16" ht="39" customHeight="1">
      <c r="A40" s="22"/>
      <c r="B40" s="35"/>
      <c r="C40" s="1218" t="s">
        <v>561</v>
      </c>
      <c r="D40" s="1219"/>
      <c r="E40" s="1220"/>
      <c r="F40" s="36">
        <v>0.05</v>
      </c>
      <c r="G40" s="37">
        <v>0.01</v>
      </c>
      <c r="H40" s="37">
        <v>0.34</v>
      </c>
      <c r="I40" s="37">
        <v>0.23</v>
      </c>
      <c r="J40" s="38">
        <v>0.26</v>
      </c>
      <c r="K40" s="22"/>
      <c r="L40" s="22"/>
      <c r="M40" s="22"/>
      <c r="N40" s="22"/>
      <c r="O40" s="22"/>
      <c r="P40" s="22"/>
    </row>
    <row r="41" spans="1:16" ht="39" customHeight="1">
      <c r="A41" s="22"/>
      <c r="B41" s="35"/>
      <c r="C41" s="1218" t="s">
        <v>562</v>
      </c>
      <c r="D41" s="1219"/>
      <c r="E41" s="1220"/>
      <c r="F41" s="36">
        <v>0</v>
      </c>
      <c r="G41" s="37">
        <v>0</v>
      </c>
      <c r="H41" s="37">
        <v>0.01</v>
      </c>
      <c r="I41" s="37">
        <v>0.01</v>
      </c>
      <c r="J41" s="38">
        <v>0.12</v>
      </c>
      <c r="K41" s="22"/>
      <c r="L41" s="22"/>
      <c r="M41" s="22"/>
      <c r="N41" s="22"/>
      <c r="O41" s="22"/>
      <c r="P41" s="22"/>
    </row>
    <row r="42" spans="1:16" ht="39" customHeight="1">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564</v>
      </c>
      <c r="D43" s="1222"/>
      <c r="E43" s="1223"/>
      <c r="F43" s="41">
        <v>0.46</v>
      </c>
      <c r="G43" s="42">
        <v>0.5</v>
      </c>
      <c r="H43" s="42">
        <v>0.45</v>
      </c>
      <c r="I43" s="42">
        <v>0.05</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WArYU0tqcMzWdV6Ek3XY+7ENf5yA4usZ7hBPOZJkYLHxmaG03MsB2ZEgvpVQm+kTeoz4VN7xRjlOysTItdz5g==" saltValue="1eNHypn/zzE3yN7Km+Wv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4" zoomScale="80" zoomScaleNormal="80" zoomScaleSheetLayoutView="55" workbookViewId="0">
      <selection activeCell="S54" sqref="S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1776</v>
      </c>
      <c r="L45" s="60">
        <v>1798</v>
      </c>
      <c r="M45" s="60">
        <v>1626</v>
      </c>
      <c r="N45" s="60">
        <v>1656</v>
      </c>
      <c r="O45" s="61">
        <v>1632</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1601</v>
      </c>
      <c r="L48" s="64">
        <v>1493</v>
      </c>
      <c r="M48" s="64">
        <v>1426</v>
      </c>
      <c r="N48" s="64">
        <v>1282</v>
      </c>
      <c r="O48" s="65">
        <v>1018</v>
      </c>
      <c r="P48" s="48"/>
      <c r="Q48" s="48"/>
      <c r="R48" s="48"/>
      <c r="S48" s="48"/>
      <c r="T48" s="48"/>
      <c r="U48" s="48"/>
    </row>
    <row r="49" spans="1:21" ht="30.75" customHeight="1">
      <c r="A49" s="48"/>
      <c r="B49" s="1236"/>
      <c r="C49" s="1237"/>
      <c r="D49" s="62"/>
      <c r="E49" s="1228" t="s">
        <v>16</v>
      </c>
      <c r="F49" s="1228"/>
      <c r="G49" s="1228"/>
      <c r="H49" s="1228"/>
      <c r="I49" s="1228"/>
      <c r="J49" s="1229"/>
      <c r="K49" s="63">
        <v>15</v>
      </c>
      <c r="L49" s="64">
        <v>44</v>
      </c>
      <c r="M49" s="64">
        <v>66</v>
      </c>
      <c r="N49" s="64">
        <v>79</v>
      </c>
      <c r="O49" s="65">
        <v>77</v>
      </c>
      <c r="P49" s="48"/>
      <c r="Q49" s="48"/>
      <c r="R49" s="48"/>
      <c r="S49" s="48"/>
      <c r="T49" s="48"/>
      <c r="U49" s="48"/>
    </row>
    <row r="50" spans="1:21" ht="30.75" customHeight="1">
      <c r="A50" s="48"/>
      <c r="B50" s="1236"/>
      <c r="C50" s="1237"/>
      <c r="D50" s="62"/>
      <c r="E50" s="1228" t="s">
        <v>17</v>
      </c>
      <c r="F50" s="1228"/>
      <c r="G50" s="1228"/>
      <c r="H50" s="1228"/>
      <c r="I50" s="1228"/>
      <c r="J50" s="1229"/>
      <c r="K50" s="63">
        <v>165</v>
      </c>
      <c r="L50" s="64">
        <v>104</v>
      </c>
      <c r="M50" s="64">
        <v>24</v>
      </c>
      <c r="N50" s="64">
        <v>21</v>
      </c>
      <c r="O50" s="65">
        <v>12</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2389</v>
      </c>
      <c r="L52" s="64">
        <v>2422</v>
      </c>
      <c r="M52" s="64">
        <v>2322</v>
      </c>
      <c r="N52" s="64">
        <v>2155</v>
      </c>
      <c r="O52" s="65">
        <v>2087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1168</v>
      </c>
      <c r="L53" s="69">
        <v>1017</v>
      </c>
      <c r="M53" s="69">
        <v>820</v>
      </c>
      <c r="N53" s="69">
        <v>883</v>
      </c>
      <c r="O53" s="70">
        <v>652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y1OSMqGiKrrpkYg0XppLeijbjMDZ8uM2y67+6qO9QhFoCuIHgyXEuId7nX9lklu3VD8D9jkFVaVntxG395mEg==" saltValue="6K1X94IL9Bi6R07imuWs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40" zoomScale="80" zoomScaleNormal="80" zoomScaleSheetLayoutView="100" workbookViewId="0">
      <selection activeCell="J46" sqref="J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16978</v>
      </c>
      <c r="J41" s="83">
        <v>17238</v>
      </c>
      <c r="K41" s="83">
        <v>18766</v>
      </c>
      <c r="L41" s="83">
        <v>19361</v>
      </c>
      <c r="M41" s="84">
        <v>19742</v>
      </c>
    </row>
    <row r="42" spans="2:13" ht="27.75" customHeight="1">
      <c r="B42" s="1244"/>
      <c r="C42" s="1245"/>
      <c r="D42" s="85"/>
      <c r="E42" s="1250" t="s">
        <v>26</v>
      </c>
      <c r="F42" s="1250"/>
      <c r="G42" s="1250"/>
      <c r="H42" s="1251"/>
      <c r="I42" s="86">
        <v>215</v>
      </c>
      <c r="J42" s="87">
        <v>75</v>
      </c>
      <c r="K42" s="87">
        <v>44</v>
      </c>
      <c r="L42" s="87">
        <v>24</v>
      </c>
      <c r="M42" s="88">
        <v>12</v>
      </c>
    </row>
    <row r="43" spans="2:13" ht="27.75" customHeight="1">
      <c r="B43" s="1244"/>
      <c r="C43" s="1245"/>
      <c r="D43" s="85"/>
      <c r="E43" s="1250" t="s">
        <v>27</v>
      </c>
      <c r="F43" s="1250"/>
      <c r="G43" s="1250"/>
      <c r="H43" s="1251"/>
      <c r="I43" s="86">
        <v>17161</v>
      </c>
      <c r="J43" s="87">
        <v>15794</v>
      </c>
      <c r="K43" s="87">
        <v>14669</v>
      </c>
      <c r="L43" s="87">
        <v>14246</v>
      </c>
      <c r="M43" s="88">
        <v>13811</v>
      </c>
    </row>
    <row r="44" spans="2:13" ht="27.75" customHeight="1">
      <c r="B44" s="1244"/>
      <c r="C44" s="1245"/>
      <c r="D44" s="85"/>
      <c r="E44" s="1250" t="s">
        <v>28</v>
      </c>
      <c r="F44" s="1250"/>
      <c r="G44" s="1250"/>
      <c r="H44" s="1251"/>
      <c r="I44" s="86">
        <v>165</v>
      </c>
      <c r="J44" s="87">
        <v>178</v>
      </c>
      <c r="K44" s="87">
        <v>122</v>
      </c>
      <c r="L44" s="87">
        <v>53</v>
      </c>
      <c r="M44" s="88">
        <v>134</v>
      </c>
    </row>
    <row r="45" spans="2:13" ht="27.75" customHeight="1">
      <c r="B45" s="1244"/>
      <c r="C45" s="1245"/>
      <c r="D45" s="85"/>
      <c r="E45" s="1250" t="s">
        <v>29</v>
      </c>
      <c r="F45" s="1250"/>
      <c r="G45" s="1250"/>
      <c r="H45" s="1251"/>
      <c r="I45" s="86">
        <v>2217</v>
      </c>
      <c r="J45" s="87">
        <v>1741</v>
      </c>
      <c r="K45" s="87">
        <v>1384</v>
      </c>
      <c r="L45" s="87">
        <v>1330</v>
      </c>
      <c r="M45" s="88">
        <v>1385</v>
      </c>
    </row>
    <row r="46" spans="2:13" ht="27.75" customHeight="1">
      <c r="B46" s="1244"/>
      <c r="C46" s="1245"/>
      <c r="D46" s="89"/>
      <c r="E46" s="1250" t="s">
        <v>30</v>
      </c>
      <c r="F46" s="1250"/>
      <c r="G46" s="1250"/>
      <c r="H46" s="1251"/>
      <c r="I46" s="86" t="s">
        <v>505</v>
      </c>
      <c r="J46" s="87" t="s">
        <v>505</v>
      </c>
      <c r="K46" s="87" t="s">
        <v>505</v>
      </c>
      <c r="L46" s="87" t="s">
        <v>505</v>
      </c>
      <c r="M46" s="88" t="s">
        <v>505</v>
      </c>
    </row>
    <row r="47" spans="2:13" ht="27.75" customHeight="1">
      <c r="B47" s="1244"/>
      <c r="C47" s="1245"/>
      <c r="D47" s="90"/>
      <c r="E47" s="1252" t="s">
        <v>31</v>
      </c>
      <c r="F47" s="1253"/>
      <c r="G47" s="1253"/>
      <c r="H47" s="1254"/>
      <c r="I47" s="86" t="s">
        <v>505</v>
      </c>
      <c r="J47" s="87" t="s">
        <v>505</v>
      </c>
      <c r="K47" s="87" t="s">
        <v>505</v>
      </c>
      <c r="L47" s="87" t="s">
        <v>505</v>
      </c>
      <c r="M47" s="88" t="s">
        <v>505</v>
      </c>
    </row>
    <row r="48" spans="2:13" ht="27.75" customHeight="1">
      <c r="B48" s="1244"/>
      <c r="C48" s="1245"/>
      <c r="D48" s="85"/>
      <c r="E48" s="1250" t="s">
        <v>32</v>
      </c>
      <c r="F48" s="1250"/>
      <c r="G48" s="1250"/>
      <c r="H48" s="1251"/>
      <c r="I48" s="86" t="s">
        <v>505</v>
      </c>
      <c r="J48" s="87" t="s">
        <v>505</v>
      </c>
      <c r="K48" s="87" t="s">
        <v>505</v>
      </c>
      <c r="L48" s="87" t="s">
        <v>505</v>
      </c>
      <c r="M48" s="88" t="s">
        <v>505</v>
      </c>
    </row>
    <row r="49" spans="2:13" ht="27.75" customHeight="1">
      <c r="B49" s="1246"/>
      <c r="C49" s="1247"/>
      <c r="D49" s="85"/>
      <c r="E49" s="1250" t="s">
        <v>33</v>
      </c>
      <c r="F49" s="1250"/>
      <c r="G49" s="1250"/>
      <c r="H49" s="1251"/>
      <c r="I49" s="86" t="s">
        <v>505</v>
      </c>
      <c r="J49" s="87" t="s">
        <v>505</v>
      </c>
      <c r="K49" s="87" t="s">
        <v>505</v>
      </c>
      <c r="L49" s="87" t="s">
        <v>505</v>
      </c>
      <c r="M49" s="88" t="s">
        <v>505</v>
      </c>
    </row>
    <row r="50" spans="2:13" ht="27.75" customHeight="1">
      <c r="B50" s="1255" t="s">
        <v>34</v>
      </c>
      <c r="C50" s="1256"/>
      <c r="D50" s="91"/>
      <c r="E50" s="1250" t="s">
        <v>35</v>
      </c>
      <c r="F50" s="1250"/>
      <c r="G50" s="1250"/>
      <c r="H50" s="1251"/>
      <c r="I50" s="86">
        <v>3726</v>
      </c>
      <c r="J50" s="87">
        <v>3587</v>
      </c>
      <c r="K50" s="87">
        <v>3785</v>
      </c>
      <c r="L50" s="87">
        <v>3242</v>
      </c>
      <c r="M50" s="88">
        <v>3223</v>
      </c>
    </row>
    <row r="51" spans="2:13" ht="27.75" customHeight="1">
      <c r="B51" s="1244"/>
      <c r="C51" s="1245"/>
      <c r="D51" s="85"/>
      <c r="E51" s="1250" t="s">
        <v>36</v>
      </c>
      <c r="F51" s="1250"/>
      <c r="G51" s="1250"/>
      <c r="H51" s="1251"/>
      <c r="I51" s="86">
        <v>2080</v>
      </c>
      <c r="J51" s="87">
        <v>1995</v>
      </c>
      <c r="K51" s="87">
        <v>1918</v>
      </c>
      <c r="L51" s="87">
        <v>1913</v>
      </c>
      <c r="M51" s="88">
        <v>1830</v>
      </c>
    </row>
    <row r="52" spans="2:13" ht="27.75" customHeight="1">
      <c r="B52" s="1246"/>
      <c r="C52" s="1247"/>
      <c r="D52" s="85"/>
      <c r="E52" s="1250" t="s">
        <v>37</v>
      </c>
      <c r="F52" s="1250"/>
      <c r="G52" s="1250"/>
      <c r="H52" s="1251"/>
      <c r="I52" s="86">
        <v>23735</v>
      </c>
      <c r="J52" s="87">
        <v>23119</v>
      </c>
      <c r="K52" s="87">
        <v>23238</v>
      </c>
      <c r="L52" s="87">
        <v>23195</v>
      </c>
      <c r="M52" s="88">
        <v>22549</v>
      </c>
    </row>
    <row r="53" spans="2:13" ht="27.75" customHeight="1" thickBot="1">
      <c r="B53" s="1257" t="s">
        <v>38</v>
      </c>
      <c r="C53" s="1258"/>
      <c r="D53" s="92"/>
      <c r="E53" s="1259" t="s">
        <v>39</v>
      </c>
      <c r="F53" s="1259"/>
      <c r="G53" s="1259"/>
      <c r="H53" s="1260"/>
      <c r="I53" s="93">
        <v>7195</v>
      </c>
      <c r="J53" s="94">
        <v>6325</v>
      </c>
      <c r="K53" s="94">
        <v>6044</v>
      </c>
      <c r="L53" s="94">
        <v>6665</v>
      </c>
      <c r="M53" s="95">
        <v>7483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h4visBSS4Spyebp/+qflKpAf1e4yXlZx/nw2ZN+T49PpfPA9Qhvzti6+g/jH7A4Zx0vGy/FvVk9P5857tXQrg==" saltValue="Y3CpQte8onAyf9u5EHLB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election activeCell="H64" sqref="H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2197</v>
      </c>
      <c r="G55" s="107">
        <v>1642</v>
      </c>
      <c r="H55" s="108">
        <v>1654</v>
      </c>
    </row>
    <row r="56" spans="2:8" ht="52.5" customHeight="1">
      <c r="B56" s="109"/>
      <c r="C56" s="1271" t="s">
        <v>43</v>
      </c>
      <c r="D56" s="1271"/>
      <c r="E56" s="1272"/>
      <c r="F56" s="110">
        <v>458</v>
      </c>
      <c r="G56" s="110">
        <v>458</v>
      </c>
      <c r="H56" s="111">
        <v>458</v>
      </c>
    </row>
    <row r="57" spans="2:8" ht="53.25" customHeight="1">
      <c r="B57" s="109"/>
      <c r="C57" s="1273" t="s">
        <v>44</v>
      </c>
      <c r="D57" s="1273"/>
      <c r="E57" s="1274"/>
      <c r="F57" s="112">
        <v>956</v>
      </c>
      <c r="G57" s="112">
        <v>977</v>
      </c>
      <c r="H57" s="113">
        <v>980</v>
      </c>
    </row>
    <row r="58" spans="2:8" ht="45.75" customHeight="1">
      <c r="B58" s="114"/>
      <c r="C58" s="1261" t="s">
        <v>574</v>
      </c>
      <c r="D58" s="1262"/>
      <c r="E58" s="1263"/>
      <c r="F58" s="115">
        <v>542</v>
      </c>
      <c r="G58" s="115">
        <v>485</v>
      </c>
      <c r="H58" s="116">
        <v>485</v>
      </c>
    </row>
    <row r="59" spans="2:8" ht="45.75" customHeight="1">
      <c r="B59" s="114"/>
      <c r="C59" s="1261" t="s">
        <v>575</v>
      </c>
      <c r="D59" s="1262"/>
      <c r="E59" s="1263"/>
      <c r="F59" s="115">
        <v>223</v>
      </c>
      <c r="G59" s="115">
        <v>307</v>
      </c>
      <c r="H59" s="116">
        <v>309</v>
      </c>
    </row>
    <row r="60" spans="2:8" ht="45.75" customHeight="1">
      <c r="B60" s="114"/>
      <c r="C60" s="1261" t="s">
        <v>576</v>
      </c>
      <c r="D60" s="1262"/>
      <c r="E60" s="1263"/>
      <c r="F60" s="115">
        <v>90</v>
      </c>
      <c r="G60" s="115">
        <v>88</v>
      </c>
      <c r="H60" s="116">
        <v>96</v>
      </c>
    </row>
    <row r="61" spans="2:8" ht="45.75" customHeight="1">
      <c r="B61" s="114"/>
      <c r="C61" s="1261" t="s">
        <v>577</v>
      </c>
      <c r="D61" s="1262"/>
      <c r="E61" s="1263"/>
      <c r="F61" s="115">
        <v>83</v>
      </c>
      <c r="G61" s="115">
        <v>80</v>
      </c>
      <c r="H61" s="116">
        <v>73</v>
      </c>
    </row>
    <row r="62" spans="2:8" ht="45.75" customHeight="1" thickBot="1">
      <c r="B62" s="117"/>
      <c r="C62" s="1264" t="s">
        <v>578</v>
      </c>
      <c r="D62" s="1265"/>
      <c r="E62" s="1266"/>
      <c r="F62" s="118">
        <v>18</v>
      </c>
      <c r="G62" s="118">
        <v>17</v>
      </c>
      <c r="H62" s="119">
        <v>17</v>
      </c>
    </row>
    <row r="63" spans="2:8" ht="52.5" customHeight="1" thickBot="1">
      <c r="B63" s="120"/>
      <c r="C63" s="1267" t="s">
        <v>45</v>
      </c>
      <c r="D63" s="1267"/>
      <c r="E63" s="1268"/>
      <c r="F63" s="121">
        <v>3610</v>
      </c>
      <c r="G63" s="121">
        <v>3077</v>
      </c>
      <c r="H63" s="122">
        <v>3093</v>
      </c>
    </row>
    <row r="64" spans="2:8" ht="15" customHeight="1"/>
    <row r="65" ht="0" hidden="1" customHeight="1"/>
    <row r="66" ht="0" hidden="1" customHeight="1"/>
  </sheetData>
  <sheetProtection algorithmName="SHA-512" hashValue="RdhqyRr0qfPh3fuoFltvSGJkaDlTYU2oEELuK6azIR0lqPE3PLL9EBscceUVWRimq8AONbDLUWql6hZ0iEFSYw==" saltValue="G9LfuCZNCbp9bw6G1txm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0" zoomScale="90" zoomScaleNormal="9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61.6</v>
      </c>
      <c r="CG51" s="1277"/>
      <c r="CH51" s="1277"/>
      <c r="CI51" s="1277"/>
      <c r="CJ51" s="1277"/>
      <c r="CK51" s="1277"/>
      <c r="CL51" s="1277"/>
      <c r="CM51" s="1277"/>
      <c r="CN51" s="1277">
        <v>68.599999999999994</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60.5</v>
      </c>
      <c r="CG53" s="1277"/>
      <c r="CH53" s="1277"/>
      <c r="CI53" s="1277"/>
      <c r="CJ53" s="1277"/>
      <c r="CK53" s="1277"/>
      <c r="CL53" s="1277"/>
      <c r="CM53" s="1277"/>
      <c r="CN53" s="1277">
        <v>52.8</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32.799999999999997</v>
      </c>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58.6</v>
      </c>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74.5</v>
      </c>
      <c r="BQ73" s="1277"/>
      <c r="BR73" s="1277"/>
      <c r="BS73" s="1277"/>
      <c r="BT73" s="1277"/>
      <c r="BU73" s="1277"/>
      <c r="BV73" s="1277"/>
      <c r="BW73" s="1277"/>
      <c r="BX73" s="1277">
        <v>66.5</v>
      </c>
      <c r="BY73" s="1277"/>
      <c r="BZ73" s="1277"/>
      <c r="CA73" s="1277"/>
      <c r="CB73" s="1277"/>
      <c r="CC73" s="1277"/>
      <c r="CD73" s="1277"/>
      <c r="CE73" s="1277"/>
      <c r="CF73" s="1277">
        <v>61.6</v>
      </c>
      <c r="CG73" s="1277"/>
      <c r="CH73" s="1277"/>
      <c r="CI73" s="1277"/>
      <c r="CJ73" s="1277"/>
      <c r="CK73" s="1277"/>
      <c r="CL73" s="1277"/>
      <c r="CM73" s="1277"/>
      <c r="CN73" s="1277">
        <v>68.599999999999994</v>
      </c>
      <c r="CO73" s="1277"/>
      <c r="CP73" s="1277"/>
      <c r="CQ73" s="1277"/>
      <c r="CR73" s="1277"/>
      <c r="CS73" s="1277"/>
      <c r="CT73" s="1277"/>
      <c r="CU73" s="1277"/>
      <c r="CV73" s="1277">
        <v>76.900000000000006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14.2</v>
      </c>
      <c r="BQ75" s="1277"/>
      <c r="BR75" s="1277"/>
      <c r="BS75" s="1277"/>
      <c r="BT75" s="1277"/>
      <c r="BU75" s="1277"/>
      <c r="BV75" s="1277"/>
      <c r="BW75" s="1277"/>
      <c r="BX75" s="1277">
        <v>12.4</v>
      </c>
      <c r="BY75" s="1277"/>
      <c r="BZ75" s="1277"/>
      <c r="CA75" s="1277"/>
      <c r="CB75" s="1277"/>
      <c r="CC75" s="1277"/>
      <c r="CD75" s="1277"/>
      <c r="CE75" s="1277"/>
      <c r="CF75" s="1277">
        <v>10.3</v>
      </c>
      <c r="CG75" s="1277"/>
      <c r="CH75" s="1277"/>
      <c r="CI75" s="1277"/>
      <c r="CJ75" s="1277"/>
      <c r="CK75" s="1277"/>
      <c r="CL75" s="1277"/>
      <c r="CM75" s="1277"/>
      <c r="CN75" s="1277">
        <v>9.3000000000000007</v>
      </c>
      <c r="CO75" s="1277"/>
      <c r="CP75" s="1277"/>
      <c r="CQ75" s="1277"/>
      <c r="CR75" s="1277"/>
      <c r="CS75" s="1277"/>
      <c r="CT75" s="1277"/>
      <c r="CU75" s="1277"/>
      <c r="CV75" s="1277">
        <v>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ktgOHSOShUf+DQdhQhtG+epqri5Ki5gGoYK6XFAq2EkI+FzNgo3XxGhineQD4PPTztjFHNCYqeDvtY6aG7OVQ==" saltValue="1bfCbP6cJRTW6G/Hjheeo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82" zoomScale="80" zoomScaleNormal="80" zoomScaleSheetLayoutView="70" workbookViewId="0">
      <selection activeCell="DC64" sqref="DC6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B3glQMcWA7IGiPsH10pfk6loumfWlcGB3KvwVhGR3I+hCMmZNiDA+xStizbnWnlHWfa6gqZRcFh5Ic6uT2BTA==" saltValue="yB55+cjpneGwxWJCC/z+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0" zoomScaleNormal="80" zoomScaleSheetLayoutView="55" workbookViewId="0">
      <selection activeCell="DC64" sqref="DC6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546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gCePnmkighGwqFztHVbdWNzXE7dEbaGyH6JSVREXgJbuv2dEZGE7dUEtYtD+hJoeWnTTEyOMqftBCVL5fTNpA==" saltValue="k6d3ojmesegcuf0CvZqY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118768</v>
      </c>
      <c r="E3" s="141"/>
      <c r="F3" s="142">
        <v>84389</v>
      </c>
      <c r="G3" s="143"/>
      <c r="H3" s="144"/>
    </row>
    <row r="4" spans="1:8">
      <c r="A4" s="145"/>
      <c r="B4" s="146"/>
      <c r="C4" s="147"/>
      <c r="D4" s="148">
        <v>63054</v>
      </c>
      <c r="E4" s="149"/>
      <c r="F4" s="150">
        <v>44339</v>
      </c>
      <c r="G4" s="151"/>
      <c r="H4" s="152"/>
    </row>
    <row r="5" spans="1:8">
      <c r="A5" s="133" t="s">
        <v>539</v>
      </c>
      <c r="B5" s="138"/>
      <c r="C5" s="139"/>
      <c r="D5" s="140">
        <v>46684</v>
      </c>
      <c r="E5" s="141"/>
      <c r="F5" s="142">
        <v>83623</v>
      </c>
      <c r="G5" s="143"/>
      <c r="H5" s="144"/>
    </row>
    <row r="6" spans="1:8">
      <c r="A6" s="145"/>
      <c r="B6" s="146"/>
      <c r="C6" s="147"/>
      <c r="D6" s="148">
        <v>19277</v>
      </c>
      <c r="E6" s="149"/>
      <c r="F6" s="150">
        <v>48787</v>
      </c>
      <c r="G6" s="151"/>
      <c r="H6" s="152"/>
    </row>
    <row r="7" spans="1:8">
      <c r="A7" s="133" t="s">
        <v>540</v>
      </c>
      <c r="B7" s="138"/>
      <c r="C7" s="139"/>
      <c r="D7" s="140">
        <v>80661</v>
      </c>
      <c r="E7" s="141"/>
      <c r="F7" s="142">
        <v>87974</v>
      </c>
      <c r="G7" s="143"/>
      <c r="H7" s="144"/>
    </row>
    <row r="8" spans="1:8">
      <c r="A8" s="145"/>
      <c r="B8" s="146"/>
      <c r="C8" s="147"/>
      <c r="D8" s="148">
        <v>39059</v>
      </c>
      <c r="E8" s="149"/>
      <c r="F8" s="150">
        <v>48183</v>
      </c>
      <c r="G8" s="151"/>
      <c r="H8" s="152"/>
    </row>
    <row r="9" spans="1:8">
      <c r="A9" s="133" t="s">
        <v>541</v>
      </c>
      <c r="B9" s="138"/>
      <c r="C9" s="139"/>
      <c r="D9" s="140">
        <v>53196</v>
      </c>
      <c r="E9" s="141"/>
      <c r="F9" s="142">
        <v>65876</v>
      </c>
      <c r="G9" s="143"/>
      <c r="H9" s="144"/>
    </row>
    <row r="10" spans="1:8">
      <c r="A10" s="145"/>
      <c r="B10" s="146"/>
      <c r="C10" s="147"/>
      <c r="D10" s="148">
        <v>29136</v>
      </c>
      <c r="E10" s="149"/>
      <c r="F10" s="150">
        <v>36484</v>
      </c>
      <c r="G10" s="151"/>
      <c r="H10" s="152"/>
    </row>
    <row r="11" spans="1:8">
      <c r="A11" s="133" t="s">
        <v>542</v>
      </c>
      <c r="B11" s="138"/>
      <c r="C11" s="139"/>
      <c r="D11" s="140">
        <v>41555</v>
      </c>
      <c r="E11" s="141"/>
      <c r="F11" s="142">
        <v>68468</v>
      </c>
      <c r="G11" s="143"/>
      <c r="H11" s="144"/>
    </row>
    <row r="12" spans="1:8">
      <c r="A12" s="145"/>
      <c r="B12" s="146"/>
      <c r="C12" s="153"/>
      <c r="D12" s="148">
        <v>23688</v>
      </c>
      <c r="E12" s="149"/>
      <c r="F12" s="150">
        <v>34140</v>
      </c>
      <c r="G12" s="151"/>
      <c r="H12" s="152"/>
    </row>
    <row r="13" spans="1:8">
      <c r="A13" s="133"/>
      <c r="B13" s="138"/>
      <c r="C13" s="154"/>
      <c r="D13" s="155">
        <v>68173</v>
      </c>
      <c r="E13" s="156"/>
      <c r="F13" s="157">
        <v>78066</v>
      </c>
      <c r="G13" s="158"/>
      <c r="H13" s="144"/>
    </row>
    <row r="14" spans="1:8">
      <c r="A14" s="145"/>
      <c r="B14" s="146"/>
      <c r="C14" s="147"/>
      <c r="D14" s="148">
        <v>34843</v>
      </c>
      <c r="E14" s="149"/>
      <c r="F14" s="150">
        <v>42387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2.27</v>
      </c>
      <c r="C19" s="159">
        <f>ROUND(VALUE(SUBSTITUTE(実質収支比率等に係る経年分析!G$48,"▲","-")),2)</f>
        <v>1.03</v>
      </c>
      <c r="D19" s="159">
        <f>ROUND(VALUE(SUBSTITUTE(実質収支比率等に係る経年分析!H$48,"▲","-")),2)</f>
        <v>1.1599999999999999</v>
      </c>
      <c r="E19" s="159">
        <f>ROUND(VALUE(SUBSTITUTE(実質収支比率等に係る経年分析!I$48,"▲","-")),2)</f>
        <v>0.25</v>
      </c>
      <c r="F19" s="159">
        <f>ROUND(VALUE(SUBSTITUTE(実質収支比率等に係る経年分析!J$48,"▲","-")),2)</f>
        <v>0.48</v>
      </c>
    </row>
    <row r="20" spans="1:11">
      <c r="A20" s="159" t="s">
        <v>49</v>
      </c>
      <c r="B20" s="159">
        <f>ROUND(VALUE(SUBSTITUTE(実質収支比率等に係る経年分析!F$47,"▲","-")),2)</f>
        <v>19</v>
      </c>
      <c r="C20" s="159">
        <f>ROUND(VALUE(SUBSTITUTE(実質収支比率等に係る経年分析!G$47,"▲","-")),2)</f>
        <v>18.59</v>
      </c>
      <c r="D20" s="159">
        <f>ROUND(VALUE(SUBSTITUTE(実質収支比率等に係る経年分析!H$47,"▲","-")),2)</f>
        <v>18.55</v>
      </c>
      <c r="E20" s="159">
        <f>ROUND(VALUE(SUBSTITUTE(実質収支比率等に係る経年分析!I$47,"▲","-")),2)</f>
        <v>14.17</v>
      </c>
      <c r="F20" s="159">
        <f>ROUND(VALUE(SUBSTITUTE(実質収支比率等に係る経年分析!J$47,"▲","-")),2)</f>
        <v>14.32</v>
      </c>
    </row>
    <row r="21" spans="1:11">
      <c r="A21" s="159" t="s">
        <v>50</v>
      </c>
      <c r="B21" s="159">
        <f>IF(ISNUMBER(VALUE(SUBSTITUTE(実質収支比率等に係る経年分析!F$49,"▲","-"))),ROUND(VALUE(SUBSTITUTE(実質収支比率等に係る経年分析!F$49,"▲","-")),2),NA())</f>
        <v>1.19</v>
      </c>
      <c r="C21" s="159">
        <f>IF(ISNUMBER(VALUE(SUBSTITUTE(実質収支比率等に係る経年分析!G$49,"▲","-"))),ROUND(VALUE(SUBSTITUTE(実質収支比率等に係る経年分析!G$49,"▲","-")),2),NA())</f>
        <v>-1.88</v>
      </c>
      <c r="D21" s="159">
        <f>IF(ISNUMBER(VALUE(SUBSTITUTE(実質収支比率等に係る経年分析!H$49,"▲","-"))),ROUND(VALUE(SUBSTITUTE(実質収支比率等に係る経年分析!H$49,"▲","-")),2),NA())</f>
        <v>0.43</v>
      </c>
      <c r="E21" s="159">
        <f>IF(ISNUMBER(VALUE(SUBSTITUTE(実質収支比率等に係る経年分析!I$49,"▲","-"))),ROUND(VALUE(SUBSTITUTE(実質収支比率等に係る経年分析!I$49,"▲","-")),2),NA())</f>
        <v>-5.73</v>
      </c>
      <c r="F21" s="159">
        <f>IF(ISNUMBER(VALUE(SUBSTITUTE(実質収支比率等に係る経年分析!J$49,"▲","-"))),ROUND(VALUE(SUBSTITUTE(実質収支比率等に係る経年分析!J$49,"▲","-")),2),NA())</f>
        <v>0.34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0.12</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0.26</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1.79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農業共済事業会計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2.95</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2.4500000000000002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9.84</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0.08</v>
      </c>
      <c r="J36" s="160">
        <f>IF(ROUND(VALUE(SUBSTITUTE(連結実質赤字比率に係る赤字・黒字の構成分析!J$34,"▲", "-")), 2) &lt; 0, ABS(ROUND(VALUE(SUBSTITUTE(連結実質赤字比率に係る赤字・黒字の構成分析!J$34,"▲", "-")), 2)), NA())</f>
        <v>1.65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2389</v>
      </c>
      <c r="E42" s="161"/>
      <c r="F42" s="161"/>
      <c r="G42" s="161">
        <f>'実質公債費比率（分子）の構造'!L$52</f>
        <v>2422</v>
      </c>
      <c r="H42" s="161"/>
      <c r="I42" s="161"/>
      <c r="J42" s="161">
        <f>'実質公債費比率（分子）の構造'!M$52</f>
        <v>2322</v>
      </c>
      <c r="K42" s="161"/>
      <c r="L42" s="161"/>
      <c r="M42" s="161">
        <f>'実質公債費比率（分子）の構造'!N$52</f>
        <v>2155</v>
      </c>
      <c r="N42" s="161"/>
      <c r="O42" s="161"/>
      <c r="P42" s="161">
        <f>'実質公債費比率（分子）の構造'!O$52</f>
        <v>2087</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165</v>
      </c>
      <c r="C44" s="161"/>
      <c r="D44" s="161"/>
      <c r="E44" s="161">
        <f>'実質公債費比率（分子）の構造'!L$50</f>
        <v>104</v>
      </c>
      <c r="F44" s="161"/>
      <c r="G44" s="161"/>
      <c r="H44" s="161">
        <f>'実質公債費比率（分子）の構造'!M$50</f>
        <v>24</v>
      </c>
      <c r="I44" s="161"/>
      <c r="J44" s="161"/>
      <c r="K44" s="161">
        <f>'実質公債費比率（分子）の構造'!N$50</f>
        <v>21</v>
      </c>
      <c r="L44" s="161"/>
      <c r="M44" s="161"/>
      <c r="N44" s="161">
        <f>'実質公債費比率（分子）の構造'!O$50</f>
        <v>12</v>
      </c>
      <c r="O44" s="161"/>
      <c r="P44" s="161"/>
    </row>
    <row r="45" spans="1:16">
      <c r="A45" s="161" t="s">
        <v>60</v>
      </c>
      <c r="B45" s="161">
        <f>'実質公債費比率（分子）の構造'!K$49</f>
        <v>15</v>
      </c>
      <c r="C45" s="161"/>
      <c r="D45" s="161"/>
      <c r="E45" s="161">
        <f>'実質公債費比率（分子）の構造'!L$49</f>
        <v>44</v>
      </c>
      <c r="F45" s="161"/>
      <c r="G45" s="161"/>
      <c r="H45" s="161">
        <f>'実質公債費比率（分子）の構造'!M$49</f>
        <v>66</v>
      </c>
      <c r="I45" s="161"/>
      <c r="J45" s="161"/>
      <c r="K45" s="161">
        <f>'実質公債費比率（分子）の構造'!N$49</f>
        <v>79</v>
      </c>
      <c r="L45" s="161"/>
      <c r="M45" s="161"/>
      <c r="N45" s="161">
        <f>'実質公債費比率（分子）の構造'!O$49</f>
        <v>77</v>
      </c>
      <c r="O45" s="161"/>
      <c r="P45" s="161"/>
    </row>
    <row r="46" spans="1:16">
      <c r="A46" s="161" t="s">
        <v>61</v>
      </c>
      <c r="B46" s="161">
        <f>'実質公債費比率（分子）の構造'!K$48</f>
        <v>1601</v>
      </c>
      <c r="C46" s="161"/>
      <c r="D46" s="161"/>
      <c r="E46" s="161">
        <f>'実質公債費比率（分子）の構造'!L$48</f>
        <v>1493</v>
      </c>
      <c r="F46" s="161"/>
      <c r="G46" s="161"/>
      <c r="H46" s="161">
        <f>'実質公債費比率（分子）の構造'!M$48</f>
        <v>1426</v>
      </c>
      <c r="I46" s="161"/>
      <c r="J46" s="161"/>
      <c r="K46" s="161">
        <f>'実質公債費比率（分子）の構造'!N$48</f>
        <v>1282</v>
      </c>
      <c r="L46" s="161"/>
      <c r="M46" s="161"/>
      <c r="N46" s="161">
        <f>'実質公債費比率（分子）の構造'!O$48</f>
        <v>1018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1776</v>
      </c>
      <c r="C49" s="161"/>
      <c r="D49" s="161"/>
      <c r="E49" s="161">
        <f>'実質公債費比率（分子）の構造'!L$45</f>
        <v>1798</v>
      </c>
      <c r="F49" s="161"/>
      <c r="G49" s="161"/>
      <c r="H49" s="161">
        <f>'実質公債費比率（分子）の構造'!M$45</f>
        <v>1626</v>
      </c>
      <c r="I49" s="161"/>
      <c r="J49" s="161"/>
      <c r="K49" s="161">
        <f>'実質公債費比率（分子）の構造'!N$45</f>
        <v>1656</v>
      </c>
      <c r="L49" s="161"/>
      <c r="M49" s="161"/>
      <c r="N49" s="161">
        <f>'実質公債費比率（分子）の構造'!O$45</f>
        <v>1632</v>
      </c>
      <c r="O49" s="161"/>
      <c r="P49" s="161"/>
    </row>
    <row r="50" spans="1:16">
      <c r="A50" s="161" t="s">
        <v>65</v>
      </c>
      <c r="B50" s="161" t="e">
        <f>NA()</f>
        <v>#N/A</v>
      </c>
      <c r="C50" s="161">
        <f>IF(ISNUMBER('実質公債費比率（分子）の構造'!K$53),'実質公債費比率（分子）の構造'!K$53,NA())</f>
        <v>1168</v>
      </c>
      <c r="D50" s="161" t="e">
        <f>NA()</f>
        <v>#N/A</v>
      </c>
      <c r="E50" s="161" t="e">
        <f>NA()</f>
        <v>#N/A</v>
      </c>
      <c r="F50" s="161">
        <f>IF(ISNUMBER('実質公債費比率（分子）の構造'!L$53),'実質公債費比率（分子）の構造'!L$53,NA())</f>
        <v>1017</v>
      </c>
      <c r="G50" s="161" t="e">
        <f>NA()</f>
        <v>#N/A</v>
      </c>
      <c r="H50" s="161" t="e">
        <f>NA()</f>
        <v>#N/A</v>
      </c>
      <c r="I50" s="161">
        <f>IF(ISNUMBER('実質公債費比率（分子）の構造'!M$53),'実質公債費比率（分子）の構造'!M$53,NA())</f>
        <v>820</v>
      </c>
      <c r="J50" s="161" t="e">
        <f>NA()</f>
        <v>#N/A</v>
      </c>
      <c r="K50" s="161" t="e">
        <f>NA()</f>
        <v>#N/A</v>
      </c>
      <c r="L50" s="161">
        <f>IF(ISNUMBER('実質公債費比率（分子）の構造'!N$53),'実質公債費比率（分子）の構造'!N$53,NA())</f>
        <v>883</v>
      </c>
      <c r="M50" s="161" t="e">
        <f>NA()</f>
        <v>#N/A</v>
      </c>
      <c r="N50" s="161" t="e">
        <f>NA()</f>
        <v>#N/A</v>
      </c>
      <c r="O50" s="161">
        <f>IF(ISNUMBER('実質公債費比率（分子）の構造'!O$53),'実質公債費比率（分子）の構造'!O$53,NA())</f>
        <v>652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23735</v>
      </c>
      <c r="E56" s="160"/>
      <c r="F56" s="160"/>
      <c r="G56" s="160">
        <f>'将来負担比率（分子）の構造'!J$52</f>
        <v>23119</v>
      </c>
      <c r="H56" s="160"/>
      <c r="I56" s="160"/>
      <c r="J56" s="160">
        <f>'将来負担比率（分子）の構造'!K$52</f>
        <v>23238</v>
      </c>
      <c r="K56" s="160"/>
      <c r="L56" s="160"/>
      <c r="M56" s="160">
        <f>'将来負担比率（分子）の構造'!L$52</f>
        <v>23195</v>
      </c>
      <c r="N56" s="160"/>
      <c r="O56" s="160"/>
      <c r="P56" s="160">
        <f>'将来負担比率（分子）の構造'!M$52</f>
        <v>22549</v>
      </c>
    </row>
    <row r="57" spans="1:16">
      <c r="A57" s="160" t="s">
        <v>36</v>
      </c>
      <c r="B57" s="160"/>
      <c r="C57" s="160"/>
      <c r="D57" s="160">
        <f>'将来負担比率（分子）の構造'!I$51</f>
        <v>2080</v>
      </c>
      <c r="E57" s="160"/>
      <c r="F57" s="160"/>
      <c r="G57" s="160">
        <f>'将来負担比率（分子）の構造'!J$51</f>
        <v>1995</v>
      </c>
      <c r="H57" s="160"/>
      <c r="I57" s="160"/>
      <c r="J57" s="160">
        <f>'将来負担比率（分子）の構造'!K$51</f>
        <v>1918</v>
      </c>
      <c r="K57" s="160"/>
      <c r="L57" s="160"/>
      <c r="M57" s="160">
        <f>'将来負担比率（分子）の構造'!L$51</f>
        <v>1913</v>
      </c>
      <c r="N57" s="160"/>
      <c r="O57" s="160"/>
      <c r="P57" s="160">
        <f>'将来負担比率（分子）の構造'!M$51</f>
        <v>1830</v>
      </c>
    </row>
    <row r="58" spans="1:16">
      <c r="A58" s="160" t="s">
        <v>35</v>
      </c>
      <c r="B58" s="160"/>
      <c r="C58" s="160"/>
      <c r="D58" s="160">
        <f>'将来負担比率（分子）の構造'!I$50</f>
        <v>3726</v>
      </c>
      <c r="E58" s="160"/>
      <c r="F58" s="160"/>
      <c r="G58" s="160">
        <f>'将来負担比率（分子）の構造'!J$50</f>
        <v>3587</v>
      </c>
      <c r="H58" s="160"/>
      <c r="I58" s="160"/>
      <c r="J58" s="160">
        <f>'将来負担比率（分子）の構造'!K$50</f>
        <v>3785</v>
      </c>
      <c r="K58" s="160"/>
      <c r="L58" s="160"/>
      <c r="M58" s="160">
        <f>'将来負担比率（分子）の構造'!L$50</f>
        <v>3242</v>
      </c>
      <c r="N58" s="160"/>
      <c r="O58" s="160"/>
      <c r="P58" s="160">
        <f>'将来負担比率（分子）の構造'!M$50</f>
        <v>3223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2217</v>
      </c>
      <c r="C62" s="160"/>
      <c r="D62" s="160"/>
      <c r="E62" s="160">
        <f>'将来負担比率（分子）の構造'!J$45</f>
        <v>1741</v>
      </c>
      <c r="F62" s="160"/>
      <c r="G62" s="160"/>
      <c r="H62" s="160">
        <f>'将来負担比率（分子）の構造'!K$45</f>
        <v>1384</v>
      </c>
      <c r="I62" s="160"/>
      <c r="J62" s="160"/>
      <c r="K62" s="160">
        <f>'将来負担比率（分子）の構造'!L$45</f>
        <v>1330</v>
      </c>
      <c r="L62" s="160"/>
      <c r="M62" s="160"/>
      <c r="N62" s="160">
        <f>'将来負担比率（分子）の構造'!M$45</f>
        <v>1385</v>
      </c>
      <c r="O62" s="160"/>
      <c r="P62" s="160"/>
    </row>
    <row r="63" spans="1:16">
      <c r="A63" s="160" t="s">
        <v>28</v>
      </c>
      <c r="B63" s="160">
        <f>'将来負担比率（分子）の構造'!I$44</f>
        <v>165</v>
      </c>
      <c r="C63" s="160"/>
      <c r="D63" s="160"/>
      <c r="E63" s="160">
        <f>'将来負担比率（分子）の構造'!J$44</f>
        <v>178</v>
      </c>
      <c r="F63" s="160"/>
      <c r="G63" s="160"/>
      <c r="H63" s="160">
        <f>'将来負担比率（分子）の構造'!K$44</f>
        <v>122</v>
      </c>
      <c r="I63" s="160"/>
      <c r="J63" s="160"/>
      <c r="K63" s="160">
        <f>'将来負担比率（分子）の構造'!L$44</f>
        <v>53</v>
      </c>
      <c r="L63" s="160"/>
      <c r="M63" s="160"/>
      <c r="N63" s="160">
        <f>'将来負担比率（分子）の構造'!M$44</f>
        <v>134</v>
      </c>
      <c r="O63" s="160"/>
      <c r="P63" s="160"/>
    </row>
    <row r="64" spans="1:16">
      <c r="A64" s="160" t="s">
        <v>27</v>
      </c>
      <c r="B64" s="160">
        <f>'将来負担比率（分子）の構造'!I$43</f>
        <v>17161</v>
      </c>
      <c r="C64" s="160"/>
      <c r="D64" s="160"/>
      <c r="E64" s="160">
        <f>'将来負担比率（分子）の構造'!J$43</f>
        <v>15794</v>
      </c>
      <c r="F64" s="160"/>
      <c r="G64" s="160"/>
      <c r="H64" s="160">
        <f>'将来負担比率（分子）の構造'!K$43</f>
        <v>14669</v>
      </c>
      <c r="I64" s="160"/>
      <c r="J64" s="160"/>
      <c r="K64" s="160">
        <f>'将来負担比率（分子）の構造'!L$43</f>
        <v>14246</v>
      </c>
      <c r="L64" s="160"/>
      <c r="M64" s="160"/>
      <c r="N64" s="160">
        <f>'将来負担比率（分子）の構造'!M$43</f>
        <v>13811</v>
      </c>
      <c r="O64" s="160"/>
      <c r="P64" s="160"/>
    </row>
    <row r="65" spans="1:16">
      <c r="A65" s="160" t="s">
        <v>26</v>
      </c>
      <c r="B65" s="160">
        <f>'将来負担比率（分子）の構造'!I$42</f>
        <v>215</v>
      </c>
      <c r="C65" s="160"/>
      <c r="D65" s="160"/>
      <c r="E65" s="160">
        <f>'将来負担比率（分子）の構造'!J$42</f>
        <v>75</v>
      </c>
      <c r="F65" s="160"/>
      <c r="G65" s="160"/>
      <c r="H65" s="160">
        <f>'将来負担比率（分子）の構造'!K$42</f>
        <v>44</v>
      </c>
      <c r="I65" s="160"/>
      <c r="J65" s="160"/>
      <c r="K65" s="160">
        <f>'将来負担比率（分子）の構造'!L$42</f>
        <v>24</v>
      </c>
      <c r="L65" s="160"/>
      <c r="M65" s="160"/>
      <c r="N65" s="160">
        <f>'将来負担比率（分子）の構造'!M$42</f>
        <v>12</v>
      </c>
      <c r="O65" s="160"/>
      <c r="P65" s="160"/>
    </row>
    <row r="66" spans="1:16">
      <c r="A66" s="160" t="s">
        <v>25</v>
      </c>
      <c r="B66" s="160">
        <f>'将来負担比率（分子）の構造'!I$41</f>
        <v>16978</v>
      </c>
      <c r="C66" s="160"/>
      <c r="D66" s="160"/>
      <c r="E66" s="160">
        <f>'将来負担比率（分子）の構造'!J$41</f>
        <v>17238</v>
      </c>
      <c r="F66" s="160"/>
      <c r="G66" s="160"/>
      <c r="H66" s="160">
        <f>'将来負担比率（分子）の構造'!K$41</f>
        <v>18766</v>
      </c>
      <c r="I66" s="160"/>
      <c r="J66" s="160"/>
      <c r="K66" s="160">
        <f>'将来負担比率（分子）の構造'!L$41</f>
        <v>19361</v>
      </c>
      <c r="L66" s="160"/>
      <c r="M66" s="160"/>
      <c r="N66" s="160">
        <f>'将来負担比率（分子）の構造'!M$41</f>
        <v>19742</v>
      </c>
      <c r="O66" s="160"/>
      <c r="P66" s="160"/>
    </row>
    <row r="67" spans="1:16">
      <c r="A67" s="160" t="s">
        <v>69</v>
      </c>
      <c r="B67" s="160" t="e">
        <f>NA()</f>
        <v>#N/A</v>
      </c>
      <c r="C67" s="160">
        <f>IF(ISNUMBER('将来負担比率（分子）の構造'!I$53), IF('将来負担比率（分子）の構造'!I$53 &lt; 0, 0, '将来負担比率（分子）の構造'!I$53), NA())</f>
        <v>7195</v>
      </c>
      <c r="D67" s="160" t="e">
        <f>NA()</f>
        <v>#N/A</v>
      </c>
      <c r="E67" s="160" t="e">
        <f>NA()</f>
        <v>#N/A</v>
      </c>
      <c r="F67" s="160">
        <f>IF(ISNUMBER('将来負担比率（分子）の構造'!J$53), IF('将来負担比率（分子）の構造'!J$53 &lt; 0, 0, '将来負担比率（分子）の構造'!J$53), NA())</f>
        <v>6325</v>
      </c>
      <c r="G67" s="160" t="e">
        <f>NA()</f>
        <v>#N/A</v>
      </c>
      <c r="H67" s="160" t="e">
        <f>NA()</f>
        <v>#N/A</v>
      </c>
      <c r="I67" s="160">
        <f>IF(ISNUMBER('将来負担比率（分子）の構造'!K$53), IF('将来負担比率（分子）の構造'!K$53 &lt; 0, 0, '将来負担比率（分子）の構造'!K$53), NA())</f>
        <v>6044</v>
      </c>
      <c r="J67" s="160" t="e">
        <f>NA()</f>
        <v>#N/A</v>
      </c>
      <c r="K67" s="160" t="e">
        <f>NA()</f>
        <v>#N/A</v>
      </c>
      <c r="L67" s="160">
        <f>IF(ISNUMBER('将来負担比率（分子）の構造'!L$53), IF('将来負担比率（分子）の構造'!L$53 &lt; 0, 0, '将来負担比率（分子）の構造'!L$53), NA())</f>
        <v>6665</v>
      </c>
      <c r="M67" s="160" t="e">
        <f>NA()</f>
        <v>#N/A</v>
      </c>
      <c r="N67" s="160" t="e">
        <f>NA()</f>
        <v>#N/A</v>
      </c>
      <c r="O67" s="160">
        <f>IF(ISNUMBER('将来負担比率（分子）の構造'!M$53), IF('将来負担比率（分子）の構造'!M$53 &lt; 0, 0, '将来負担比率（分子）の構造'!M$53), NA())</f>
        <v>7483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2197</v>
      </c>
      <c r="C72" s="164">
        <f>基金残高に係る経年分析!G55</f>
        <v>1642</v>
      </c>
      <c r="D72" s="164">
        <f>基金残高に係る経年分析!H55</f>
        <v>1654</v>
      </c>
    </row>
    <row r="73" spans="1:16">
      <c r="A73" s="163" t="s">
        <v>72</v>
      </c>
      <c r="B73" s="164">
        <f>基金残高に係る経年分析!F56</f>
        <v>458</v>
      </c>
      <c r="C73" s="164">
        <f>基金残高に係る経年分析!G56</f>
        <v>458</v>
      </c>
      <c r="D73" s="164">
        <f>基金残高に係る経年分析!H56</f>
        <v>458</v>
      </c>
    </row>
    <row r="74" spans="1:16">
      <c r="A74" s="163" t="s">
        <v>73</v>
      </c>
      <c r="B74" s="164">
        <f>基金残高に係る経年分析!F57</f>
        <v>956</v>
      </c>
      <c r="C74" s="164">
        <f>基金残高に係る経年分析!G57</f>
        <v>977</v>
      </c>
      <c r="D74" s="164">
        <f>基金残高に係る経年分析!H57</f>
        <v>980</v>
      </c>
    </row>
  </sheetData>
  <sheetProtection algorithmName="SHA-512" hashValue="p9VBch1h8xKXeA7fjUv56t0T56BQQdDsnHZIXAD17WF2cPILBXPsdu3xFFPu1K1fneaZf3WsbBQ9Kjy/KhtBaA==" saltValue="UdMQ2G/BYf+rvYPjya/E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Z29" sqref="Z29:AC29"/>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6875734</v>
      </c>
      <c r="S5" s="649"/>
      <c r="T5" s="649"/>
      <c r="U5" s="649"/>
      <c r="V5" s="649"/>
      <c r="W5" s="649"/>
      <c r="X5" s="649"/>
      <c r="Y5" s="650"/>
      <c r="Z5" s="651">
        <v>34.9</v>
      </c>
      <c r="AA5" s="651"/>
      <c r="AB5" s="651"/>
      <c r="AC5" s="651"/>
      <c r="AD5" s="652">
        <v>6640841</v>
      </c>
      <c r="AE5" s="652"/>
      <c r="AF5" s="652"/>
      <c r="AG5" s="652"/>
      <c r="AH5" s="652"/>
      <c r="AI5" s="652"/>
      <c r="AJ5" s="652"/>
      <c r="AK5" s="652"/>
      <c r="AL5" s="653">
        <v>59.7</v>
      </c>
      <c r="AM5" s="654"/>
      <c r="AN5" s="654"/>
      <c r="AO5" s="655"/>
      <c r="AP5" s="645" t="s">
        <v>225</v>
      </c>
      <c r="AQ5" s="646"/>
      <c r="AR5" s="646"/>
      <c r="AS5" s="646"/>
      <c r="AT5" s="646"/>
      <c r="AU5" s="646"/>
      <c r="AV5" s="646"/>
      <c r="AW5" s="646"/>
      <c r="AX5" s="646"/>
      <c r="AY5" s="646"/>
      <c r="AZ5" s="646"/>
      <c r="BA5" s="646"/>
      <c r="BB5" s="646"/>
      <c r="BC5" s="646"/>
      <c r="BD5" s="646"/>
      <c r="BE5" s="646"/>
      <c r="BF5" s="647"/>
      <c r="BG5" s="659">
        <v>6640841</v>
      </c>
      <c r="BH5" s="660"/>
      <c r="BI5" s="660"/>
      <c r="BJ5" s="660"/>
      <c r="BK5" s="660"/>
      <c r="BL5" s="660"/>
      <c r="BM5" s="660"/>
      <c r="BN5" s="661"/>
      <c r="BO5" s="662">
        <v>96.6</v>
      </c>
      <c r="BP5" s="662"/>
      <c r="BQ5" s="662"/>
      <c r="BR5" s="662"/>
      <c r="BS5" s="663">
        <v>116739</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157131</v>
      </c>
      <c r="S6" s="660"/>
      <c r="T6" s="660"/>
      <c r="U6" s="660"/>
      <c r="V6" s="660"/>
      <c r="W6" s="660"/>
      <c r="X6" s="660"/>
      <c r="Y6" s="661"/>
      <c r="Z6" s="662">
        <v>0.8</v>
      </c>
      <c r="AA6" s="662"/>
      <c r="AB6" s="662"/>
      <c r="AC6" s="662"/>
      <c r="AD6" s="663">
        <v>157131</v>
      </c>
      <c r="AE6" s="663"/>
      <c r="AF6" s="663"/>
      <c r="AG6" s="663"/>
      <c r="AH6" s="663"/>
      <c r="AI6" s="663"/>
      <c r="AJ6" s="663"/>
      <c r="AK6" s="663"/>
      <c r="AL6" s="664">
        <v>1.4</v>
      </c>
      <c r="AM6" s="665"/>
      <c r="AN6" s="665"/>
      <c r="AO6" s="666"/>
      <c r="AP6" s="656" t="s">
        <v>230</v>
      </c>
      <c r="AQ6" s="657"/>
      <c r="AR6" s="657"/>
      <c r="AS6" s="657"/>
      <c r="AT6" s="657"/>
      <c r="AU6" s="657"/>
      <c r="AV6" s="657"/>
      <c r="AW6" s="657"/>
      <c r="AX6" s="657"/>
      <c r="AY6" s="657"/>
      <c r="AZ6" s="657"/>
      <c r="BA6" s="657"/>
      <c r="BB6" s="657"/>
      <c r="BC6" s="657"/>
      <c r="BD6" s="657"/>
      <c r="BE6" s="657"/>
      <c r="BF6" s="658"/>
      <c r="BG6" s="659">
        <v>6640841</v>
      </c>
      <c r="BH6" s="660"/>
      <c r="BI6" s="660"/>
      <c r="BJ6" s="660"/>
      <c r="BK6" s="660"/>
      <c r="BL6" s="660"/>
      <c r="BM6" s="660"/>
      <c r="BN6" s="661"/>
      <c r="BO6" s="662">
        <v>96.6</v>
      </c>
      <c r="BP6" s="662"/>
      <c r="BQ6" s="662"/>
      <c r="BR6" s="662"/>
      <c r="BS6" s="663">
        <v>116739</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160049</v>
      </c>
      <c r="CS6" s="660"/>
      <c r="CT6" s="660"/>
      <c r="CU6" s="660"/>
      <c r="CV6" s="660"/>
      <c r="CW6" s="660"/>
      <c r="CX6" s="660"/>
      <c r="CY6" s="661"/>
      <c r="CZ6" s="653">
        <v>0.8</v>
      </c>
      <c r="DA6" s="654"/>
      <c r="DB6" s="654"/>
      <c r="DC6" s="673"/>
      <c r="DD6" s="668" t="s">
        <v>232</v>
      </c>
      <c r="DE6" s="660"/>
      <c r="DF6" s="660"/>
      <c r="DG6" s="660"/>
      <c r="DH6" s="660"/>
      <c r="DI6" s="660"/>
      <c r="DJ6" s="660"/>
      <c r="DK6" s="660"/>
      <c r="DL6" s="660"/>
      <c r="DM6" s="660"/>
      <c r="DN6" s="660"/>
      <c r="DO6" s="660"/>
      <c r="DP6" s="661"/>
      <c r="DQ6" s="668">
        <v>160049</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11671</v>
      </c>
      <c r="S7" s="660"/>
      <c r="T7" s="660"/>
      <c r="U7" s="660"/>
      <c r="V7" s="660"/>
      <c r="W7" s="660"/>
      <c r="X7" s="660"/>
      <c r="Y7" s="661"/>
      <c r="Z7" s="662">
        <v>0.1</v>
      </c>
      <c r="AA7" s="662"/>
      <c r="AB7" s="662"/>
      <c r="AC7" s="662"/>
      <c r="AD7" s="663">
        <v>11671</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2682984</v>
      </c>
      <c r="BH7" s="660"/>
      <c r="BI7" s="660"/>
      <c r="BJ7" s="660"/>
      <c r="BK7" s="660"/>
      <c r="BL7" s="660"/>
      <c r="BM7" s="660"/>
      <c r="BN7" s="661"/>
      <c r="BO7" s="662">
        <v>39</v>
      </c>
      <c r="BP7" s="662"/>
      <c r="BQ7" s="662"/>
      <c r="BR7" s="662"/>
      <c r="BS7" s="663">
        <v>116739</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2808344</v>
      </c>
      <c r="CS7" s="660"/>
      <c r="CT7" s="660"/>
      <c r="CU7" s="660"/>
      <c r="CV7" s="660"/>
      <c r="CW7" s="660"/>
      <c r="CX7" s="660"/>
      <c r="CY7" s="661"/>
      <c r="CZ7" s="662">
        <v>14.3</v>
      </c>
      <c r="DA7" s="662"/>
      <c r="DB7" s="662"/>
      <c r="DC7" s="662"/>
      <c r="DD7" s="668">
        <v>130303</v>
      </c>
      <c r="DE7" s="660"/>
      <c r="DF7" s="660"/>
      <c r="DG7" s="660"/>
      <c r="DH7" s="660"/>
      <c r="DI7" s="660"/>
      <c r="DJ7" s="660"/>
      <c r="DK7" s="660"/>
      <c r="DL7" s="660"/>
      <c r="DM7" s="660"/>
      <c r="DN7" s="660"/>
      <c r="DO7" s="660"/>
      <c r="DP7" s="661"/>
      <c r="DQ7" s="668">
        <v>1873243</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41963</v>
      </c>
      <c r="S8" s="660"/>
      <c r="T8" s="660"/>
      <c r="U8" s="660"/>
      <c r="V8" s="660"/>
      <c r="W8" s="660"/>
      <c r="X8" s="660"/>
      <c r="Y8" s="661"/>
      <c r="Z8" s="662">
        <v>0.2</v>
      </c>
      <c r="AA8" s="662"/>
      <c r="AB8" s="662"/>
      <c r="AC8" s="662"/>
      <c r="AD8" s="663">
        <v>41963</v>
      </c>
      <c r="AE8" s="663"/>
      <c r="AF8" s="663"/>
      <c r="AG8" s="663"/>
      <c r="AH8" s="663"/>
      <c r="AI8" s="663"/>
      <c r="AJ8" s="663"/>
      <c r="AK8" s="663"/>
      <c r="AL8" s="664">
        <v>0.4</v>
      </c>
      <c r="AM8" s="665"/>
      <c r="AN8" s="665"/>
      <c r="AO8" s="666"/>
      <c r="AP8" s="656" t="s">
        <v>237</v>
      </c>
      <c r="AQ8" s="657"/>
      <c r="AR8" s="657"/>
      <c r="AS8" s="657"/>
      <c r="AT8" s="657"/>
      <c r="AU8" s="657"/>
      <c r="AV8" s="657"/>
      <c r="AW8" s="657"/>
      <c r="AX8" s="657"/>
      <c r="AY8" s="657"/>
      <c r="AZ8" s="657"/>
      <c r="BA8" s="657"/>
      <c r="BB8" s="657"/>
      <c r="BC8" s="657"/>
      <c r="BD8" s="657"/>
      <c r="BE8" s="657"/>
      <c r="BF8" s="658"/>
      <c r="BG8" s="659">
        <v>76816</v>
      </c>
      <c r="BH8" s="660"/>
      <c r="BI8" s="660"/>
      <c r="BJ8" s="660"/>
      <c r="BK8" s="660"/>
      <c r="BL8" s="660"/>
      <c r="BM8" s="660"/>
      <c r="BN8" s="661"/>
      <c r="BO8" s="662">
        <v>1.1000000000000001</v>
      </c>
      <c r="BP8" s="662"/>
      <c r="BQ8" s="662"/>
      <c r="BR8" s="662"/>
      <c r="BS8" s="668" t="s">
        <v>171</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6728207</v>
      </c>
      <c r="CS8" s="660"/>
      <c r="CT8" s="660"/>
      <c r="CU8" s="660"/>
      <c r="CV8" s="660"/>
      <c r="CW8" s="660"/>
      <c r="CX8" s="660"/>
      <c r="CY8" s="661"/>
      <c r="CZ8" s="662">
        <v>34.299999999999997</v>
      </c>
      <c r="DA8" s="662"/>
      <c r="DB8" s="662"/>
      <c r="DC8" s="662"/>
      <c r="DD8" s="668">
        <v>640616</v>
      </c>
      <c r="DE8" s="660"/>
      <c r="DF8" s="660"/>
      <c r="DG8" s="660"/>
      <c r="DH8" s="660"/>
      <c r="DI8" s="660"/>
      <c r="DJ8" s="660"/>
      <c r="DK8" s="660"/>
      <c r="DL8" s="660"/>
      <c r="DM8" s="660"/>
      <c r="DN8" s="660"/>
      <c r="DO8" s="660"/>
      <c r="DP8" s="661"/>
      <c r="DQ8" s="668">
        <v>3426660</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42304</v>
      </c>
      <c r="S9" s="660"/>
      <c r="T9" s="660"/>
      <c r="U9" s="660"/>
      <c r="V9" s="660"/>
      <c r="W9" s="660"/>
      <c r="X9" s="660"/>
      <c r="Y9" s="661"/>
      <c r="Z9" s="662">
        <v>0.2</v>
      </c>
      <c r="AA9" s="662"/>
      <c r="AB9" s="662"/>
      <c r="AC9" s="662"/>
      <c r="AD9" s="663">
        <v>42304</v>
      </c>
      <c r="AE9" s="663"/>
      <c r="AF9" s="663"/>
      <c r="AG9" s="663"/>
      <c r="AH9" s="663"/>
      <c r="AI9" s="663"/>
      <c r="AJ9" s="663"/>
      <c r="AK9" s="663"/>
      <c r="AL9" s="664">
        <v>0.4</v>
      </c>
      <c r="AM9" s="665"/>
      <c r="AN9" s="665"/>
      <c r="AO9" s="666"/>
      <c r="AP9" s="656" t="s">
        <v>240</v>
      </c>
      <c r="AQ9" s="657"/>
      <c r="AR9" s="657"/>
      <c r="AS9" s="657"/>
      <c r="AT9" s="657"/>
      <c r="AU9" s="657"/>
      <c r="AV9" s="657"/>
      <c r="AW9" s="657"/>
      <c r="AX9" s="657"/>
      <c r="AY9" s="657"/>
      <c r="AZ9" s="657"/>
      <c r="BA9" s="657"/>
      <c r="BB9" s="657"/>
      <c r="BC9" s="657"/>
      <c r="BD9" s="657"/>
      <c r="BE9" s="657"/>
      <c r="BF9" s="658"/>
      <c r="BG9" s="659">
        <v>1993156</v>
      </c>
      <c r="BH9" s="660"/>
      <c r="BI9" s="660"/>
      <c r="BJ9" s="660"/>
      <c r="BK9" s="660"/>
      <c r="BL9" s="660"/>
      <c r="BM9" s="660"/>
      <c r="BN9" s="661"/>
      <c r="BO9" s="662">
        <v>29</v>
      </c>
      <c r="BP9" s="662"/>
      <c r="BQ9" s="662"/>
      <c r="BR9" s="662"/>
      <c r="BS9" s="668" t="s">
        <v>232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2426911</v>
      </c>
      <c r="CS9" s="660"/>
      <c r="CT9" s="660"/>
      <c r="CU9" s="660"/>
      <c r="CV9" s="660"/>
      <c r="CW9" s="660"/>
      <c r="CX9" s="660"/>
      <c r="CY9" s="661"/>
      <c r="CZ9" s="662">
        <v>12.4</v>
      </c>
      <c r="DA9" s="662"/>
      <c r="DB9" s="662"/>
      <c r="DC9" s="662"/>
      <c r="DD9" s="668">
        <v>151407</v>
      </c>
      <c r="DE9" s="660"/>
      <c r="DF9" s="660"/>
      <c r="DG9" s="660"/>
      <c r="DH9" s="660"/>
      <c r="DI9" s="660"/>
      <c r="DJ9" s="660"/>
      <c r="DK9" s="660"/>
      <c r="DL9" s="660"/>
      <c r="DM9" s="660"/>
      <c r="DN9" s="660"/>
      <c r="DO9" s="660"/>
      <c r="DP9" s="661"/>
      <c r="DQ9" s="668">
        <v>2033713</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171</v>
      </c>
      <c r="S10" s="660"/>
      <c r="T10" s="660"/>
      <c r="U10" s="660"/>
      <c r="V10" s="660"/>
      <c r="W10" s="660"/>
      <c r="X10" s="660"/>
      <c r="Y10" s="661"/>
      <c r="Z10" s="662" t="s">
        <v>232</v>
      </c>
      <c r="AA10" s="662"/>
      <c r="AB10" s="662"/>
      <c r="AC10" s="662"/>
      <c r="AD10" s="663" t="s">
        <v>232</v>
      </c>
      <c r="AE10" s="663"/>
      <c r="AF10" s="663"/>
      <c r="AG10" s="663"/>
      <c r="AH10" s="663"/>
      <c r="AI10" s="663"/>
      <c r="AJ10" s="663"/>
      <c r="AK10" s="663"/>
      <c r="AL10" s="664" t="s">
        <v>232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182514</v>
      </c>
      <c r="BH10" s="660"/>
      <c r="BI10" s="660"/>
      <c r="BJ10" s="660"/>
      <c r="BK10" s="660"/>
      <c r="BL10" s="660"/>
      <c r="BM10" s="660"/>
      <c r="BN10" s="661"/>
      <c r="BO10" s="662">
        <v>2.7</v>
      </c>
      <c r="BP10" s="662"/>
      <c r="BQ10" s="662"/>
      <c r="BR10" s="662"/>
      <c r="BS10" s="668">
        <v>30942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154642</v>
      </c>
      <c r="CS10" s="660"/>
      <c r="CT10" s="660"/>
      <c r="CU10" s="660"/>
      <c r="CV10" s="660"/>
      <c r="CW10" s="660"/>
      <c r="CX10" s="660"/>
      <c r="CY10" s="661"/>
      <c r="CZ10" s="662">
        <v>0.8</v>
      </c>
      <c r="DA10" s="662"/>
      <c r="DB10" s="662"/>
      <c r="DC10" s="662"/>
      <c r="DD10" s="668">
        <v>299</v>
      </c>
      <c r="DE10" s="660"/>
      <c r="DF10" s="660"/>
      <c r="DG10" s="660"/>
      <c r="DH10" s="660"/>
      <c r="DI10" s="660"/>
      <c r="DJ10" s="660"/>
      <c r="DK10" s="660"/>
      <c r="DL10" s="660"/>
      <c r="DM10" s="660"/>
      <c r="DN10" s="660"/>
      <c r="DO10" s="660"/>
      <c r="DP10" s="661"/>
      <c r="DQ10" s="668">
        <v>59642</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171</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133</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430498</v>
      </c>
      <c r="BH11" s="660"/>
      <c r="BI11" s="660"/>
      <c r="BJ11" s="660"/>
      <c r="BK11" s="660"/>
      <c r="BL11" s="660"/>
      <c r="BM11" s="660"/>
      <c r="BN11" s="661"/>
      <c r="BO11" s="662">
        <v>6.3</v>
      </c>
      <c r="BP11" s="662"/>
      <c r="BQ11" s="662"/>
      <c r="BR11" s="662"/>
      <c r="BS11" s="668">
        <v>85797</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1119016</v>
      </c>
      <c r="CS11" s="660"/>
      <c r="CT11" s="660"/>
      <c r="CU11" s="660"/>
      <c r="CV11" s="660"/>
      <c r="CW11" s="660"/>
      <c r="CX11" s="660"/>
      <c r="CY11" s="661"/>
      <c r="CZ11" s="662">
        <v>5.7</v>
      </c>
      <c r="DA11" s="662"/>
      <c r="DB11" s="662"/>
      <c r="DC11" s="662"/>
      <c r="DD11" s="668">
        <v>197202</v>
      </c>
      <c r="DE11" s="660"/>
      <c r="DF11" s="660"/>
      <c r="DG11" s="660"/>
      <c r="DH11" s="660"/>
      <c r="DI11" s="660"/>
      <c r="DJ11" s="660"/>
      <c r="DK11" s="660"/>
      <c r="DL11" s="660"/>
      <c r="DM11" s="660"/>
      <c r="DN11" s="660"/>
      <c r="DO11" s="660"/>
      <c r="DP11" s="661"/>
      <c r="DQ11" s="668">
        <v>684940</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776531</v>
      </c>
      <c r="S12" s="660"/>
      <c r="T12" s="660"/>
      <c r="U12" s="660"/>
      <c r="V12" s="660"/>
      <c r="W12" s="660"/>
      <c r="X12" s="660"/>
      <c r="Y12" s="661"/>
      <c r="Z12" s="662">
        <v>3.9</v>
      </c>
      <c r="AA12" s="662"/>
      <c r="AB12" s="662"/>
      <c r="AC12" s="662"/>
      <c r="AD12" s="663">
        <v>776531</v>
      </c>
      <c r="AE12" s="663"/>
      <c r="AF12" s="663"/>
      <c r="AG12" s="663"/>
      <c r="AH12" s="663"/>
      <c r="AI12" s="663"/>
      <c r="AJ12" s="663"/>
      <c r="AK12" s="663"/>
      <c r="AL12" s="664">
        <v>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3554458</v>
      </c>
      <c r="BH12" s="660"/>
      <c r="BI12" s="660"/>
      <c r="BJ12" s="660"/>
      <c r="BK12" s="660"/>
      <c r="BL12" s="660"/>
      <c r="BM12" s="660"/>
      <c r="BN12" s="661"/>
      <c r="BO12" s="662">
        <v>51.7</v>
      </c>
      <c r="BP12" s="662"/>
      <c r="BQ12" s="662"/>
      <c r="BR12" s="662"/>
      <c r="BS12" s="668" t="s">
        <v>232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425717</v>
      </c>
      <c r="CS12" s="660"/>
      <c r="CT12" s="660"/>
      <c r="CU12" s="660"/>
      <c r="CV12" s="660"/>
      <c r="CW12" s="660"/>
      <c r="CX12" s="660"/>
      <c r="CY12" s="661"/>
      <c r="CZ12" s="662">
        <v>2.2000000000000002</v>
      </c>
      <c r="DA12" s="662"/>
      <c r="DB12" s="662"/>
      <c r="DC12" s="662"/>
      <c r="DD12" s="668">
        <v>216</v>
      </c>
      <c r="DE12" s="660"/>
      <c r="DF12" s="660"/>
      <c r="DG12" s="660"/>
      <c r="DH12" s="660"/>
      <c r="DI12" s="660"/>
      <c r="DJ12" s="660"/>
      <c r="DK12" s="660"/>
      <c r="DL12" s="660"/>
      <c r="DM12" s="660"/>
      <c r="DN12" s="660"/>
      <c r="DO12" s="660"/>
      <c r="DP12" s="661"/>
      <c r="DQ12" s="668">
        <v>207922</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58306</v>
      </c>
      <c r="S13" s="660"/>
      <c r="T13" s="660"/>
      <c r="U13" s="660"/>
      <c r="V13" s="660"/>
      <c r="W13" s="660"/>
      <c r="X13" s="660"/>
      <c r="Y13" s="661"/>
      <c r="Z13" s="662">
        <v>0.3</v>
      </c>
      <c r="AA13" s="662"/>
      <c r="AB13" s="662"/>
      <c r="AC13" s="662"/>
      <c r="AD13" s="663">
        <v>58306</v>
      </c>
      <c r="AE13" s="663"/>
      <c r="AF13" s="663"/>
      <c r="AG13" s="663"/>
      <c r="AH13" s="663"/>
      <c r="AI13" s="663"/>
      <c r="AJ13" s="663"/>
      <c r="AK13" s="663"/>
      <c r="AL13" s="664">
        <v>0.5</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3543818</v>
      </c>
      <c r="BH13" s="660"/>
      <c r="BI13" s="660"/>
      <c r="BJ13" s="660"/>
      <c r="BK13" s="660"/>
      <c r="BL13" s="660"/>
      <c r="BM13" s="660"/>
      <c r="BN13" s="661"/>
      <c r="BO13" s="662">
        <v>51.5</v>
      </c>
      <c r="BP13" s="662"/>
      <c r="BQ13" s="662"/>
      <c r="BR13" s="662"/>
      <c r="BS13" s="668" t="s">
        <v>171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1574682</v>
      </c>
      <c r="CS13" s="660"/>
      <c r="CT13" s="660"/>
      <c r="CU13" s="660"/>
      <c r="CV13" s="660"/>
      <c r="CW13" s="660"/>
      <c r="CX13" s="660"/>
      <c r="CY13" s="661"/>
      <c r="CZ13" s="662">
        <v>8</v>
      </c>
      <c r="DA13" s="662"/>
      <c r="DB13" s="662"/>
      <c r="DC13" s="662"/>
      <c r="DD13" s="668">
        <v>471882</v>
      </c>
      <c r="DE13" s="660"/>
      <c r="DF13" s="660"/>
      <c r="DG13" s="660"/>
      <c r="DH13" s="660"/>
      <c r="DI13" s="660"/>
      <c r="DJ13" s="660"/>
      <c r="DK13" s="660"/>
      <c r="DL13" s="660"/>
      <c r="DM13" s="660"/>
      <c r="DN13" s="660"/>
      <c r="DO13" s="660"/>
      <c r="DP13" s="661"/>
      <c r="DQ13" s="668">
        <v>1129800</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171</v>
      </c>
      <c r="AA14" s="662"/>
      <c r="AB14" s="662"/>
      <c r="AC14" s="662"/>
      <c r="AD14" s="663" t="s">
        <v>232</v>
      </c>
      <c r="AE14" s="663"/>
      <c r="AF14" s="663"/>
      <c r="AG14" s="663"/>
      <c r="AH14" s="663"/>
      <c r="AI14" s="663"/>
      <c r="AJ14" s="663"/>
      <c r="AK14" s="663"/>
      <c r="AL14" s="664" t="s">
        <v>232</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145947</v>
      </c>
      <c r="BH14" s="660"/>
      <c r="BI14" s="660"/>
      <c r="BJ14" s="660"/>
      <c r="BK14" s="660"/>
      <c r="BL14" s="660"/>
      <c r="BM14" s="660"/>
      <c r="BN14" s="661"/>
      <c r="BO14" s="662">
        <v>2.1</v>
      </c>
      <c r="BP14" s="662"/>
      <c r="BQ14" s="662"/>
      <c r="BR14" s="662"/>
      <c r="BS14" s="668" t="s">
        <v>232</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760514</v>
      </c>
      <c r="CS14" s="660"/>
      <c r="CT14" s="660"/>
      <c r="CU14" s="660"/>
      <c r="CV14" s="660"/>
      <c r="CW14" s="660"/>
      <c r="CX14" s="660"/>
      <c r="CY14" s="661"/>
      <c r="CZ14" s="662">
        <v>3.9</v>
      </c>
      <c r="DA14" s="662"/>
      <c r="DB14" s="662"/>
      <c r="DC14" s="662"/>
      <c r="DD14" s="668">
        <v>9807</v>
      </c>
      <c r="DE14" s="660"/>
      <c r="DF14" s="660"/>
      <c r="DG14" s="660"/>
      <c r="DH14" s="660"/>
      <c r="DI14" s="660"/>
      <c r="DJ14" s="660"/>
      <c r="DK14" s="660"/>
      <c r="DL14" s="660"/>
      <c r="DM14" s="660"/>
      <c r="DN14" s="660"/>
      <c r="DO14" s="660"/>
      <c r="DP14" s="661"/>
      <c r="DQ14" s="668">
        <v>717314</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57550</v>
      </c>
      <c r="S15" s="660"/>
      <c r="T15" s="660"/>
      <c r="U15" s="660"/>
      <c r="V15" s="660"/>
      <c r="W15" s="660"/>
      <c r="X15" s="660"/>
      <c r="Y15" s="661"/>
      <c r="Z15" s="662">
        <v>0.3</v>
      </c>
      <c r="AA15" s="662"/>
      <c r="AB15" s="662"/>
      <c r="AC15" s="662"/>
      <c r="AD15" s="663">
        <v>57550</v>
      </c>
      <c r="AE15" s="663"/>
      <c r="AF15" s="663"/>
      <c r="AG15" s="663"/>
      <c r="AH15" s="663"/>
      <c r="AI15" s="663"/>
      <c r="AJ15" s="663"/>
      <c r="AK15" s="663"/>
      <c r="AL15" s="664">
        <v>0.5</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257452</v>
      </c>
      <c r="BH15" s="660"/>
      <c r="BI15" s="660"/>
      <c r="BJ15" s="660"/>
      <c r="BK15" s="660"/>
      <c r="BL15" s="660"/>
      <c r="BM15" s="660"/>
      <c r="BN15" s="661"/>
      <c r="BO15" s="662">
        <v>3.7</v>
      </c>
      <c r="BP15" s="662"/>
      <c r="BQ15" s="662"/>
      <c r="BR15" s="662"/>
      <c r="BS15" s="668" t="s">
        <v>171</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1796420</v>
      </c>
      <c r="CS15" s="660"/>
      <c r="CT15" s="660"/>
      <c r="CU15" s="660"/>
      <c r="CV15" s="660"/>
      <c r="CW15" s="660"/>
      <c r="CX15" s="660"/>
      <c r="CY15" s="661"/>
      <c r="CZ15" s="662">
        <v>9.1999999999999993</v>
      </c>
      <c r="DA15" s="662"/>
      <c r="DB15" s="662"/>
      <c r="DC15" s="662"/>
      <c r="DD15" s="668">
        <v>253656</v>
      </c>
      <c r="DE15" s="660"/>
      <c r="DF15" s="660"/>
      <c r="DG15" s="660"/>
      <c r="DH15" s="660"/>
      <c r="DI15" s="660"/>
      <c r="DJ15" s="660"/>
      <c r="DK15" s="660"/>
      <c r="DL15" s="660"/>
      <c r="DM15" s="660"/>
      <c r="DN15" s="660"/>
      <c r="DO15" s="660"/>
      <c r="DP15" s="661"/>
      <c r="DQ15" s="668">
        <v>1547219</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171</v>
      </c>
      <c r="S16" s="660"/>
      <c r="T16" s="660"/>
      <c r="U16" s="660"/>
      <c r="V16" s="660"/>
      <c r="W16" s="660"/>
      <c r="X16" s="660"/>
      <c r="Y16" s="661"/>
      <c r="Z16" s="662" t="s">
        <v>232</v>
      </c>
      <c r="AA16" s="662"/>
      <c r="AB16" s="662"/>
      <c r="AC16" s="662"/>
      <c r="AD16" s="663" t="s">
        <v>232</v>
      </c>
      <c r="AE16" s="663"/>
      <c r="AF16" s="663"/>
      <c r="AG16" s="663"/>
      <c r="AH16" s="663"/>
      <c r="AI16" s="663"/>
      <c r="AJ16" s="663"/>
      <c r="AK16" s="663"/>
      <c r="AL16" s="664" t="s">
        <v>171</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232</v>
      </c>
      <c r="BP16" s="662"/>
      <c r="BQ16" s="662"/>
      <c r="BR16" s="662"/>
      <c r="BS16" s="668" t="s">
        <v>232</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7665</v>
      </c>
      <c r="CS16" s="660"/>
      <c r="CT16" s="660"/>
      <c r="CU16" s="660"/>
      <c r="CV16" s="660"/>
      <c r="CW16" s="660"/>
      <c r="CX16" s="660"/>
      <c r="CY16" s="661"/>
      <c r="CZ16" s="662">
        <v>0</v>
      </c>
      <c r="DA16" s="662"/>
      <c r="DB16" s="662"/>
      <c r="DC16" s="662"/>
      <c r="DD16" s="668" t="s">
        <v>171</v>
      </c>
      <c r="DE16" s="660"/>
      <c r="DF16" s="660"/>
      <c r="DG16" s="660"/>
      <c r="DH16" s="660"/>
      <c r="DI16" s="660"/>
      <c r="DJ16" s="660"/>
      <c r="DK16" s="660"/>
      <c r="DL16" s="660"/>
      <c r="DM16" s="660"/>
      <c r="DN16" s="660"/>
      <c r="DO16" s="660"/>
      <c r="DP16" s="661"/>
      <c r="DQ16" s="668">
        <v>4089</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20946</v>
      </c>
      <c r="S17" s="660"/>
      <c r="T17" s="660"/>
      <c r="U17" s="660"/>
      <c r="V17" s="660"/>
      <c r="W17" s="660"/>
      <c r="X17" s="660"/>
      <c r="Y17" s="661"/>
      <c r="Z17" s="662">
        <v>0.1</v>
      </c>
      <c r="AA17" s="662"/>
      <c r="AB17" s="662"/>
      <c r="AC17" s="662"/>
      <c r="AD17" s="663">
        <v>20946</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232</v>
      </c>
      <c r="BP17" s="662"/>
      <c r="BQ17" s="662"/>
      <c r="BR17" s="662"/>
      <c r="BS17" s="668" t="s">
        <v>171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1632280</v>
      </c>
      <c r="CS17" s="660"/>
      <c r="CT17" s="660"/>
      <c r="CU17" s="660"/>
      <c r="CV17" s="660"/>
      <c r="CW17" s="660"/>
      <c r="CX17" s="660"/>
      <c r="CY17" s="661"/>
      <c r="CZ17" s="662">
        <v>8.3000000000000007</v>
      </c>
      <c r="DA17" s="662"/>
      <c r="DB17" s="662"/>
      <c r="DC17" s="662"/>
      <c r="DD17" s="668" t="s">
        <v>171</v>
      </c>
      <c r="DE17" s="660"/>
      <c r="DF17" s="660"/>
      <c r="DG17" s="660"/>
      <c r="DH17" s="660"/>
      <c r="DI17" s="660"/>
      <c r="DJ17" s="660"/>
      <c r="DK17" s="660"/>
      <c r="DL17" s="660"/>
      <c r="DM17" s="660"/>
      <c r="DN17" s="660"/>
      <c r="DO17" s="660"/>
      <c r="DP17" s="661"/>
      <c r="DQ17" s="668">
        <v>1570087</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3725075</v>
      </c>
      <c r="S18" s="660"/>
      <c r="T18" s="660"/>
      <c r="U18" s="660"/>
      <c r="V18" s="660"/>
      <c r="W18" s="660"/>
      <c r="X18" s="660"/>
      <c r="Y18" s="661"/>
      <c r="Z18" s="662">
        <v>18.899999999999999</v>
      </c>
      <c r="AA18" s="662"/>
      <c r="AB18" s="662"/>
      <c r="AC18" s="662"/>
      <c r="AD18" s="663">
        <v>3205096</v>
      </c>
      <c r="AE18" s="663"/>
      <c r="AF18" s="663"/>
      <c r="AG18" s="663"/>
      <c r="AH18" s="663"/>
      <c r="AI18" s="663"/>
      <c r="AJ18" s="663"/>
      <c r="AK18" s="663"/>
      <c r="AL18" s="664">
        <v>28.8</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171</v>
      </c>
      <c r="BH18" s="660"/>
      <c r="BI18" s="660"/>
      <c r="BJ18" s="660"/>
      <c r="BK18" s="660"/>
      <c r="BL18" s="660"/>
      <c r="BM18" s="660"/>
      <c r="BN18" s="661"/>
      <c r="BO18" s="662" t="s">
        <v>171</v>
      </c>
      <c r="BP18" s="662"/>
      <c r="BQ18" s="662"/>
      <c r="BR18" s="662"/>
      <c r="BS18" s="668" t="s">
        <v>232</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171</v>
      </c>
      <c r="CS18" s="660"/>
      <c r="CT18" s="660"/>
      <c r="CU18" s="660"/>
      <c r="CV18" s="660"/>
      <c r="CW18" s="660"/>
      <c r="CX18" s="660"/>
      <c r="CY18" s="661"/>
      <c r="CZ18" s="662" t="s">
        <v>232</v>
      </c>
      <c r="DA18" s="662"/>
      <c r="DB18" s="662"/>
      <c r="DC18" s="662"/>
      <c r="DD18" s="668" t="s">
        <v>232</v>
      </c>
      <c r="DE18" s="660"/>
      <c r="DF18" s="660"/>
      <c r="DG18" s="660"/>
      <c r="DH18" s="660"/>
      <c r="DI18" s="660"/>
      <c r="DJ18" s="660"/>
      <c r="DK18" s="660"/>
      <c r="DL18" s="660"/>
      <c r="DM18" s="660"/>
      <c r="DN18" s="660"/>
      <c r="DO18" s="660"/>
      <c r="DP18" s="661"/>
      <c r="DQ18" s="668" t="s">
        <v>171</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3205096</v>
      </c>
      <c r="S19" s="660"/>
      <c r="T19" s="660"/>
      <c r="U19" s="660"/>
      <c r="V19" s="660"/>
      <c r="W19" s="660"/>
      <c r="X19" s="660"/>
      <c r="Y19" s="661"/>
      <c r="Z19" s="662">
        <v>16.3</v>
      </c>
      <c r="AA19" s="662"/>
      <c r="AB19" s="662"/>
      <c r="AC19" s="662"/>
      <c r="AD19" s="663">
        <v>3205096</v>
      </c>
      <c r="AE19" s="663"/>
      <c r="AF19" s="663"/>
      <c r="AG19" s="663"/>
      <c r="AH19" s="663"/>
      <c r="AI19" s="663"/>
      <c r="AJ19" s="663"/>
      <c r="AK19" s="663"/>
      <c r="AL19" s="664">
        <v>28.8</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234893</v>
      </c>
      <c r="BH19" s="660"/>
      <c r="BI19" s="660"/>
      <c r="BJ19" s="660"/>
      <c r="BK19" s="660"/>
      <c r="BL19" s="660"/>
      <c r="BM19" s="660"/>
      <c r="BN19" s="661"/>
      <c r="BO19" s="662">
        <v>3.4</v>
      </c>
      <c r="BP19" s="662"/>
      <c r="BQ19" s="662"/>
      <c r="BR19" s="662"/>
      <c r="BS19" s="668" t="s">
        <v>171</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171</v>
      </c>
      <c r="CS19" s="660"/>
      <c r="CT19" s="660"/>
      <c r="CU19" s="660"/>
      <c r="CV19" s="660"/>
      <c r="CW19" s="660"/>
      <c r="CX19" s="660"/>
      <c r="CY19" s="661"/>
      <c r="CZ19" s="662" t="s">
        <v>171</v>
      </c>
      <c r="DA19" s="662"/>
      <c r="DB19" s="662"/>
      <c r="DC19" s="662"/>
      <c r="DD19" s="668" t="s">
        <v>232</v>
      </c>
      <c r="DE19" s="660"/>
      <c r="DF19" s="660"/>
      <c r="DG19" s="660"/>
      <c r="DH19" s="660"/>
      <c r="DI19" s="660"/>
      <c r="DJ19" s="660"/>
      <c r="DK19" s="660"/>
      <c r="DL19" s="660"/>
      <c r="DM19" s="660"/>
      <c r="DN19" s="660"/>
      <c r="DO19" s="660"/>
      <c r="DP19" s="661"/>
      <c r="DQ19" s="668" t="s">
        <v>171</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519979</v>
      </c>
      <c r="S20" s="660"/>
      <c r="T20" s="660"/>
      <c r="U20" s="660"/>
      <c r="V20" s="660"/>
      <c r="W20" s="660"/>
      <c r="X20" s="660"/>
      <c r="Y20" s="661"/>
      <c r="Z20" s="662">
        <v>2.6</v>
      </c>
      <c r="AA20" s="662"/>
      <c r="AB20" s="662"/>
      <c r="AC20" s="662"/>
      <c r="AD20" s="663" t="s">
        <v>171</v>
      </c>
      <c r="AE20" s="663"/>
      <c r="AF20" s="663"/>
      <c r="AG20" s="663"/>
      <c r="AH20" s="663"/>
      <c r="AI20" s="663"/>
      <c r="AJ20" s="663"/>
      <c r="AK20" s="663"/>
      <c r="AL20" s="664" t="s">
        <v>232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234893</v>
      </c>
      <c r="BH20" s="660"/>
      <c r="BI20" s="660"/>
      <c r="BJ20" s="660"/>
      <c r="BK20" s="660"/>
      <c r="BL20" s="660"/>
      <c r="BM20" s="660"/>
      <c r="BN20" s="661"/>
      <c r="BO20" s="662">
        <v>3.4</v>
      </c>
      <c r="BP20" s="662"/>
      <c r="BQ20" s="662"/>
      <c r="BR20" s="662"/>
      <c r="BS20" s="668" t="s">
        <v>171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19594447</v>
      </c>
      <c r="CS20" s="660"/>
      <c r="CT20" s="660"/>
      <c r="CU20" s="660"/>
      <c r="CV20" s="660"/>
      <c r="CW20" s="660"/>
      <c r="CX20" s="660"/>
      <c r="CY20" s="661"/>
      <c r="CZ20" s="662">
        <v>100</v>
      </c>
      <c r="DA20" s="662"/>
      <c r="DB20" s="662"/>
      <c r="DC20" s="662"/>
      <c r="DD20" s="668">
        <v>1855388</v>
      </c>
      <c r="DE20" s="660"/>
      <c r="DF20" s="660"/>
      <c r="DG20" s="660"/>
      <c r="DH20" s="660"/>
      <c r="DI20" s="660"/>
      <c r="DJ20" s="660"/>
      <c r="DK20" s="660"/>
      <c r="DL20" s="660"/>
      <c r="DM20" s="660"/>
      <c r="DN20" s="660"/>
      <c r="DO20" s="660"/>
      <c r="DP20" s="661"/>
      <c r="DQ20" s="668">
        <v>13414678</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232</v>
      </c>
      <c r="AA21" s="662"/>
      <c r="AB21" s="662"/>
      <c r="AC21" s="662"/>
      <c r="AD21" s="663" t="s">
        <v>232</v>
      </c>
      <c r="AE21" s="663"/>
      <c r="AF21" s="663"/>
      <c r="AG21" s="663"/>
      <c r="AH21" s="663"/>
      <c r="AI21" s="663"/>
      <c r="AJ21" s="663"/>
      <c r="AK21" s="663"/>
      <c r="AL21" s="664" t="s">
        <v>171</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232</v>
      </c>
      <c r="BH21" s="660"/>
      <c r="BI21" s="660"/>
      <c r="BJ21" s="660"/>
      <c r="BK21" s="660"/>
      <c r="BL21" s="660"/>
      <c r="BM21" s="660"/>
      <c r="BN21" s="661"/>
      <c r="BO21" s="662" t="s">
        <v>171</v>
      </c>
      <c r="BP21" s="662"/>
      <c r="BQ21" s="662"/>
      <c r="BR21" s="662"/>
      <c r="BS21" s="668" t="s">
        <v>171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11767211</v>
      </c>
      <c r="S22" s="660"/>
      <c r="T22" s="660"/>
      <c r="U22" s="660"/>
      <c r="V22" s="660"/>
      <c r="W22" s="660"/>
      <c r="X22" s="660"/>
      <c r="Y22" s="661"/>
      <c r="Z22" s="662">
        <v>59.8</v>
      </c>
      <c r="AA22" s="662"/>
      <c r="AB22" s="662"/>
      <c r="AC22" s="662"/>
      <c r="AD22" s="663">
        <v>11012339</v>
      </c>
      <c r="AE22" s="663"/>
      <c r="AF22" s="663"/>
      <c r="AG22" s="663"/>
      <c r="AH22" s="663"/>
      <c r="AI22" s="663"/>
      <c r="AJ22" s="663"/>
      <c r="AK22" s="663"/>
      <c r="AL22" s="664">
        <v>99.1</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5453</v>
      </c>
      <c r="S23" s="660"/>
      <c r="T23" s="660"/>
      <c r="U23" s="660"/>
      <c r="V23" s="660"/>
      <c r="W23" s="660"/>
      <c r="X23" s="660"/>
      <c r="Y23" s="661"/>
      <c r="Z23" s="662">
        <v>0</v>
      </c>
      <c r="AA23" s="662"/>
      <c r="AB23" s="662"/>
      <c r="AC23" s="662"/>
      <c r="AD23" s="663">
        <v>5453</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234893</v>
      </c>
      <c r="BH23" s="660"/>
      <c r="BI23" s="660"/>
      <c r="BJ23" s="660"/>
      <c r="BK23" s="660"/>
      <c r="BL23" s="660"/>
      <c r="BM23" s="660"/>
      <c r="BN23" s="661"/>
      <c r="BO23" s="662">
        <v>3.4</v>
      </c>
      <c r="BP23" s="662"/>
      <c r="BQ23" s="662"/>
      <c r="BR23" s="662"/>
      <c r="BS23" s="668" t="s">
        <v>232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123343</v>
      </c>
      <c r="S24" s="660"/>
      <c r="T24" s="660"/>
      <c r="U24" s="660"/>
      <c r="V24" s="660"/>
      <c r="W24" s="660"/>
      <c r="X24" s="660"/>
      <c r="Y24" s="661"/>
      <c r="Z24" s="662">
        <v>0.6</v>
      </c>
      <c r="AA24" s="662"/>
      <c r="AB24" s="662"/>
      <c r="AC24" s="662"/>
      <c r="AD24" s="663">
        <v>6</v>
      </c>
      <c r="AE24" s="663"/>
      <c r="AF24" s="663"/>
      <c r="AG24" s="663"/>
      <c r="AH24" s="663"/>
      <c r="AI24" s="663"/>
      <c r="AJ24" s="663"/>
      <c r="AK24" s="663"/>
      <c r="AL24" s="664">
        <v>0</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171</v>
      </c>
      <c r="BP24" s="662"/>
      <c r="BQ24" s="662"/>
      <c r="BR24" s="662"/>
      <c r="BS24" s="668" t="s">
        <v>232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7828148</v>
      </c>
      <c r="CS24" s="649"/>
      <c r="CT24" s="649"/>
      <c r="CU24" s="649"/>
      <c r="CV24" s="649"/>
      <c r="CW24" s="649"/>
      <c r="CX24" s="649"/>
      <c r="CY24" s="650"/>
      <c r="CZ24" s="653">
        <v>40</v>
      </c>
      <c r="DA24" s="654"/>
      <c r="DB24" s="654"/>
      <c r="DC24" s="673"/>
      <c r="DD24" s="692">
        <v>5364600</v>
      </c>
      <c r="DE24" s="649"/>
      <c r="DF24" s="649"/>
      <c r="DG24" s="649"/>
      <c r="DH24" s="649"/>
      <c r="DI24" s="649"/>
      <c r="DJ24" s="649"/>
      <c r="DK24" s="650"/>
      <c r="DL24" s="692">
        <v>5300251</v>
      </c>
      <c r="DM24" s="649"/>
      <c r="DN24" s="649"/>
      <c r="DO24" s="649"/>
      <c r="DP24" s="649"/>
      <c r="DQ24" s="649"/>
      <c r="DR24" s="649"/>
      <c r="DS24" s="649"/>
      <c r="DT24" s="649"/>
      <c r="DU24" s="649"/>
      <c r="DV24" s="650"/>
      <c r="DW24" s="653">
        <v>44.6</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264301</v>
      </c>
      <c r="S25" s="660"/>
      <c r="T25" s="660"/>
      <c r="U25" s="660"/>
      <c r="V25" s="660"/>
      <c r="W25" s="660"/>
      <c r="X25" s="660"/>
      <c r="Y25" s="661"/>
      <c r="Z25" s="662">
        <v>1.3</v>
      </c>
      <c r="AA25" s="662"/>
      <c r="AB25" s="662"/>
      <c r="AC25" s="662"/>
      <c r="AD25" s="663">
        <v>41196</v>
      </c>
      <c r="AE25" s="663"/>
      <c r="AF25" s="663"/>
      <c r="AG25" s="663"/>
      <c r="AH25" s="663"/>
      <c r="AI25" s="663"/>
      <c r="AJ25" s="663"/>
      <c r="AK25" s="663"/>
      <c r="AL25" s="664">
        <v>0.4</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133</v>
      </c>
      <c r="BP25" s="662"/>
      <c r="BQ25" s="662"/>
      <c r="BR25" s="662"/>
      <c r="BS25" s="668" t="s">
        <v>133</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2603792</v>
      </c>
      <c r="CS25" s="695"/>
      <c r="CT25" s="695"/>
      <c r="CU25" s="695"/>
      <c r="CV25" s="695"/>
      <c r="CW25" s="695"/>
      <c r="CX25" s="695"/>
      <c r="CY25" s="696"/>
      <c r="CZ25" s="664">
        <v>13.3</v>
      </c>
      <c r="DA25" s="693"/>
      <c r="DB25" s="693"/>
      <c r="DC25" s="697"/>
      <c r="DD25" s="668">
        <v>2466989</v>
      </c>
      <c r="DE25" s="695"/>
      <c r="DF25" s="695"/>
      <c r="DG25" s="695"/>
      <c r="DH25" s="695"/>
      <c r="DI25" s="695"/>
      <c r="DJ25" s="695"/>
      <c r="DK25" s="696"/>
      <c r="DL25" s="668">
        <v>2434961</v>
      </c>
      <c r="DM25" s="695"/>
      <c r="DN25" s="695"/>
      <c r="DO25" s="695"/>
      <c r="DP25" s="695"/>
      <c r="DQ25" s="695"/>
      <c r="DR25" s="695"/>
      <c r="DS25" s="695"/>
      <c r="DT25" s="695"/>
      <c r="DU25" s="695"/>
      <c r="DV25" s="696"/>
      <c r="DW25" s="664">
        <v>20.5</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126883</v>
      </c>
      <c r="S26" s="660"/>
      <c r="T26" s="660"/>
      <c r="U26" s="660"/>
      <c r="V26" s="660"/>
      <c r="W26" s="660"/>
      <c r="X26" s="660"/>
      <c r="Y26" s="661"/>
      <c r="Z26" s="662">
        <v>0.6</v>
      </c>
      <c r="AA26" s="662"/>
      <c r="AB26" s="662"/>
      <c r="AC26" s="662"/>
      <c r="AD26" s="663">
        <v>7</v>
      </c>
      <c r="AE26" s="663"/>
      <c r="AF26" s="663"/>
      <c r="AG26" s="663"/>
      <c r="AH26" s="663"/>
      <c r="AI26" s="663"/>
      <c r="AJ26" s="663"/>
      <c r="AK26" s="663"/>
      <c r="AL26" s="664">
        <v>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171</v>
      </c>
      <c r="BH26" s="660"/>
      <c r="BI26" s="660"/>
      <c r="BJ26" s="660"/>
      <c r="BK26" s="660"/>
      <c r="BL26" s="660"/>
      <c r="BM26" s="660"/>
      <c r="BN26" s="661"/>
      <c r="BO26" s="662" t="s">
        <v>171</v>
      </c>
      <c r="BP26" s="662"/>
      <c r="BQ26" s="662"/>
      <c r="BR26" s="662"/>
      <c r="BS26" s="668" t="s">
        <v>232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1764858</v>
      </c>
      <c r="CS26" s="660"/>
      <c r="CT26" s="660"/>
      <c r="CU26" s="660"/>
      <c r="CV26" s="660"/>
      <c r="CW26" s="660"/>
      <c r="CX26" s="660"/>
      <c r="CY26" s="661"/>
      <c r="CZ26" s="664">
        <v>9</v>
      </c>
      <c r="DA26" s="693"/>
      <c r="DB26" s="693"/>
      <c r="DC26" s="697"/>
      <c r="DD26" s="668">
        <v>1641512</v>
      </c>
      <c r="DE26" s="660"/>
      <c r="DF26" s="660"/>
      <c r="DG26" s="660"/>
      <c r="DH26" s="660"/>
      <c r="DI26" s="660"/>
      <c r="DJ26" s="660"/>
      <c r="DK26" s="661"/>
      <c r="DL26" s="668" t="s">
        <v>232</v>
      </c>
      <c r="DM26" s="660"/>
      <c r="DN26" s="660"/>
      <c r="DO26" s="660"/>
      <c r="DP26" s="660"/>
      <c r="DQ26" s="660"/>
      <c r="DR26" s="660"/>
      <c r="DS26" s="660"/>
      <c r="DT26" s="660"/>
      <c r="DU26" s="660"/>
      <c r="DV26" s="661"/>
      <c r="DW26" s="664" t="s">
        <v>171</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2092399</v>
      </c>
      <c r="S27" s="660"/>
      <c r="T27" s="660"/>
      <c r="U27" s="660"/>
      <c r="V27" s="660"/>
      <c r="W27" s="660"/>
      <c r="X27" s="660"/>
      <c r="Y27" s="661"/>
      <c r="Z27" s="662">
        <v>10.6</v>
      </c>
      <c r="AA27" s="662"/>
      <c r="AB27" s="662"/>
      <c r="AC27" s="662"/>
      <c r="AD27" s="663" t="s">
        <v>232</v>
      </c>
      <c r="AE27" s="663"/>
      <c r="AF27" s="663"/>
      <c r="AG27" s="663"/>
      <c r="AH27" s="663"/>
      <c r="AI27" s="663"/>
      <c r="AJ27" s="663"/>
      <c r="AK27" s="663"/>
      <c r="AL27" s="664" t="s">
        <v>232</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6875734</v>
      </c>
      <c r="BH27" s="660"/>
      <c r="BI27" s="660"/>
      <c r="BJ27" s="660"/>
      <c r="BK27" s="660"/>
      <c r="BL27" s="660"/>
      <c r="BM27" s="660"/>
      <c r="BN27" s="661"/>
      <c r="BO27" s="662">
        <v>100</v>
      </c>
      <c r="BP27" s="662"/>
      <c r="BQ27" s="662"/>
      <c r="BR27" s="662"/>
      <c r="BS27" s="668">
        <v>116739</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3592076</v>
      </c>
      <c r="CS27" s="695"/>
      <c r="CT27" s="695"/>
      <c r="CU27" s="695"/>
      <c r="CV27" s="695"/>
      <c r="CW27" s="695"/>
      <c r="CX27" s="695"/>
      <c r="CY27" s="696"/>
      <c r="CZ27" s="664">
        <v>18.3</v>
      </c>
      <c r="DA27" s="693"/>
      <c r="DB27" s="693"/>
      <c r="DC27" s="697"/>
      <c r="DD27" s="668">
        <v>1327524</v>
      </c>
      <c r="DE27" s="695"/>
      <c r="DF27" s="695"/>
      <c r="DG27" s="695"/>
      <c r="DH27" s="695"/>
      <c r="DI27" s="695"/>
      <c r="DJ27" s="695"/>
      <c r="DK27" s="696"/>
      <c r="DL27" s="668">
        <v>1295203</v>
      </c>
      <c r="DM27" s="695"/>
      <c r="DN27" s="695"/>
      <c r="DO27" s="695"/>
      <c r="DP27" s="695"/>
      <c r="DQ27" s="695"/>
      <c r="DR27" s="695"/>
      <c r="DS27" s="695"/>
      <c r="DT27" s="695"/>
      <c r="DU27" s="695"/>
      <c r="DV27" s="696"/>
      <c r="DW27" s="664">
        <v>10.9</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v>34270</v>
      </c>
      <c r="S28" s="660"/>
      <c r="T28" s="660"/>
      <c r="U28" s="660"/>
      <c r="V28" s="660"/>
      <c r="W28" s="660"/>
      <c r="X28" s="660"/>
      <c r="Y28" s="661"/>
      <c r="Z28" s="662">
        <v>0.2</v>
      </c>
      <c r="AA28" s="662"/>
      <c r="AB28" s="662"/>
      <c r="AC28" s="662"/>
      <c r="AD28" s="663">
        <v>34270</v>
      </c>
      <c r="AE28" s="663"/>
      <c r="AF28" s="663"/>
      <c r="AG28" s="663"/>
      <c r="AH28" s="663"/>
      <c r="AI28" s="663"/>
      <c r="AJ28" s="663"/>
      <c r="AK28" s="663"/>
      <c r="AL28" s="664">
        <v>0.3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1632280</v>
      </c>
      <c r="CS28" s="660"/>
      <c r="CT28" s="660"/>
      <c r="CU28" s="660"/>
      <c r="CV28" s="660"/>
      <c r="CW28" s="660"/>
      <c r="CX28" s="660"/>
      <c r="CY28" s="661"/>
      <c r="CZ28" s="664">
        <v>8.3000000000000007</v>
      </c>
      <c r="DA28" s="693"/>
      <c r="DB28" s="693"/>
      <c r="DC28" s="697"/>
      <c r="DD28" s="668">
        <v>1570087</v>
      </c>
      <c r="DE28" s="660"/>
      <c r="DF28" s="660"/>
      <c r="DG28" s="660"/>
      <c r="DH28" s="660"/>
      <c r="DI28" s="660"/>
      <c r="DJ28" s="660"/>
      <c r="DK28" s="661"/>
      <c r="DL28" s="668">
        <v>1570087</v>
      </c>
      <c r="DM28" s="660"/>
      <c r="DN28" s="660"/>
      <c r="DO28" s="660"/>
      <c r="DP28" s="660"/>
      <c r="DQ28" s="660"/>
      <c r="DR28" s="660"/>
      <c r="DS28" s="660"/>
      <c r="DT28" s="660"/>
      <c r="DU28" s="660"/>
      <c r="DV28" s="661"/>
      <c r="DW28" s="664">
        <v>13.2</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1464080</v>
      </c>
      <c r="S29" s="660"/>
      <c r="T29" s="660"/>
      <c r="U29" s="660"/>
      <c r="V29" s="660"/>
      <c r="W29" s="660"/>
      <c r="X29" s="660"/>
      <c r="Y29" s="661"/>
      <c r="Z29" s="662">
        <v>7.4</v>
      </c>
      <c r="AA29" s="662"/>
      <c r="AB29" s="662"/>
      <c r="AC29" s="662"/>
      <c r="AD29" s="663" t="s">
        <v>171</v>
      </c>
      <c r="AE29" s="663"/>
      <c r="AF29" s="663"/>
      <c r="AG29" s="663"/>
      <c r="AH29" s="663"/>
      <c r="AI29" s="663"/>
      <c r="AJ29" s="663"/>
      <c r="AK29" s="663"/>
      <c r="AL29" s="664" t="s">
        <v>133</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1631956</v>
      </c>
      <c r="CS29" s="695"/>
      <c r="CT29" s="695"/>
      <c r="CU29" s="695"/>
      <c r="CV29" s="695"/>
      <c r="CW29" s="695"/>
      <c r="CX29" s="695"/>
      <c r="CY29" s="696"/>
      <c r="CZ29" s="664">
        <v>8.3000000000000007</v>
      </c>
      <c r="DA29" s="693"/>
      <c r="DB29" s="693"/>
      <c r="DC29" s="697"/>
      <c r="DD29" s="668">
        <v>1569763</v>
      </c>
      <c r="DE29" s="695"/>
      <c r="DF29" s="695"/>
      <c r="DG29" s="695"/>
      <c r="DH29" s="695"/>
      <c r="DI29" s="695"/>
      <c r="DJ29" s="695"/>
      <c r="DK29" s="696"/>
      <c r="DL29" s="668">
        <v>1569763</v>
      </c>
      <c r="DM29" s="695"/>
      <c r="DN29" s="695"/>
      <c r="DO29" s="695"/>
      <c r="DP29" s="695"/>
      <c r="DQ29" s="695"/>
      <c r="DR29" s="695"/>
      <c r="DS29" s="695"/>
      <c r="DT29" s="695"/>
      <c r="DU29" s="695"/>
      <c r="DV29" s="696"/>
      <c r="DW29" s="664">
        <v>13.2</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78373</v>
      </c>
      <c r="S30" s="660"/>
      <c r="T30" s="660"/>
      <c r="U30" s="660"/>
      <c r="V30" s="660"/>
      <c r="W30" s="660"/>
      <c r="X30" s="660"/>
      <c r="Y30" s="661"/>
      <c r="Z30" s="662">
        <v>0.4</v>
      </c>
      <c r="AA30" s="662"/>
      <c r="AB30" s="662"/>
      <c r="AC30" s="662"/>
      <c r="AD30" s="663">
        <v>3352</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98.7</v>
      </c>
      <c r="BH30" s="720"/>
      <c r="BI30" s="720"/>
      <c r="BJ30" s="720"/>
      <c r="BK30" s="720"/>
      <c r="BL30" s="720"/>
      <c r="BM30" s="654">
        <v>94.9</v>
      </c>
      <c r="BN30" s="720"/>
      <c r="BO30" s="720"/>
      <c r="BP30" s="720"/>
      <c r="BQ30" s="721"/>
      <c r="BR30" s="719">
        <v>98.8</v>
      </c>
      <c r="BS30" s="720"/>
      <c r="BT30" s="720"/>
      <c r="BU30" s="720"/>
      <c r="BV30" s="720"/>
      <c r="BW30" s="720"/>
      <c r="BX30" s="654">
        <v>94.8</v>
      </c>
      <c r="BY30" s="720"/>
      <c r="BZ30" s="720"/>
      <c r="CA30" s="720"/>
      <c r="CB30" s="721"/>
      <c r="CD30" s="724"/>
      <c r="CE30" s="725"/>
      <c r="CF30" s="674" t="s">
        <v>309</v>
      </c>
      <c r="CG30" s="675"/>
      <c r="CH30" s="675"/>
      <c r="CI30" s="675"/>
      <c r="CJ30" s="675"/>
      <c r="CK30" s="675"/>
      <c r="CL30" s="675"/>
      <c r="CM30" s="675"/>
      <c r="CN30" s="675"/>
      <c r="CO30" s="675"/>
      <c r="CP30" s="675"/>
      <c r="CQ30" s="676"/>
      <c r="CR30" s="659">
        <v>1501537</v>
      </c>
      <c r="CS30" s="660"/>
      <c r="CT30" s="660"/>
      <c r="CU30" s="660"/>
      <c r="CV30" s="660"/>
      <c r="CW30" s="660"/>
      <c r="CX30" s="660"/>
      <c r="CY30" s="661"/>
      <c r="CZ30" s="664">
        <v>7.7</v>
      </c>
      <c r="DA30" s="693"/>
      <c r="DB30" s="693"/>
      <c r="DC30" s="697"/>
      <c r="DD30" s="668">
        <v>1444320</v>
      </c>
      <c r="DE30" s="660"/>
      <c r="DF30" s="660"/>
      <c r="DG30" s="660"/>
      <c r="DH30" s="660"/>
      <c r="DI30" s="660"/>
      <c r="DJ30" s="660"/>
      <c r="DK30" s="661"/>
      <c r="DL30" s="668">
        <v>1444320</v>
      </c>
      <c r="DM30" s="660"/>
      <c r="DN30" s="660"/>
      <c r="DO30" s="660"/>
      <c r="DP30" s="660"/>
      <c r="DQ30" s="660"/>
      <c r="DR30" s="660"/>
      <c r="DS30" s="660"/>
      <c r="DT30" s="660"/>
      <c r="DU30" s="660"/>
      <c r="DV30" s="661"/>
      <c r="DW30" s="664">
        <v>12.1</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649745</v>
      </c>
      <c r="S31" s="660"/>
      <c r="T31" s="660"/>
      <c r="U31" s="660"/>
      <c r="V31" s="660"/>
      <c r="W31" s="660"/>
      <c r="X31" s="660"/>
      <c r="Y31" s="661"/>
      <c r="Z31" s="662">
        <v>3.3</v>
      </c>
      <c r="AA31" s="662"/>
      <c r="AB31" s="662"/>
      <c r="AC31" s="662"/>
      <c r="AD31" s="663" t="s">
        <v>232</v>
      </c>
      <c r="AE31" s="663"/>
      <c r="AF31" s="663"/>
      <c r="AG31" s="663"/>
      <c r="AH31" s="663"/>
      <c r="AI31" s="663"/>
      <c r="AJ31" s="663"/>
      <c r="AK31" s="663"/>
      <c r="AL31" s="664" t="s">
        <v>232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v>
      </c>
      <c r="BH31" s="695"/>
      <c r="BI31" s="695"/>
      <c r="BJ31" s="695"/>
      <c r="BK31" s="695"/>
      <c r="BL31" s="695"/>
      <c r="BM31" s="665">
        <v>95.8</v>
      </c>
      <c r="BN31" s="717"/>
      <c r="BO31" s="717"/>
      <c r="BP31" s="717"/>
      <c r="BQ31" s="718"/>
      <c r="BR31" s="716">
        <v>99</v>
      </c>
      <c r="BS31" s="695"/>
      <c r="BT31" s="695"/>
      <c r="BU31" s="695"/>
      <c r="BV31" s="695"/>
      <c r="BW31" s="695"/>
      <c r="BX31" s="665">
        <v>95.4</v>
      </c>
      <c r="BY31" s="717"/>
      <c r="BZ31" s="717"/>
      <c r="CA31" s="717"/>
      <c r="CB31" s="718"/>
      <c r="CD31" s="724"/>
      <c r="CE31" s="725"/>
      <c r="CF31" s="674" t="s">
        <v>313</v>
      </c>
      <c r="CG31" s="675"/>
      <c r="CH31" s="675"/>
      <c r="CI31" s="675"/>
      <c r="CJ31" s="675"/>
      <c r="CK31" s="675"/>
      <c r="CL31" s="675"/>
      <c r="CM31" s="675"/>
      <c r="CN31" s="675"/>
      <c r="CO31" s="675"/>
      <c r="CP31" s="675"/>
      <c r="CQ31" s="676"/>
      <c r="CR31" s="659">
        <v>130419</v>
      </c>
      <c r="CS31" s="695"/>
      <c r="CT31" s="695"/>
      <c r="CU31" s="695"/>
      <c r="CV31" s="695"/>
      <c r="CW31" s="695"/>
      <c r="CX31" s="695"/>
      <c r="CY31" s="696"/>
      <c r="CZ31" s="664">
        <v>0.7</v>
      </c>
      <c r="DA31" s="693"/>
      <c r="DB31" s="693"/>
      <c r="DC31" s="697"/>
      <c r="DD31" s="668">
        <v>125443</v>
      </c>
      <c r="DE31" s="695"/>
      <c r="DF31" s="695"/>
      <c r="DG31" s="695"/>
      <c r="DH31" s="695"/>
      <c r="DI31" s="695"/>
      <c r="DJ31" s="695"/>
      <c r="DK31" s="696"/>
      <c r="DL31" s="668">
        <v>125443</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649505</v>
      </c>
      <c r="S32" s="660"/>
      <c r="T32" s="660"/>
      <c r="U32" s="660"/>
      <c r="V32" s="660"/>
      <c r="W32" s="660"/>
      <c r="X32" s="660"/>
      <c r="Y32" s="661"/>
      <c r="Z32" s="662">
        <v>3.3</v>
      </c>
      <c r="AA32" s="662"/>
      <c r="AB32" s="662"/>
      <c r="AC32" s="662"/>
      <c r="AD32" s="663" t="s">
        <v>171</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98.4</v>
      </c>
      <c r="BH32" s="729"/>
      <c r="BI32" s="729"/>
      <c r="BJ32" s="729"/>
      <c r="BK32" s="729"/>
      <c r="BL32" s="729"/>
      <c r="BM32" s="730">
        <v>94</v>
      </c>
      <c r="BN32" s="729"/>
      <c r="BO32" s="729"/>
      <c r="BP32" s="729"/>
      <c r="BQ32" s="731"/>
      <c r="BR32" s="728">
        <v>98.6</v>
      </c>
      <c r="BS32" s="729"/>
      <c r="BT32" s="729"/>
      <c r="BU32" s="729"/>
      <c r="BV32" s="729"/>
      <c r="BW32" s="729"/>
      <c r="BX32" s="730">
        <v>94</v>
      </c>
      <c r="BY32" s="729"/>
      <c r="BZ32" s="729"/>
      <c r="CA32" s="729"/>
      <c r="CB32" s="731"/>
      <c r="CD32" s="726"/>
      <c r="CE32" s="727"/>
      <c r="CF32" s="674" t="s">
        <v>316</v>
      </c>
      <c r="CG32" s="675"/>
      <c r="CH32" s="675"/>
      <c r="CI32" s="675"/>
      <c r="CJ32" s="675"/>
      <c r="CK32" s="675"/>
      <c r="CL32" s="675"/>
      <c r="CM32" s="675"/>
      <c r="CN32" s="675"/>
      <c r="CO32" s="675"/>
      <c r="CP32" s="675"/>
      <c r="CQ32" s="676"/>
      <c r="CR32" s="659">
        <v>324</v>
      </c>
      <c r="CS32" s="660"/>
      <c r="CT32" s="660"/>
      <c r="CU32" s="660"/>
      <c r="CV32" s="660"/>
      <c r="CW32" s="660"/>
      <c r="CX32" s="660"/>
      <c r="CY32" s="661"/>
      <c r="CZ32" s="664">
        <v>0</v>
      </c>
      <c r="DA32" s="693"/>
      <c r="DB32" s="693"/>
      <c r="DC32" s="697"/>
      <c r="DD32" s="668">
        <v>324</v>
      </c>
      <c r="DE32" s="660"/>
      <c r="DF32" s="660"/>
      <c r="DG32" s="660"/>
      <c r="DH32" s="660"/>
      <c r="DI32" s="660"/>
      <c r="DJ32" s="660"/>
      <c r="DK32" s="661"/>
      <c r="DL32" s="668">
        <v>324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62146</v>
      </c>
      <c r="S33" s="660"/>
      <c r="T33" s="660"/>
      <c r="U33" s="660"/>
      <c r="V33" s="660"/>
      <c r="W33" s="660"/>
      <c r="X33" s="660"/>
      <c r="Y33" s="661"/>
      <c r="Z33" s="662">
        <v>0.3</v>
      </c>
      <c r="AA33" s="662"/>
      <c r="AB33" s="662"/>
      <c r="AC33" s="662"/>
      <c r="AD33" s="663" t="s">
        <v>232</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9903246</v>
      </c>
      <c r="CS33" s="695"/>
      <c r="CT33" s="695"/>
      <c r="CU33" s="695"/>
      <c r="CV33" s="695"/>
      <c r="CW33" s="695"/>
      <c r="CX33" s="695"/>
      <c r="CY33" s="696"/>
      <c r="CZ33" s="664">
        <v>50.5</v>
      </c>
      <c r="DA33" s="693"/>
      <c r="DB33" s="693"/>
      <c r="DC33" s="697"/>
      <c r="DD33" s="668">
        <v>7735776</v>
      </c>
      <c r="DE33" s="695"/>
      <c r="DF33" s="695"/>
      <c r="DG33" s="695"/>
      <c r="DH33" s="695"/>
      <c r="DI33" s="695"/>
      <c r="DJ33" s="695"/>
      <c r="DK33" s="696"/>
      <c r="DL33" s="668">
        <v>5703726</v>
      </c>
      <c r="DM33" s="695"/>
      <c r="DN33" s="695"/>
      <c r="DO33" s="695"/>
      <c r="DP33" s="695"/>
      <c r="DQ33" s="695"/>
      <c r="DR33" s="695"/>
      <c r="DS33" s="695"/>
      <c r="DT33" s="695"/>
      <c r="DU33" s="695"/>
      <c r="DV33" s="696"/>
      <c r="DW33" s="664">
        <v>48</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483282</v>
      </c>
      <c r="S34" s="660"/>
      <c r="T34" s="660"/>
      <c r="U34" s="660"/>
      <c r="V34" s="660"/>
      <c r="W34" s="660"/>
      <c r="X34" s="660"/>
      <c r="Y34" s="661"/>
      <c r="Z34" s="662">
        <v>2.5</v>
      </c>
      <c r="AA34" s="662"/>
      <c r="AB34" s="662"/>
      <c r="AC34" s="662"/>
      <c r="AD34" s="663">
        <v>20452</v>
      </c>
      <c r="AE34" s="663"/>
      <c r="AF34" s="663"/>
      <c r="AG34" s="663"/>
      <c r="AH34" s="663"/>
      <c r="AI34" s="663"/>
      <c r="AJ34" s="663"/>
      <c r="AK34" s="663"/>
      <c r="AL34" s="664">
        <v>0.2</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2538303</v>
      </c>
      <c r="CS34" s="660"/>
      <c r="CT34" s="660"/>
      <c r="CU34" s="660"/>
      <c r="CV34" s="660"/>
      <c r="CW34" s="660"/>
      <c r="CX34" s="660"/>
      <c r="CY34" s="661"/>
      <c r="CZ34" s="664">
        <v>13</v>
      </c>
      <c r="DA34" s="693"/>
      <c r="DB34" s="693"/>
      <c r="DC34" s="697"/>
      <c r="DD34" s="668">
        <v>2077215</v>
      </c>
      <c r="DE34" s="660"/>
      <c r="DF34" s="660"/>
      <c r="DG34" s="660"/>
      <c r="DH34" s="660"/>
      <c r="DI34" s="660"/>
      <c r="DJ34" s="660"/>
      <c r="DK34" s="661"/>
      <c r="DL34" s="668">
        <v>1611911</v>
      </c>
      <c r="DM34" s="660"/>
      <c r="DN34" s="660"/>
      <c r="DO34" s="660"/>
      <c r="DP34" s="660"/>
      <c r="DQ34" s="660"/>
      <c r="DR34" s="660"/>
      <c r="DS34" s="660"/>
      <c r="DT34" s="660"/>
      <c r="DU34" s="660"/>
      <c r="DV34" s="661"/>
      <c r="DW34" s="664">
        <v>13.6</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1882600</v>
      </c>
      <c r="S35" s="660"/>
      <c r="T35" s="660"/>
      <c r="U35" s="660"/>
      <c r="V35" s="660"/>
      <c r="W35" s="660"/>
      <c r="X35" s="660"/>
      <c r="Y35" s="661"/>
      <c r="Z35" s="662">
        <v>9.6</v>
      </c>
      <c r="AA35" s="662"/>
      <c r="AB35" s="662"/>
      <c r="AC35" s="662"/>
      <c r="AD35" s="663" t="s">
        <v>232</v>
      </c>
      <c r="AE35" s="663"/>
      <c r="AF35" s="663"/>
      <c r="AG35" s="663"/>
      <c r="AH35" s="663"/>
      <c r="AI35" s="663"/>
      <c r="AJ35" s="663"/>
      <c r="AK35" s="663"/>
      <c r="AL35" s="664" t="s">
        <v>232</v>
      </c>
      <c r="AM35" s="665"/>
      <c r="AN35" s="665"/>
      <c r="AO35" s="666"/>
      <c r="AP35" s="214"/>
      <c r="AQ35" s="732" t="s">
        <v>324</v>
      </c>
      <c r="AR35" s="733"/>
      <c r="AS35" s="733"/>
      <c r="AT35" s="733"/>
      <c r="AU35" s="733"/>
      <c r="AV35" s="733"/>
      <c r="AW35" s="733"/>
      <c r="AX35" s="733"/>
      <c r="AY35" s="734"/>
      <c r="AZ35" s="648">
        <v>3927699</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341229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221846</v>
      </c>
      <c r="CS35" s="695"/>
      <c r="CT35" s="695"/>
      <c r="CU35" s="695"/>
      <c r="CV35" s="695"/>
      <c r="CW35" s="695"/>
      <c r="CX35" s="695"/>
      <c r="CY35" s="696"/>
      <c r="CZ35" s="664">
        <v>1.1000000000000001</v>
      </c>
      <c r="DA35" s="693"/>
      <c r="DB35" s="693"/>
      <c r="DC35" s="697"/>
      <c r="DD35" s="668">
        <v>210012</v>
      </c>
      <c r="DE35" s="695"/>
      <c r="DF35" s="695"/>
      <c r="DG35" s="695"/>
      <c r="DH35" s="695"/>
      <c r="DI35" s="695"/>
      <c r="DJ35" s="695"/>
      <c r="DK35" s="696"/>
      <c r="DL35" s="668">
        <v>133190</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232</v>
      </c>
      <c r="AA36" s="662"/>
      <c r="AB36" s="662"/>
      <c r="AC36" s="662"/>
      <c r="AD36" s="663" t="s">
        <v>171</v>
      </c>
      <c r="AE36" s="663"/>
      <c r="AF36" s="663"/>
      <c r="AG36" s="663"/>
      <c r="AH36" s="663"/>
      <c r="AI36" s="663"/>
      <c r="AJ36" s="663"/>
      <c r="AK36" s="663"/>
      <c r="AL36" s="664" t="s">
        <v>171</v>
      </c>
      <c r="AM36" s="665"/>
      <c r="AN36" s="665"/>
      <c r="AO36" s="666"/>
      <c r="AQ36" s="736" t="s">
        <v>328</v>
      </c>
      <c r="AR36" s="737"/>
      <c r="AS36" s="737"/>
      <c r="AT36" s="737"/>
      <c r="AU36" s="737"/>
      <c r="AV36" s="737"/>
      <c r="AW36" s="737"/>
      <c r="AX36" s="737"/>
      <c r="AY36" s="738"/>
      <c r="AZ36" s="659">
        <v>1145000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273031</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4376597</v>
      </c>
      <c r="CS36" s="660"/>
      <c r="CT36" s="660"/>
      <c r="CU36" s="660"/>
      <c r="CV36" s="660"/>
      <c r="CW36" s="660"/>
      <c r="CX36" s="660"/>
      <c r="CY36" s="661"/>
      <c r="CZ36" s="664">
        <v>22.3</v>
      </c>
      <c r="DA36" s="693"/>
      <c r="DB36" s="693"/>
      <c r="DC36" s="697"/>
      <c r="DD36" s="668">
        <v>3976430</v>
      </c>
      <c r="DE36" s="660"/>
      <c r="DF36" s="660"/>
      <c r="DG36" s="660"/>
      <c r="DH36" s="660"/>
      <c r="DI36" s="660"/>
      <c r="DJ36" s="660"/>
      <c r="DK36" s="661"/>
      <c r="DL36" s="668">
        <v>2792066</v>
      </c>
      <c r="DM36" s="660"/>
      <c r="DN36" s="660"/>
      <c r="DO36" s="660"/>
      <c r="DP36" s="660"/>
      <c r="DQ36" s="660"/>
      <c r="DR36" s="660"/>
      <c r="DS36" s="660"/>
      <c r="DT36" s="660"/>
      <c r="DU36" s="660"/>
      <c r="DV36" s="661"/>
      <c r="DW36" s="664">
        <v>23.5</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777000</v>
      </c>
      <c r="S37" s="660"/>
      <c r="T37" s="660"/>
      <c r="U37" s="660"/>
      <c r="V37" s="660"/>
      <c r="W37" s="660"/>
      <c r="X37" s="660"/>
      <c r="Y37" s="661"/>
      <c r="Z37" s="662">
        <v>3.9</v>
      </c>
      <c r="AA37" s="662"/>
      <c r="AB37" s="662"/>
      <c r="AC37" s="662"/>
      <c r="AD37" s="663" t="s">
        <v>133</v>
      </c>
      <c r="AE37" s="663"/>
      <c r="AF37" s="663"/>
      <c r="AG37" s="663"/>
      <c r="AH37" s="663"/>
      <c r="AI37" s="663"/>
      <c r="AJ37" s="663"/>
      <c r="AK37" s="663"/>
      <c r="AL37" s="664" t="s">
        <v>171</v>
      </c>
      <c r="AM37" s="665"/>
      <c r="AN37" s="665"/>
      <c r="AO37" s="666"/>
      <c r="AQ37" s="736" t="s">
        <v>332</v>
      </c>
      <c r="AR37" s="737"/>
      <c r="AS37" s="737"/>
      <c r="AT37" s="737"/>
      <c r="AU37" s="737"/>
      <c r="AV37" s="737"/>
      <c r="AW37" s="737"/>
      <c r="AX37" s="737"/>
      <c r="AY37" s="738"/>
      <c r="AZ37" s="659">
        <v>855313</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6066</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843842</v>
      </c>
      <c r="CS37" s="695"/>
      <c r="CT37" s="695"/>
      <c r="CU37" s="695"/>
      <c r="CV37" s="695"/>
      <c r="CW37" s="695"/>
      <c r="CX37" s="695"/>
      <c r="CY37" s="696"/>
      <c r="CZ37" s="664">
        <v>4.3</v>
      </c>
      <c r="DA37" s="693"/>
      <c r="DB37" s="693"/>
      <c r="DC37" s="697"/>
      <c r="DD37" s="668">
        <v>838702</v>
      </c>
      <c r="DE37" s="695"/>
      <c r="DF37" s="695"/>
      <c r="DG37" s="695"/>
      <c r="DH37" s="695"/>
      <c r="DI37" s="695"/>
      <c r="DJ37" s="695"/>
      <c r="DK37" s="696"/>
      <c r="DL37" s="668">
        <v>758642</v>
      </c>
      <c r="DM37" s="695"/>
      <c r="DN37" s="695"/>
      <c r="DO37" s="695"/>
      <c r="DP37" s="695"/>
      <c r="DQ37" s="695"/>
      <c r="DR37" s="695"/>
      <c r="DS37" s="695"/>
      <c r="DT37" s="695"/>
      <c r="DU37" s="695"/>
      <c r="DV37" s="696"/>
      <c r="DW37" s="664">
        <v>6.4</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19683591</v>
      </c>
      <c r="S38" s="740"/>
      <c r="T38" s="740"/>
      <c r="U38" s="740"/>
      <c r="V38" s="740"/>
      <c r="W38" s="740"/>
      <c r="X38" s="740"/>
      <c r="Y38" s="741"/>
      <c r="Z38" s="742">
        <v>100</v>
      </c>
      <c r="AA38" s="742"/>
      <c r="AB38" s="742"/>
      <c r="AC38" s="742"/>
      <c r="AD38" s="743">
        <v>11117075</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73060</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10093</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1797709</v>
      </c>
      <c r="CS38" s="660"/>
      <c r="CT38" s="660"/>
      <c r="CU38" s="660"/>
      <c r="CV38" s="660"/>
      <c r="CW38" s="660"/>
      <c r="CX38" s="660"/>
      <c r="CY38" s="661"/>
      <c r="CZ38" s="664">
        <v>9.1999999999999993</v>
      </c>
      <c r="DA38" s="693"/>
      <c r="DB38" s="693"/>
      <c r="DC38" s="697"/>
      <c r="DD38" s="668">
        <v>1450824</v>
      </c>
      <c r="DE38" s="660"/>
      <c r="DF38" s="660"/>
      <c r="DG38" s="660"/>
      <c r="DH38" s="660"/>
      <c r="DI38" s="660"/>
      <c r="DJ38" s="660"/>
      <c r="DK38" s="661"/>
      <c r="DL38" s="668">
        <v>1166559</v>
      </c>
      <c r="DM38" s="660"/>
      <c r="DN38" s="660"/>
      <c r="DO38" s="660"/>
      <c r="DP38" s="660"/>
      <c r="DQ38" s="660"/>
      <c r="DR38" s="660"/>
      <c r="DS38" s="660"/>
      <c r="DT38" s="660"/>
      <c r="DU38" s="660"/>
      <c r="DV38" s="661"/>
      <c r="DW38" s="664">
        <v>9.8000000000000007</v>
      </c>
      <c r="DX38" s="693"/>
      <c r="DY38" s="693"/>
      <c r="DZ38" s="693"/>
      <c r="EA38" s="693"/>
      <c r="EB38" s="693"/>
      <c r="EC38" s="694"/>
    </row>
    <row r="39" spans="2:133" ht="11.25" customHeight="1">
      <c r="AQ39" s="736" t="s">
        <v>339</v>
      </c>
      <c r="AR39" s="737"/>
      <c r="AS39" s="737"/>
      <c r="AT39" s="737"/>
      <c r="AU39" s="737"/>
      <c r="AV39" s="737"/>
      <c r="AW39" s="737"/>
      <c r="AX39" s="737"/>
      <c r="AY39" s="738"/>
      <c r="AZ39" s="659">
        <v>29738</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104</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664791</v>
      </c>
      <c r="CS39" s="695"/>
      <c r="CT39" s="695"/>
      <c r="CU39" s="695"/>
      <c r="CV39" s="695"/>
      <c r="CW39" s="695"/>
      <c r="CX39" s="695"/>
      <c r="CY39" s="696"/>
      <c r="CZ39" s="664">
        <v>3.4</v>
      </c>
      <c r="DA39" s="693"/>
      <c r="DB39" s="693"/>
      <c r="DC39" s="697"/>
      <c r="DD39" s="668">
        <v>21295</v>
      </c>
      <c r="DE39" s="695"/>
      <c r="DF39" s="695"/>
      <c r="DG39" s="695"/>
      <c r="DH39" s="695"/>
      <c r="DI39" s="695"/>
      <c r="DJ39" s="695"/>
      <c r="DK39" s="696"/>
      <c r="DL39" s="668" t="s">
        <v>232</v>
      </c>
      <c r="DM39" s="695"/>
      <c r="DN39" s="695"/>
      <c r="DO39" s="695"/>
      <c r="DP39" s="695"/>
      <c r="DQ39" s="695"/>
      <c r="DR39" s="695"/>
      <c r="DS39" s="695"/>
      <c r="DT39" s="695"/>
      <c r="DU39" s="695"/>
      <c r="DV39" s="696"/>
      <c r="DW39" s="664" t="s">
        <v>171</v>
      </c>
      <c r="DX39" s="693"/>
      <c r="DY39" s="693"/>
      <c r="DZ39" s="693"/>
      <c r="EA39" s="693"/>
      <c r="EB39" s="693"/>
      <c r="EC39" s="694"/>
    </row>
    <row r="40" spans="2:133" ht="11.25" customHeight="1">
      <c r="AQ40" s="736" t="s">
        <v>343</v>
      </c>
      <c r="AR40" s="737"/>
      <c r="AS40" s="737"/>
      <c r="AT40" s="737"/>
      <c r="AU40" s="737"/>
      <c r="AV40" s="737"/>
      <c r="AW40" s="737"/>
      <c r="AX40" s="737"/>
      <c r="AY40" s="738"/>
      <c r="AZ40" s="659">
        <v>389285</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104</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304000</v>
      </c>
      <c r="CS40" s="660"/>
      <c r="CT40" s="660"/>
      <c r="CU40" s="660"/>
      <c r="CV40" s="660"/>
      <c r="CW40" s="660"/>
      <c r="CX40" s="660"/>
      <c r="CY40" s="661"/>
      <c r="CZ40" s="664">
        <v>1.6</v>
      </c>
      <c r="DA40" s="693"/>
      <c r="DB40" s="693"/>
      <c r="DC40" s="697"/>
      <c r="DD40" s="668" t="s">
        <v>133</v>
      </c>
      <c r="DE40" s="660"/>
      <c r="DF40" s="660"/>
      <c r="DG40" s="660"/>
      <c r="DH40" s="660"/>
      <c r="DI40" s="660"/>
      <c r="DJ40" s="660"/>
      <c r="DK40" s="661"/>
      <c r="DL40" s="668" t="s">
        <v>232</v>
      </c>
      <c r="DM40" s="660"/>
      <c r="DN40" s="660"/>
      <c r="DO40" s="660"/>
      <c r="DP40" s="660"/>
      <c r="DQ40" s="660"/>
      <c r="DR40" s="660"/>
      <c r="DS40" s="660"/>
      <c r="DT40" s="660"/>
      <c r="DU40" s="660"/>
      <c r="DV40" s="661"/>
      <c r="DW40" s="664" t="s">
        <v>232</v>
      </c>
      <c r="DX40" s="693"/>
      <c r="DY40" s="693"/>
      <c r="DZ40" s="693"/>
      <c r="EA40" s="693"/>
      <c r="EB40" s="693"/>
      <c r="EC40" s="694"/>
    </row>
    <row r="41" spans="2:133" ht="11.25" customHeight="1">
      <c r="AQ41" s="746" t="s">
        <v>346</v>
      </c>
      <c r="AR41" s="747"/>
      <c r="AS41" s="747"/>
      <c r="AT41" s="747"/>
      <c r="AU41" s="747"/>
      <c r="AV41" s="747"/>
      <c r="AW41" s="747"/>
      <c r="AX41" s="747"/>
      <c r="AY41" s="748"/>
      <c r="AZ41" s="739">
        <v>1435303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347</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171</v>
      </c>
      <c r="CS41" s="695"/>
      <c r="CT41" s="695"/>
      <c r="CU41" s="695"/>
      <c r="CV41" s="695"/>
      <c r="CW41" s="695"/>
      <c r="CX41" s="695"/>
      <c r="CY41" s="696"/>
      <c r="CZ41" s="664" t="s">
        <v>171</v>
      </c>
      <c r="DA41" s="693"/>
      <c r="DB41" s="693"/>
      <c r="DC41" s="697"/>
      <c r="DD41" s="668" t="s">
        <v>171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1863053</v>
      </c>
      <c r="CS42" s="660"/>
      <c r="CT42" s="660"/>
      <c r="CU42" s="660"/>
      <c r="CV42" s="660"/>
      <c r="CW42" s="660"/>
      <c r="CX42" s="660"/>
      <c r="CY42" s="661"/>
      <c r="CZ42" s="664">
        <v>9.5</v>
      </c>
      <c r="DA42" s="665"/>
      <c r="DB42" s="665"/>
      <c r="DC42" s="760"/>
      <c r="DD42" s="668">
        <v>314302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21933</v>
      </c>
      <c r="CS43" s="695"/>
      <c r="CT43" s="695"/>
      <c r="CU43" s="695"/>
      <c r="CV43" s="695"/>
      <c r="CW43" s="695"/>
      <c r="CX43" s="695"/>
      <c r="CY43" s="696"/>
      <c r="CZ43" s="664">
        <v>0.1</v>
      </c>
      <c r="DA43" s="693"/>
      <c r="DB43" s="693"/>
      <c r="DC43" s="697"/>
      <c r="DD43" s="668">
        <v>21933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1855388</v>
      </c>
      <c r="CS44" s="660"/>
      <c r="CT44" s="660"/>
      <c r="CU44" s="660"/>
      <c r="CV44" s="660"/>
      <c r="CW44" s="660"/>
      <c r="CX44" s="660"/>
      <c r="CY44" s="661"/>
      <c r="CZ44" s="664">
        <v>9.5</v>
      </c>
      <c r="DA44" s="665"/>
      <c r="DB44" s="665"/>
      <c r="DC44" s="760"/>
      <c r="DD44" s="668">
        <v>310213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769521</v>
      </c>
      <c r="CS45" s="695"/>
      <c r="CT45" s="695"/>
      <c r="CU45" s="695"/>
      <c r="CV45" s="695"/>
      <c r="CW45" s="695"/>
      <c r="CX45" s="695"/>
      <c r="CY45" s="696"/>
      <c r="CZ45" s="664">
        <v>3.9</v>
      </c>
      <c r="DA45" s="693"/>
      <c r="DB45" s="693"/>
      <c r="DC45" s="697"/>
      <c r="DD45" s="668">
        <v>61776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1057641</v>
      </c>
      <c r="CS46" s="660"/>
      <c r="CT46" s="660"/>
      <c r="CU46" s="660"/>
      <c r="CV46" s="660"/>
      <c r="CW46" s="660"/>
      <c r="CX46" s="660"/>
      <c r="CY46" s="661"/>
      <c r="CZ46" s="664">
        <v>5.4</v>
      </c>
      <c r="DA46" s="665"/>
      <c r="DB46" s="665"/>
      <c r="DC46" s="760"/>
      <c r="DD46" s="668">
        <v>248133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7665</v>
      </c>
      <c r="CS47" s="695"/>
      <c r="CT47" s="695"/>
      <c r="CU47" s="695"/>
      <c r="CV47" s="695"/>
      <c r="CW47" s="695"/>
      <c r="CX47" s="695"/>
      <c r="CY47" s="696"/>
      <c r="CZ47" s="664">
        <v>0</v>
      </c>
      <c r="DA47" s="693"/>
      <c r="DB47" s="693"/>
      <c r="DC47" s="697"/>
      <c r="DD47" s="668">
        <v>4089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171</v>
      </c>
      <c r="CS48" s="660"/>
      <c r="CT48" s="660"/>
      <c r="CU48" s="660"/>
      <c r="CV48" s="660"/>
      <c r="CW48" s="660"/>
      <c r="CX48" s="660"/>
      <c r="CY48" s="661"/>
      <c r="CZ48" s="664" t="s">
        <v>232</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19594447</v>
      </c>
      <c r="CS49" s="729"/>
      <c r="CT49" s="729"/>
      <c r="CU49" s="729"/>
      <c r="CV49" s="729"/>
      <c r="CW49" s="729"/>
      <c r="CX49" s="729"/>
      <c r="CY49" s="761"/>
      <c r="CZ49" s="744">
        <v>100</v>
      </c>
      <c r="DA49" s="762"/>
      <c r="DB49" s="762"/>
      <c r="DC49" s="763"/>
      <c r="DD49" s="764">
        <v>13414678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JI93jyvng0ExcOxAzfVL2B+V7dUOtruSROj060U2DQTLbL2jEKRDJGFHdsKVRxHOo6b1HJ7UkbXc1rssKk0ew==" saltValue="Ng+fQ0mdHJRg8JLhKnC6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1048576" zoomScale="60" zoomScaleNormal="60" zoomScaleSheetLayoutView="70" workbookViewId="0">
      <selection activeCell="AF31" sqref="AF31:AJ3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19772</v>
      </c>
      <c r="R7" s="795"/>
      <c r="S7" s="795"/>
      <c r="T7" s="795"/>
      <c r="U7" s="795"/>
      <c r="V7" s="795">
        <v>19689</v>
      </c>
      <c r="W7" s="795"/>
      <c r="X7" s="795"/>
      <c r="Y7" s="795"/>
      <c r="Z7" s="795"/>
      <c r="AA7" s="795">
        <f>Q7-V7</f>
        <v>83</v>
      </c>
      <c r="AB7" s="795"/>
      <c r="AC7" s="795"/>
      <c r="AD7" s="795"/>
      <c r="AE7" s="796"/>
      <c r="AF7" s="797">
        <v>49</v>
      </c>
      <c r="AG7" s="798"/>
      <c r="AH7" s="798"/>
      <c r="AI7" s="798"/>
      <c r="AJ7" s="799"/>
      <c r="AK7" s="834">
        <v>0</v>
      </c>
      <c r="AL7" s="835"/>
      <c r="AM7" s="835"/>
      <c r="AN7" s="835"/>
      <c r="AO7" s="835"/>
      <c r="AP7" s="835">
        <v>19742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17</v>
      </c>
      <c r="CI7" s="832"/>
      <c r="CJ7" s="832"/>
      <c r="CK7" s="832"/>
      <c r="CL7" s="833"/>
      <c r="CM7" s="831">
        <v>412</v>
      </c>
      <c r="CN7" s="832"/>
      <c r="CO7" s="832"/>
      <c r="CP7" s="832"/>
      <c r="CQ7" s="833"/>
      <c r="CR7" s="831">
        <v>100</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c r="A8" s="241">
        <v>2</v>
      </c>
      <c r="B8" s="815" t="s">
        <v>383</v>
      </c>
      <c r="C8" s="816"/>
      <c r="D8" s="816"/>
      <c r="E8" s="816"/>
      <c r="F8" s="816"/>
      <c r="G8" s="816"/>
      <c r="H8" s="816"/>
      <c r="I8" s="816"/>
      <c r="J8" s="816"/>
      <c r="K8" s="816"/>
      <c r="L8" s="816"/>
      <c r="M8" s="816"/>
      <c r="N8" s="816"/>
      <c r="O8" s="816"/>
      <c r="P8" s="817"/>
      <c r="Q8" s="818">
        <v>10</v>
      </c>
      <c r="R8" s="819"/>
      <c r="S8" s="819"/>
      <c r="T8" s="819"/>
      <c r="U8" s="819"/>
      <c r="V8" s="819">
        <v>4</v>
      </c>
      <c r="W8" s="819"/>
      <c r="X8" s="819"/>
      <c r="Y8" s="819"/>
      <c r="Z8" s="819"/>
      <c r="AA8" s="819">
        <f>Q8-V8</f>
        <v>6</v>
      </c>
      <c r="AB8" s="819"/>
      <c r="AC8" s="819"/>
      <c r="AD8" s="819"/>
      <c r="AE8" s="820"/>
      <c r="AF8" s="821">
        <v>6</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567</v>
      </c>
      <c r="BT8" s="829"/>
      <c r="BU8" s="829"/>
      <c r="BV8" s="829"/>
      <c r="BW8" s="829"/>
      <c r="BX8" s="829"/>
      <c r="BY8" s="829"/>
      <c r="BZ8" s="829"/>
      <c r="CA8" s="829"/>
      <c r="CB8" s="829"/>
      <c r="CC8" s="829"/>
      <c r="CD8" s="829"/>
      <c r="CE8" s="829"/>
      <c r="CF8" s="829"/>
      <c r="CG8" s="830"/>
      <c r="CH8" s="841">
        <v>-17</v>
      </c>
      <c r="CI8" s="842"/>
      <c r="CJ8" s="842"/>
      <c r="CK8" s="842"/>
      <c r="CL8" s="843"/>
      <c r="CM8" s="841">
        <v>70</v>
      </c>
      <c r="CN8" s="842"/>
      <c r="CO8" s="842"/>
      <c r="CP8" s="842"/>
      <c r="CQ8" s="843"/>
      <c r="CR8" s="841">
        <v>36</v>
      </c>
      <c r="CS8" s="842"/>
      <c r="CT8" s="842"/>
      <c r="CU8" s="842"/>
      <c r="CV8" s="843"/>
      <c r="CW8" s="841">
        <v>25</v>
      </c>
      <c r="CX8" s="842"/>
      <c r="CY8" s="842"/>
      <c r="CZ8" s="842"/>
      <c r="DA8" s="843"/>
      <c r="DB8" s="841">
        <v>0</v>
      </c>
      <c r="DC8" s="842"/>
      <c r="DD8" s="842"/>
      <c r="DE8" s="842"/>
      <c r="DF8" s="843"/>
      <c r="DG8" s="841">
        <v>0</v>
      </c>
      <c r="DH8" s="842"/>
      <c r="DI8" s="842"/>
      <c r="DJ8" s="842"/>
      <c r="DK8" s="843"/>
      <c r="DL8" s="841">
        <v>0</v>
      </c>
      <c r="DM8" s="842"/>
      <c r="DN8" s="842"/>
      <c r="DO8" s="842"/>
      <c r="DP8" s="843"/>
      <c r="DQ8" s="841">
        <v>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55</v>
      </c>
      <c r="AG23" s="854"/>
      <c r="AH23" s="854"/>
      <c r="AI23" s="854"/>
      <c r="AJ23" s="857"/>
      <c r="AK23" s="858"/>
      <c r="AL23" s="859"/>
      <c r="AM23" s="859"/>
      <c r="AN23" s="859"/>
      <c r="AO23" s="859"/>
      <c r="AP23" s="854">
        <v>19742</v>
      </c>
      <c r="AQ23" s="854"/>
      <c r="AR23" s="854"/>
      <c r="AS23" s="854"/>
      <c r="AT23" s="854"/>
      <c r="AU23" s="860"/>
      <c r="AV23" s="860"/>
      <c r="AW23" s="860"/>
      <c r="AX23" s="860"/>
      <c r="AY23" s="861"/>
      <c r="AZ23" s="869" t="s">
        <v>171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6140</v>
      </c>
      <c r="R28" s="883"/>
      <c r="S28" s="883"/>
      <c r="T28" s="883"/>
      <c r="U28" s="883"/>
      <c r="V28" s="883">
        <v>5799</v>
      </c>
      <c r="W28" s="883"/>
      <c r="X28" s="883"/>
      <c r="Y28" s="883"/>
      <c r="Z28" s="883"/>
      <c r="AA28" s="883">
        <f t="shared" ref="AA28:AA34" si="0">Q28-V28</f>
        <v>341</v>
      </c>
      <c r="AB28" s="883"/>
      <c r="AC28" s="883"/>
      <c r="AD28" s="883"/>
      <c r="AE28" s="884"/>
      <c r="AF28" s="885">
        <v>341</v>
      </c>
      <c r="AG28" s="883"/>
      <c r="AH28" s="883"/>
      <c r="AI28" s="883"/>
      <c r="AJ28" s="886"/>
      <c r="AK28" s="887">
        <v>389</v>
      </c>
      <c r="AL28" s="878"/>
      <c r="AM28" s="878"/>
      <c r="AN28" s="878"/>
      <c r="AO28" s="878"/>
      <c r="AP28" s="878">
        <v>0</v>
      </c>
      <c r="AQ28" s="878"/>
      <c r="AR28" s="878"/>
      <c r="AS28" s="878"/>
      <c r="AT28" s="878"/>
      <c r="AU28" s="878">
        <v>0</v>
      </c>
      <c r="AV28" s="878"/>
      <c r="AW28" s="878"/>
      <c r="AX28" s="878"/>
      <c r="AY28" s="878"/>
      <c r="AZ28" s="879">
        <v>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4545</v>
      </c>
      <c r="R29" s="819"/>
      <c r="S29" s="819"/>
      <c r="T29" s="819"/>
      <c r="U29" s="819"/>
      <c r="V29" s="819">
        <v>4515</v>
      </c>
      <c r="W29" s="819"/>
      <c r="X29" s="819"/>
      <c r="Y29" s="819"/>
      <c r="Z29" s="819"/>
      <c r="AA29" s="819">
        <f t="shared" si="0"/>
        <v>30</v>
      </c>
      <c r="AB29" s="819"/>
      <c r="AC29" s="819"/>
      <c r="AD29" s="819"/>
      <c r="AE29" s="820"/>
      <c r="AF29" s="821">
        <v>30</v>
      </c>
      <c r="AG29" s="822"/>
      <c r="AH29" s="822"/>
      <c r="AI29" s="822"/>
      <c r="AJ29" s="823"/>
      <c r="AK29" s="890">
        <v>676</v>
      </c>
      <c r="AL29" s="891"/>
      <c r="AM29" s="891"/>
      <c r="AN29" s="891"/>
      <c r="AO29" s="891"/>
      <c r="AP29" s="891">
        <v>0</v>
      </c>
      <c r="AQ29" s="891"/>
      <c r="AR29" s="891"/>
      <c r="AS29" s="891"/>
      <c r="AT29" s="891"/>
      <c r="AU29" s="891">
        <v>0</v>
      </c>
      <c r="AV29" s="891"/>
      <c r="AW29" s="891"/>
      <c r="AX29" s="891"/>
      <c r="AY29" s="891"/>
      <c r="AZ29" s="892">
        <v>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599</v>
      </c>
      <c r="R30" s="819"/>
      <c r="S30" s="819"/>
      <c r="T30" s="819"/>
      <c r="U30" s="819"/>
      <c r="V30" s="819">
        <v>585</v>
      </c>
      <c r="W30" s="819"/>
      <c r="X30" s="819"/>
      <c r="Y30" s="819"/>
      <c r="Z30" s="819"/>
      <c r="AA30" s="819">
        <f t="shared" si="0"/>
        <v>14</v>
      </c>
      <c r="AB30" s="819"/>
      <c r="AC30" s="819"/>
      <c r="AD30" s="819"/>
      <c r="AE30" s="820"/>
      <c r="AF30" s="821">
        <v>14</v>
      </c>
      <c r="AG30" s="822"/>
      <c r="AH30" s="822"/>
      <c r="AI30" s="822"/>
      <c r="AJ30" s="823"/>
      <c r="AK30" s="890">
        <v>733</v>
      </c>
      <c r="AL30" s="891"/>
      <c r="AM30" s="891"/>
      <c r="AN30" s="891"/>
      <c r="AO30" s="891"/>
      <c r="AP30" s="891">
        <v>0</v>
      </c>
      <c r="AQ30" s="891"/>
      <c r="AR30" s="891"/>
      <c r="AS30" s="891"/>
      <c r="AT30" s="891"/>
      <c r="AU30" s="891">
        <v>0</v>
      </c>
      <c r="AV30" s="891"/>
      <c r="AW30" s="891"/>
      <c r="AX30" s="891"/>
      <c r="AY30" s="891"/>
      <c r="AZ30" s="892">
        <v>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2107</v>
      </c>
      <c r="R31" s="819"/>
      <c r="S31" s="819"/>
      <c r="T31" s="819"/>
      <c r="U31" s="819"/>
      <c r="V31" s="819">
        <v>2264</v>
      </c>
      <c r="W31" s="819"/>
      <c r="X31" s="819"/>
      <c r="Y31" s="819"/>
      <c r="Z31" s="819"/>
      <c r="AA31" s="819">
        <f t="shared" si="0"/>
        <v>-157</v>
      </c>
      <c r="AB31" s="819"/>
      <c r="AC31" s="819"/>
      <c r="AD31" s="819"/>
      <c r="AE31" s="820"/>
      <c r="AF31" s="821">
        <v>668</v>
      </c>
      <c r="AG31" s="822"/>
      <c r="AH31" s="822"/>
      <c r="AI31" s="822"/>
      <c r="AJ31" s="823"/>
      <c r="AK31" s="890">
        <v>928</v>
      </c>
      <c r="AL31" s="891"/>
      <c r="AM31" s="891"/>
      <c r="AN31" s="891"/>
      <c r="AO31" s="891"/>
      <c r="AP31" s="891">
        <v>17605</v>
      </c>
      <c r="AQ31" s="891"/>
      <c r="AR31" s="891"/>
      <c r="AS31" s="891"/>
      <c r="AT31" s="891"/>
      <c r="AU31" s="891">
        <v>12112</v>
      </c>
      <c r="AV31" s="891"/>
      <c r="AW31" s="891"/>
      <c r="AX31" s="891"/>
      <c r="AY31" s="891"/>
      <c r="AZ31" s="892">
        <v>0</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1228</v>
      </c>
      <c r="R32" s="819"/>
      <c r="S32" s="819"/>
      <c r="T32" s="819"/>
      <c r="U32" s="819"/>
      <c r="V32" s="819">
        <v>1149</v>
      </c>
      <c r="W32" s="819"/>
      <c r="X32" s="819"/>
      <c r="Y32" s="819"/>
      <c r="Z32" s="819"/>
      <c r="AA32" s="819">
        <f t="shared" si="0"/>
        <v>79</v>
      </c>
      <c r="AB32" s="819"/>
      <c r="AC32" s="819"/>
      <c r="AD32" s="819"/>
      <c r="AE32" s="820"/>
      <c r="AF32" s="821">
        <v>1137</v>
      </c>
      <c r="AG32" s="822"/>
      <c r="AH32" s="822"/>
      <c r="AI32" s="822"/>
      <c r="AJ32" s="823"/>
      <c r="AK32" s="890">
        <v>30</v>
      </c>
      <c r="AL32" s="891"/>
      <c r="AM32" s="891"/>
      <c r="AN32" s="891"/>
      <c r="AO32" s="891"/>
      <c r="AP32" s="891">
        <v>1918</v>
      </c>
      <c r="AQ32" s="891"/>
      <c r="AR32" s="891"/>
      <c r="AS32" s="891"/>
      <c r="AT32" s="891"/>
      <c r="AU32" s="891">
        <v>33</v>
      </c>
      <c r="AV32" s="891"/>
      <c r="AW32" s="891"/>
      <c r="AX32" s="891"/>
      <c r="AY32" s="891"/>
      <c r="AZ32" s="892">
        <v>0</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404</v>
      </c>
      <c r="C33" s="816"/>
      <c r="D33" s="816"/>
      <c r="E33" s="816"/>
      <c r="F33" s="816"/>
      <c r="G33" s="816"/>
      <c r="H33" s="816"/>
      <c r="I33" s="816"/>
      <c r="J33" s="816"/>
      <c r="K33" s="816"/>
      <c r="L33" s="816"/>
      <c r="M33" s="816"/>
      <c r="N33" s="816"/>
      <c r="O33" s="816"/>
      <c r="P33" s="817"/>
      <c r="Q33" s="818">
        <v>5448</v>
      </c>
      <c r="R33" s="819"/>
      <c r="S33" s="819"/>
      <c r="T33" s="819"/>
      <c r="U33" s="819"/>
      <c r="V33" s="819">
        <v>5669</v>
      </c>
      <c r="W33" s="819"/>
      <c r="X33" s="819"/>
      <c r="Y33" s="819"/>
      <c r="Z33" s="819"/>
      <c r="AA33" s="819">
        <f t="shared" si="0"/>
        <v>-221</v>
      </c>
      <c r="AB33" s="819"/>
      <c r="AC33" s="819"/>
      <c r="AD33" s="819"/>
      <c r="AE33" s="820"/>
      <c r="AF33" s="821">
        <v>-191</v>
      </c>
      <c r="AG33" s="822"/>
      <c r="AH33" s="822"/>
      <c r="AI33" s="822"/>
      <c r="AJ33" s="823"/>
      <c r="AK33" s="890">
        <v>1145</v>
      </c>
      <c r="AL33" s="891"/>
      <c r="AM33" s="891"/>
      <c r="AN33" s="891"/>
      <c r="AO33" s="891"/>
      <c r="AP33" s="891">
        <v>2688</v>
      </c>
      <c r="AQ33" s="891"/>
      <c r="AR33" s="891"/>
      <c r="AS33" s="891"/>
      <c r="AT33" s="891"/>
      <c r="AU33" s="891">
        <v>1666</v>
      </c>
      <c r="AV33" s="891"/>
      <c r="AW33" s="891"/>
      <c r="AX33" s="891"/>
      <c r="AY33" s="891"/>
      <c r="AZ33" s="892">
        <v>4.0999999999999996</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565</v>
      </c>
      <c r="C34" s="816"/>
      <c r="D34" s="816"/>
      <c r="E34" s="816"/>
      <c r="F34" s="816"/>
      <c r="G34" s="816"/>
      <c r="H34" s="816"/>
      <c r="I34" s="816"/>
      <c r="J34" s="816"/>
      <c r="K34" s="816"/>
      <c r="L34" s="816"/>
      <c r="M34" s="816"/>
      <c r="N34" s="816"/>
      <c r="O34" s="816"/>
      <c r="P34" s="817"/>
      <c r="Q34" s="818">
        <v>98</v>
      </c>
      <c r="R34" s="819"/>
      <c r="S34" s="819"/>
      <c r="T34" s="819"/>
      <c r="U34" s="819"/>
      <c r="V34" s="819">
        <v>104</v>
      </c>
      <c r="W34" s="819"/>
      <c r="X34" s="819"/>
      <c r="Y34" s="819"/>
      <c r="Z34" s="819"/>
      <c r="AA34" s="819">
        <f t="shared" si="0"/>
        <v>-6</v>
      </c>
      <c r="AB34" s="819"/>
      <c r="AC34" s="819"/>
      <c r="AD34" s="819"/>
      <c r="AE34" s="820"/>
      <c r="AF34" s="821">
        <v>68</v>
      </c>
      <c r="AG34" s="822"/>
      <c r="AH34" s="822"/>
      <c r="AI34" s="822"/>
      <c r="AJ34" s="823"/>
      <c r="AK34" s="890">
        <v>27</v>
      </c>
      <c r="AL34" s="891"/>
      <c r="AM34" s="891"/>
      <c r="AN34" s="891"/>
      <c r="AO34" s="891"/>
      <c r="AP34" s="891">
        <v>0</v>
      </c>
      <c r="AQ34" s="891"/>
      <c r="AR34" s="891"/>
      <c r="AS34" s="891"/>
      <c r="AT34" s="891"/>
      <c r="AU34" s="891">
        <v>0</v>
      </c>
      <c r="AV34" s="891"/>
      <c r="AW34" s="891"/>
      <c r="AX34" s="891"/>
      <c r="AY34" s="891"/>
      <c r="AZ34" s="892">
        <v>0</v>
      </c>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2068</v>
      </c>
      <c r="AG63" s="902"/>
      <c r="AH63" s="902"/>
      <c r="AI63" s="902"/>
      <c r="AJ63" s="903"/>
      <c r="AK63" s="904"/>
      <c r="AL63" s="899"/>
      <c r="AM63" s="899"/>
      <c r="AN63" s="899"/>
      <c r="AO63" s="899"/>
      <c r="AP63" s="902">
        <v>22211</v>
      </c>
      <c r="AQ63" s="902"/>
      <c r="AR63" s="902"/>
      <c r="AS63" s="902"/>
      <c r="AT63" s="902"/>
      <c r="AU63" s="902">
        <v>13811</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390</v>
      </c>
      <c r="W66" s="778"/>
      <c r="X66" s="778"/>
      <c r="Y66" s="778"/>
      <c r="Z66" s="779"/>
      <c r="AA66" s="777" t="s">
        <v>391</v>
      </c>
      <c r="AB66" s="778"/>
      <c r="AC66" s="778"/>
      <c r="AD66" s="778"/>
      <c r="AE66" s="779"/>
      <c r="AF66" s="912" t="s">
        <v>392</v>
      </c>
      <c r="AG66" s="873"/>
      <c r="AH66" s="873"/>
      <c r="AI66" s="873"/>
      <c r="AJ66" s="913"/>
      <c r="AK66" s="777" t="s">
        <v>393</v>
      </c>
      <c r="AL66" s="801"/>
      <c r="AM66" s="801"/>
      <c r="AN66" s="801"/>
      <c r="AO66" s="802"/>
      <c r="AP66" s="777" t="s">
        <v>414</v>
      </c>
      <c r="AQ66" s="778"/>
      <c r="AR66" s="778"/>
      <c r="AS66" s="778"/>
      <c r="AT66" s="779"/>
      <c r="AU66" s="777" t="s">
        <v>415</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579</v>
      </c>
      <c r="C68" s="930"/>
      <c r="D68" s="930"/>
      <c r="E68" s="930"/>
      <c r="F68" s="930"/>
      <c r="G68" s="930"/>
      <c r="H68" s="930"/>
      <c r="I68" s="930"/>
      <c r="J68" s="930"/>
      <c r="K68" s="930"/>
      <c r="L68" s="930"/>
      <c r="M68" s="930"/>
      <c r="N68" s="930"/>
      <c r="O68" s="930"/>
      <c r="P68" s="931"/>
      <c r="Q68" s="932">
        <v>13115</v>
      </c>
      <c r="R68" s="926"/>
      <c r="S68" s="926"/>
      <c r="T68" s="926"/>
      <c r="U68" s="926"/>
      <c r="V68" s="926">
        <v>12314</v>
      </c>
      <c r="W68" s="926"/>
      <c r="X68" s="926"/>
      <c r="Y68" s="926"/>
      <c r="Z68" s="926"/>
      <c r="AA68" s="926">
        <v>801</v>
      </c>
      <c r="AB68" s="926"/>
      <c r="AC68" s="926"/>
      <c r="AD68" s="926"/>
      <c r="AE68" s="926"/>
      <c r="AF68" s="926">
        <v>801</v>
      </c>
      <c r="AG68" s="926"/>
      <c r="AH68" s="926"/>
      <c r="AI68" s="926"/>
      <c r="AJ68" s="926"/>
      <c r="AK68" s="926">
        <v>0</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569</v>
      </c>
      <c r="C69" s="934"/>
      <c r="D69" s="934"/>
      <c r="E69" s="934"/>
      <c r="F69" s="934"/>
      <c r="G69" s="934"/>
      <c r="H69" s="934"/>
      <c r="I69" s="934"/>
      <c r="J69" s="934"/>
      <c r="K69" s="934"/>
      <c r="L69" s="934"/>
      <c r="M69" s="934"/>
      <c r="N69" s="934"/>
      <c r="O69" s="934"/>
      <c r="P69" s="935"/>
      <c r="Q69" s="936">
        <v>502</v>
      </c>
      <c r="R69" s="891"/>
      <c r="S69" s="891"/>
      <c r="T69" s="891"/>
      <c r="U69" s="891"/>
      <c r="V69" s="891">
        <v>369</v>
      </c>
      <c r="W69" s="891"/>
      <c r="X69" s="891"/>
      <c r="Y69" s="891"/>
      <c r="Z69" s="891"/>
      <c r="AA69" s="891">
        <v>133</v>
      </c>
      <c r="AB69" s="891"/>
      <c r="AC69" s="891"/>
      <c r="AD69" s="891"/>
      <c r="AE69" s="891"/>
      <c r="AF69" s="891">
        <v>133</v>
      </c>
      <c r="AG69" s="891"/>
      <c r="AH69" s="891"/>
      <c r="AI69" s="891"/>
      <c r="AJ69" s="891"/>
      <c r="AK69" s="891">
        <v>231</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570</v>
      </c>
      <c r="C70" s="934"/>
      <c r="D70" s="934"/>
      <c r="E70" s="934"/>
      <c r="F70" s="934"/>
      <c r="G70" s="934"/>
      <c r="H70" s="934"/>
      <c r="I70" s="934"/>
      <c r="J70" s="934"/>
      <c r="K70" s="934"/>
      <c r="L70" s="934"/>
      <c r="M70" s="934"/>
      <c r="N70" s="934"/>
      <c r="O70" s="934"/>
      <c r="P70" s="935"/>
      <c r="Q70" s="936">
        <v>746051</v>
      </c>
      <c r="R70" s="891"/>
      <c r="S70" s="891"/>
      <c r="T70" s="891"/>
      <c r="U70" s="891"/>
      <c r="V70" s="891">
        <v>728183</v>
      </c>
      <c r="W70" s="891"/>
      <c r="X70" s="891"/>
      <c r="Y70" s="891"/>
      <c r="Z70" s="891"/>
      <c r="AA70" s="891">
        <v>17868</v>
      </c>
      <c r="AB70" s="891"/>
      <c r="AC70" s="891"/>
      <c r="AD70" s="891"/>
      <c r="AE70" s="891"/>
      <c r="AF70" s="891">
        <v>17868</v>
      </c>
      <c r="AG70" s="891"/>
      <c r="AH70" s="891"/>
      <c r="AI70" s="891"/>
      <c r="AJ70" s="891"/>
      <c r="AK70" s="891">
        <v>6780</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580</v>
      </c>
      <c r="C71" s="934"/>
      <c r="D71" s="934"/>
      <c r="E71" s="934"/>
      <c r="F71" s="934"/>
      <c r="G71" s="934"/>
      <c r="H71" s="934"/>
      <c r="I71" s="934"/>
      <c r="J71" s="934"/>
      <c r="K71" s="934"/>
      <c r="L71" s="934"/>
      <c r="M71" s="934"/>
      <c r="N71" s="934"/>
      <c r="O71" s="934"/>
      <c r="P71" s="935"/>
      <c r="Q71" s="936">
        <v>4422</v>
      </c>
      <c r="R71" s="891"/>
      <c r="S71" s="891"/>
      <c r="T71" s="891"/>
      <c r="U71" s="891"/>
      <c r="V71" s="891">
        <v>4401</v>
      </c>
      <c r="W71" s="891"/>
      <c r="X71" s="891"/>
      <c r="Y71" s="891"/>
      <c r="Z71" s="891"/>
      <c r="AA71" s="891">
        <v>21</v>
      </c>
      <c r="AB71" s="891"/>
      <c r="AC71" s="891"/>
      <c r="AD71" s="891"/>
      <c r="AE71" s="891"/>
      <c r="AF71" s="891">
        <v>21</v>
      </c>
      <c r="AG71" s="891"/>
      <c r="AH71" s="891"/>
      <c r="AI71" s="891"/>
      <c r="AJ71" s="891"/>
      <c r="AK71" s="891">
        <v>0</v>
      </c>
      <c r="AL71" s="891"/>
      <c r="AM71" s="891"/>
      <c r="AN71" s="891"/>
      <c r="AO71" s="891"/>
      <c r="AP71" s="891">
        <v>1203</v>
      </c>
      <c r="AQ71" s="891"/>
      <c r="AR71" s="891"/>
      <c r="AS71" s="891"/>
      <c r="AT71" s="891"/>
      <c r="AU71" s="891">
        <v>134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568</v>
      </c>
      <c r="C72" s="934"/>
      <c r="D72" s="934"/>
      <c r="E72" s="934"/>
      <c r="F72" s="934"/>
      <c r="G72" s="934"/>
      <c r="H72" s="934"/>
      <c r="I72" s="934"/>
      <c r="J72" s="934"/>
      <c r="K72" s="934"/>
      <c r="L72" s="934"/>
      <c r="M72" s="934"/>
      <c r="N72" s="934"/>
      <c r="O72" s="934"/>
      <c r="P72" s="935"/>
      <c r="Q72" s="936">
        <v>137</v>
      </c>
      <c r="R72" s="891"/>
      <c r="S72" s="891"/>
      <c r="T72" s="891"/>
      <c r="U72" s="891"/>
      <c r="V72" s="891">
        <v>135</v>
      </c>
      <c r="W72" s="891"/>
      <c r="X72" s="891"/>
      <c r="Y72" s="891"/>
      <c r="Z72" s="891"/>
      <c r="AA72" s="891">
        <v>2</v>
      </c>
      <c r="AB72" s="891"/>
      <c r="AC72" s="891"/>
      <c r="AD72" s="891"/>
      <c r="AE72" s="891"/>
      <c r="AF72" s="891">
        <v>2</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572</v>
      </c>
      <c r="C73" s="934"/>
      <c r="D73" s="934"/>
      <c r="E73" s="934"/>
      <c r="F73" s="934"/>
      <c r="G73" s="934"/>
      <c r="H73" s="934"/>
      <c r="I73" s="934"/>
      <c r="J73" s="934"/>
      <c r="K73" s="934"/>
      <c r="L73" s="934"/>
      <c r="M73" s="934"/>
      <c r="N73" s="934"/>
      <c r="O73" s="934"/>
      <c r="P73" s="935"/>
      <c r="Q73" s="936">
        <v>96</v>
      </c>
      <c r="R73" s="891"/>
      <c r="S73" s="891"/>
      <c r="T73" s="891"/>
      <c r="U73" s="891"/>
      <c r="V73" s="891">
        <v>87</v>
      </c>
      <c r="W73" s="891"/>
      <c r="X73" s="891"/>
      <c r="Y73" s="891"/>
      <c r="Z73" s="891"/>
      <c r="AA73" s="891">
        <v>9</v>
      </c>
      <c r="AB73" s="891"/>
      <c r="AC73" s="891"/>
      <c r="AD73" s="891"/>
      <c r="AE73" s="891"/>
      <c r="AF73" s="891">
        <v>9</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22</v>
      </c>
      <c r="R74" s="891"/>
      <c r="S74" s="891"/>
      <c r="T74" s="891"/>
      <c r="U74" s="891"/>
      <c r="V74" s="891">
        <v>21</v>
      </c>
      <c r="W74" s="891"/>
      <c r="X74" s="891"/>
      <c r="Y74" s="891"/>
      <c r="Z74" s="891"/>
      <c r="AA74" s="891">
        <v>1</v>
      </c>
      <c r="AB74" s="891"/>
      <c r="AC74" s="891"/>
      <c r="AD74" s="891"/>
      <c r="AE74" s="891"/>
      <c r="AF74" s="891">
        <v>1</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573</v>
      </c>
      <c r="C75" s="934"/>
      <c r="D75" s="934"/>
      <c r="E75" s="934"/>
      <c r="F75" s="934"/>
      <c r="G75" s="934"/>
      <c r="H75" s="934"/>
      <c r="I75" s="934"/>
      <c r="J75" s="934"/>
      <c r="K75" s="934"/>
      <c r="L75" s="934"/>
      <c r="M75" s="934"/>
      <c r="N75" s="934"/>
      <c r="O75" s="934"/>
      <c r="P75" s="935"/>
      <c r="Q75" s="939">
        <v>601</v>
      </c>
      <c r="R75" s="940"/>
      <c r="S75" s="940"/>
      <c r="T75" s="940"/>
      <c r="U75" s="890"/>
      <c r="V75" s="941">
        <v>593</v>
      </c>
      <c r="W75" s="940"/>
      <c r="X75" s="940"/>
      <c r="Y75" s="940"/>
      <c r="Z75" s="890"/>
      <c r="AA75" s="941">
        <v>7</v>
      </c>
      <c r="AB75" s="940"/>
      <c r="AC75" s="940"/>
      <c r="AD75" s="940"/>
      <c r="AE75" s="890"/>
      <c r="AF75" s="941">
        <v>7</v>
      </c>
      <c r="AG75" s="940"/>
      <c r="AH75" s="940"/>
      <c r="AI75" s="940"/>
      <c r="AJ75" s="890"/>
      <c r="AK75" s="941">
        <v>0</v>
      </c>
      <c r="AL75" s="940"/>
      <c r="AM75" s="940"/>
      <c r="AN75" s="940"/>
      <c r="AO75" s="890"/>
      <c r="AP75" s="891">
        <v>0</v>
      </c>
      <c r="AQ75" s="891"/>
      <c r="AR75" s="891"/>
      <c r="AS75" s="891"/>
      <c r="AT75" s="891"/>
      <c r="AU75" s="891">
        <v>0</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9"/>
      <c r="R78" s="940"/>
      <c r="S78" s="940"/>
      <c r="T78" s="940"/>
      <c r="U78" s="890"/>
      <c r="V78" s="941"/>
      <c r="W78" s="940"/>
      <c r="X78" s="940"/>
      <c r="Y78" s="940"/>
      <c r="Z78" s="890"/>
      <c r="AA78" s="941"/>
      <c r="AB78" s="940"/>
      <c r="AC78" s="940"/>
      <c r="AD78" s="940"/>
      <c r="AE78" s="890"/>
      <c r="AF78" s="941"/>
      <c r="AG78" s="940"/>
      <c r="AH78" s="940"/>
      <c r="AI78" s="940"/>
      <c r="AJ78" s="890"/>
      <c r="AK78" s="941"/>
      <c r="AL78" s="940"/>
      <c r="AM78" s="940"/>
      <c r="AN78" s="940"/>
      <c r="AO78" s="890"/>
      <c r="AP78" s="941"/>
      <c r="AQ78" s="940"/>
      <c r="AR78" s="940"/>
      <c r="AS78" s="940"/>
      <c r="AT78" s="890"/>
      <c r="AU78" s="941"/>
      <c r="AV78" s="940"/>
      <c r="AW78" s="940"/>
      <c r="AX78" s="940"/>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9"/>
      <c r="R85" s="940"/>
      <c r="S85" s="940"/>
      <c r="T85" s="940"/>
      <c r="U85" s="890"/>
      <c r="V85" s="941"/>
      <c r="W85" s="940"/>
      <c r="X85" s="940"/>
      <c r="Y85" s="940"/>
      <c r="Z85" s="890"/>
      <c r="AA85" s="941"/>
      <c r="AB85" s="940"/>
      <c r="AC85" s="940"/>
      <c r="AD85" s="940"/>
      <c r="AE85" s="890"/>
      <c r="AF85" s="941"/>
      <c r="AG85" s="940"/>
      <c r="AH85" s="940"/>
      <c r="AI85" s="940"/>
      <c r="AJ85" s="890"/>
      <c r="AK85" s="941"/>
      <c r="AL85" s="940"/>
      <c r="AM85" s="940"/>
      <c r="AN85" s="940"/>
      <c r="AO85" s="890"/>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18842</v>
      </c>
      <c r="AG88" s="902"/>
      <c r="AH88" s="902"/>
      <c r="AI88" s="902"/>
      <c r="AJ88" s="902"/>
      <c r="AK88" s="899"/>
      <c r="AL88" s="899"/>
      <c r="AM88" s="899"/>
      <c r="AN88" s="899"/>
      <c r="AO88" s="899"/>
      <c r="AP88" s="902">
        <v>1203</v>
      </c>
      <c r="AQ88" s="902"/>
      <c r="AR88" s="902"/>
      <c r="AS88" s="902"/>
      <c r="AT88" s="902"/>
      <c r="AU88" s="902">
        <v>134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136</v>
      </c>
      <c r="CS102" s="910"/>
      <c r="CT102" s="910"/>
      <c r="CU102" s="910"/>
      <c r="CV102" s="953"/>
      <c r="CW102" s="952">
        <v>25</v>
      </c>
      <c r="CX102" s="910"/>
      <c r="CY102" s="910"/>
      <c r="CZ102" s="910"/>
      <c r="DA102" s="953"/>
      <c r="DB102" s="952">
        <v>0</v>
      </c>
      <c r="DC102" s="910"/>
      <c r="DD102" s="910"/>
      <c r="DE102" s="910"/>
      <c r="DF102" s="953"/>
      <c r="DG102" s="952">
        <v>0</v>
      </c>
      <c r="DH102" s="910"/>
      <c r="DI102" s="910"/>
      <c r="DJ102" s="910"/>
      <c r="DK102" s="953"/>
      <c r="DL102" s="952">
        <v>0</v>
      </c>
      <c r="DM102" s="910"/>
      <c r="DN102" s="910"/>
      <c r="DO102" s="910"/>
      <c r="DP102" s="953"/>
      <c r="DQ102" s="952">
        <v>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303</v>
      </c>
      <c r="AG109" s="955"/>
      <c r="AH109" s="955"/>
      <c r="AI109" s="955"/>
      <c r="AJ109" s="956"/>
      <c r="AK109" s="954" t="s">
        <v>302</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303</v>
      </c>
      <c r="BW109" s="955"/>
      <c r="BX109" s="955"/>
      <c r="BY109" s="955"/>
      <c r="BZ109" s="956"/>
      <c r="CA109" s="954" t="s">
        <v>302</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303</v>
      </c>
      <c r="DM109" s="955"/>
      <c r="DN109" s="955"/>
      <c r="DO109" s="955"/>
      <c r="DP109" s="956"/>
      <c r="DQ109" s="954" t="s">
        <v>302</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1626043</v>
      </c>
      <c r="AB110" s="962"/>
      <c r="AC110" s="962"/>
      <c r="AD110" s="962"/>
      <c r="AE110" s="963"/>
      <c r="AF110" s="964">
        <v>1656247</v>
      </c>
      <c r="AG110" s="962"/>
      <c r="AH110" s="962"/>
      <c r="AI110" s="962"/>
      <c r="AJ110" s="963"/>
      <c r="AK110" s="964">
        <v>1631956</v>
      </c>
      <c r="AL110" s="962"/>
      <c r="AM110" s="962"/>
      <c r="AN110" s="962"/>
      <c r="AO110" s="963"/>
      <c r="AP110" s="965">
        <v>16.8</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18765675</v>
      </c>
      <c r="BR110" s="997"/>
      <c r="BS110" s="997"/>
      <c r="BT110" s="997"/>
      <c r="BU110" s="997"/>
      <c r="BV110" s="997">
        <v>19361253</v>
      </c>
      <c r="BW110" s="997"/>
      <c r="BX110" s="997"/>
      <c r="BY110" s="997"/>
      <c r="BZ110" s="997"/>
      <c r="CA110" s="997">
        <v>19742316</v>
      </c>
      <c r="CB110" s="997"/>
      <c r="CC110" s="997"/>
      <c r="CD110" s="997"/>
      <c r="CE110" s="997"/>
      <c r="CF110" s="1011">
        <v>203</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171</v>
      </c>
      <c r="DH110" s="997"/>
      <c r="DI110" s="997"/>
      <c r="DJ110" s="997"/>
      <c r="DK110" s="997"/>
      <c r="DL110" s="997" t="s">
        <v>171</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43956</v>
      </c>
      <c r="BR111" s="990"/>
      <c r="BS111" s="990"/>
      <c r="BT111" s="990"/>
      <c r="BU111" s="990"/>
      <c r="BV111" s="990">
        <v>24035</v>
      </c>
      <c r="BW111" s="990"/>
      <c r="BX111" s="990"/>
      <c r="BY111" s="990"/>
      <c r="BZ111" s="990"/>
      <c r="CA111" s="990">
        <v>11924</v>
      </c>
      <c r="CB111" s="990"/>
      <c r="CC111" s="990"/>
      <c r="CD111" s="990"/>
      <c r="CE111" s="990"/>
      <c r="CF111" s="984">
        <v>0.1</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171</v>
      </c>
      <c r="DH111" s="990"/>
      <c r="DI111" s="990"/>
      <c r="DJ111" s="990"/>
      <c r="DK111" s="990"/>
      <c r="DL111" s="990" t="s">
        <v>171</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171</v>
      </c>
      <c r="AB112" s="1029"/>
      <c r="AC112" s="1029"/>
      <c r="AD112" s="1029"/>
      <c r="AE112" s="1030"/>
      <c r="AF112" s="1031" t="s">
        <v>171</v>
      </c>
      <c r="AG112" s="1029"/>
      <c r="AH112" s="1029"/>
      <c r="AI112" s="1029"/>
      <c r="AJ112" s="1030"/>
      <c r="AK112" s="1031" t="s">
        <v>171</v>
      </c>
      <c r="AL112" s="1029"/>
      <c r="AM112" s="1029"/>
      <c r="AN112" s="1029"/>
      <c r="AO112" s="1030"/>
      <c r="AP112" s="1032" t="s">
        <v>171</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14669092</v>
      </c>
      <c r="BR112" s="990"/>
      <c r="BS112" s="990"/>
      <c r="BT112" s="990"/>
      <c r="BU112" s="990"/>
      <c r="BV112" s="990">
        <v>14245715</v>
      </c>
      <c r="BW112" s="990"/>
      <c r="BX112" s="990"/>
      <c r="BY112" s="990"/>
      <c r="BZ112" s="990"/>
      <c r="CA112" s="990">
        <v>13811241</v>
      </c>
      <c r="CB112" s="990"/>
      <c r="CC112" s="990"/>
      <c r="CD112" s="990"/>
      <c r="CE112" s="990"/>
      <c r="CF112" s="984">
        <v>142</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171</v>
      </c>
      <c r="DH112" s="990"/>
      <c r="DI112" s="990"/>
      <c r="DJ112" s="990"/>
      <c r="DK112" s="990"/>
      <c r="DL112" s="990" t="s">
        <v>171</v>
      </c>
      <c r="DM112" s="990"/>
      <c r="DN112" s="990"/>
      <c r="DO112" s="990"/>
      <c r="DP112" s="990"/>
      <c r="DQ112" s="990" t="s">
        <v>171</v>
      </c>
      <c r="DR112" s="990"/>
      <c r="DS112" s="990"/>
      <c r="DT112" s="990"/>
      <c r="DU112" s="990"/>
      <c r="DV112" s="991" t="s">
        <v>171</v>
      </c>
      <c r="DW112" s="991"/>
      <c r="DX112" s="991"/>
      <c r="DY112" s="991"/>
      <c r="DZ112" s="992"/>
    </row>
    <row r="113" spans="1:130" s="226" customFormat="1" ht="26.25" customHeight="1">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1426075</v>
      </c>
      <c r="AB113" s="1004"/>
      <c r="AC113" s="1004"/>
      <c r="AD113" s="1004"/>
      <c r="AE113" s="1005"/>
      <c r="AF113" s="1006">
        <v>1282263</v>
      </c>
      <c r="AG113" s="1004"/>
      <c r="AH113" s="1004"/>
      <c r="AI113" s="1004"/>
      <c r="AJ113" s="1005"/>
      <c r="AK113" s="1006">
        <v>1018396</v>
      </c>
      <c r="AL113" s="1004"/>
      <c r="AM113" s="1004"/>
      <c r="AN113" s="1004"/>
      <c r="AO113" s="1005"/>
      <c r="AP113" s="1007">
        <v>10.5</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122284</v>
      </c>
      <c r="BR113" s="990"/>
      <c r="BS113" s="990"/>
      <c r="BT113" s="990"/>
      <c r="BU113" s="990"/>
      <c r="BV113" s="990">
        <v>53370</v>
      </c>
      <c r="BW113" s="990"/>
      <c r="BX113" s="990"/>
      <c r="BY113" s="990"/>
      <c r="BZ113" s="990"/>
      <c r="CA113" s="990">
        <v>134264</v>
      </c>
      <c r="CB113" s="990"/>
      <c r="CC113" s="990"/>
      <c r="CD113" s="990"/>
      <c r="CE113" s="990"/>
      <c r="CF113" s="984">
        <v>1.4</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171</v>
      </c>
      <c r="DH113" s="1029"/>
      <c r="DI113" s="1029"/>
      <c r="DJ113" s="1029"/>
      <c r="DK113" s="1030"/>
      <c r="DL113" s="1031" t="s">
        <v>171</v>
      </c>
      <c r="DM113" s="1029"/>
      <c r="DN113" s="1029"/>
      <c r="DO113" s="1029"/>
      <c r="DP113" s="1030"/>
      <c r="DQ113" s="1031" t="s">
        <v>171</v>
      </c>
      <c r="DR113" s="1029"/>
      <c r="DS113" s="1029"/>
      <c r="DT113" s="1029"/>
      <c r="DU113" s="1030"/>
      <c r="DV113" s="1032" t="s">
        <v>171</v>
      </c>
      <c r="DW113" s="1033"/>
      <c r="DX113" s="1033"/>
      <c r="DY113" s="1033"/>
      <c r="DZ113" s="1034"/>
    </row>
    <row r="114" spans="1:130" s="226" customFormat="1" ht="26.25" customHeight="1">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65857</v>
      </c>
      <c r="AB114" s="1029"/>
      <c r="AC114" s="1029"/>
      <c r="AD114" s="1029"/>
      <c r="AE114" s="1030"/>
      <c r="AF114" s="1031">
        <v>78685</v>
      </c>
      <c r="AG114" s="1029"/>
      <c r="AH114" s="1029"/>
      <c r="AI114" s="1029"/>
      <c r="AJ114" s="1030"/>
      <c r="AK114" s="1031">
        <v>76946</v>
      </c>
      <c r="AL114" s="1029"/>
      <c r="AM114" s="1029"/>
      <c r="AN114" s="1029"/>
      <c r="AO114" s="1030"/>
      <c r="AP114" s="1032">
        <v>0.8</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1384350</v>
      </c>
      <c r="BR114" s="990"/>
      <c r="BS114" s="990"/>
      <c r="BT114" s="990"/>
      <c r="BU114" s="990"/>
      <c r="BV114" s="990">
        <v>1329909</v>
      </c>
      <c r="BW114" s="990"/>
      <c r="BX114" s="990"/>
      <c r="BY114" s="990"/>
      <c r="BZ114" s="990"/>
      <c r="CA114" s="990">
        <v>1385362</v>
      </c>
      <c r="CB114" s="990"/>
      <c r="CC114" s="990"/>
      <c r="CD114" s="990"/>
      <c r="CE114" s="990"/>
      <c r="CF114" s="984">
        <v>14.2</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171</v>
      </c>
      <c r="DH114" s="1029"/>
      <c r="DI114" s="1029"/>
      <c r="DJ114" s="1029"/>
      <c r="DK114" s="1030"/>
      <c r="DL114" s="1031" t="s">
        <v>171</v>
      </c>
      <c r="DM114" s="1029"/>
      <c r="DN114" s="1029"/>
      <c r="DO114" s="1029"/>
      <c r="DP114" s="1030"/>
      <c r="DQ114" s="1031" t="s">
        <v>171</v>
      </c>
      <c r="DR114" s="1029"/>
      <c r="DS114" s="1029"/>
      <c r="DT114" s="1029"/>
      <c r="DU114" s="1030"/>
      <c r="DV114" s="1032" t="s">
        <v>171</v>
      </c>
      <c r="DW114" s="1033"/>
      <c r="DX114" s="1033"/>
      <c r="DY114" s="1033"/>
      <c r="DZ114" s="1034"/>
    </row>
    <row r="115" spans="1:130" s="226" customFormat="1" ht="26.25" customHeight="1">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23889</v>
      </c>
      <c r="AB115" s="1004"/>
      <c r="AC115" s="1004"/>
      <c r="AD115" s="1004"/>
      <c r="AE115" s="1005"/>
      <c r="AF115" s="1006">
        <v>20809</v>
      </c>
      <c r="AG115" s="1004"/>
      <c r="AH115" s="1004"/>
      <c r="AI115" s="1004"/>
      <c r="AJ115" s="1005"/>
      <c r="AK115" s="1006">
        <v>11959</v>
      </c>
      <c r="AL115" s="1004"/>
      <c r="AM115" s="1004"/>
      <c r="AN115" s="1004"/>
      <c r="AO115" s="1005"/>
      <c r="AP115" s="1007">
        <v>0.1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171</v>
      </c>
      <c r="BR115" s="990"/>
      <c r="BS115" s="990"/>
      <c r="BT115" s="990"/>
      <c r="BU115" s="990"/>
      <c r="BV115" s="990" t="s">
        <v>432</v>
      </c>
      <c r="BW115" s="990"/>
      <c r="BX115" s="990"/>
      <c r="BY115" s="990"/>
      <c r="BZ115" s="990"/>
      <c r="CA115" s="990" t="s">
        <v>171</v>
      </c>
      <c r="CB115" s="990"/>
      <c r="CC115" s="990"/>
      <c r="CD115" s="990"/>
      <c r="CE115" s="990"/>
      <c r="CF115" s="984" t="s">
        <v>171</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171</v>
      </c>
      <c r="DH115" s="1029"/>
      <c r="DI115" s="1029"/>
      <c r="DJ115" s="1029"/>
      <c r="DK115" s="1030"/>
      <c r="DL115" s="1031" t="s">
        <v>171</v>
      </c>
      <c r="DM115" s="1029"/>
      <c r="DN115" s="1029"/>
      <c r="DO115" s="1029"/>
      <c r="DP115" s="1030"/>
      <c r="DQ115" s="1031" t="s">
        <v>171</v>
      </c>
      <c r="DR115" s="1029"/>
      <c r="DS115" s="1029"/>
      <c r="DT115" s="1029"/>
      <c r="DU115" s="1030"/>
      <c r="DV115" s="1032" t="s">
        <v>171</v>
      </c>
      <c r="DW115" s="1033"/>
      <c r="DX115" s="1033"/>
      <c r="DY115" s="1033"/>
      <c r="DZ115" s="1034"/>
    </row>
    <row r="116" spans="1:130" s="226" customFormat="1" ht="26.25" customHeight="1">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v>
      </c>
      <c r="AB116" s="1029"/>
      <c r="AC116" s="1029"/>
      <c r="AD116" s="1029"/>
      <c r="AE116" s="1030"/>
      <c r="AF116" s="1031" t="s">
        <v>171</v>
      </c>
      <c r="AG116" s="1029"/>
      <c r="AH116" s="1029"/>
      <c r="AI116" s="1029"/>
      <c r="AJ116" s="1030"/>
      <c r="AK116" s="1031" t="s">
        <v>171</v>
      </c>
      <c r="AL116" s="1029"/>
      <c r="AM116" s="1029"/>
      <c r="AN116" s="1029"/>
      <c r="AO116" s="1030"/>
      <c r="AP116" s="1032" t="s">
        <v>171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171</v>
      </c>
      <c r="BR116" s="990"/>
      <c r="BS116" s="990"/>
      <c r="BT116" s="990"/>
      <c r="BU116" s="990"/>
      <c r="BV116" s="990" t="s">
        <v>171</v>
      </c>
      <c r="BW116" s="990"/>
      <c r="BX116" s="990"/>
      <c r="BY116" s="990"/>
      <c r="BZ116" s="990"/>
      <c r="CA116" s="990" t="s">
        <v>171</v>
      </c>
      <c r="CB116" s="990"/>
      <c r="CC116" s="990"/>
      <c r="CD116" s="990"/>
      <c r="CE116" s="990"/>
      <c r="CF116" s="984" t="s">
        <v>171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171</v>
      </c>
      <c r="DM116" s="1029"/>
      <c r="DN116" s="1029"/>
      <c r="DO116" s="1029"/>
      <c r="DP116" s="1030"/>
      <c r="DQ116" s="1031" t="s">
        <v>171</v>
      </c>
      <c r="DR116" s="1029"/>
      <c r="DS116" s="1029"/>
      <c r="DT116" s="1029"/>
      <c r="DU116" s="1030"/>
      <c r="DV116" s="1032" t="s">
        <v>171</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3141866</v>
      </c>
      <c r="AB117" s="1047"/>
      <c r="AC117" s="1047"/>
      <c r="AD117" s="1047"/>
      <c r="AE117" s="1048"/>
      <c r="AF117" s="1049">
        <v>3038004</v>
      </c>
      <c r="AG117" s="1047"/>
      <c r="AH117" s="1047"/>
      <c r="AI117" s="1047"/>
      <c r="AJ117" s="1048"/>
      <c r="AK117" s="1049">
        <v>2739257</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171</v>
      </c>
      <c r="BR117" s="990"/>
      <c r="BS117" s="990"/>
      <c r="BT117" s="990"/>
      <c r="BU117" s="990"/>
      <c r="BV117" s="990" t="s">
        <v>171</v>
      </c>
      <c r="BW117" s="990"/>
      <c r="BX117" s="990"/>
      <c r="BY117" s="990"/>
      <c r="BZ117" s="990"/>
      <c r="CA117" s="990" t="s">
        <v>171</v>
      </c>
      <c r="CB117" s="990"/>
      <c r="CC117" s="990"/>
      <c r="CD117" s="990"/>
      <c r="CE117" s="990"/>
      <c r="CF117" s="984" t="s">
        <v>171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171</v>
      </c>
      <c r="DH117" s="1029"/>
      <c r="DI117" s="1029"/>
      <c r="DJ117" s="1029"/>
      <c r="DK117" s="1030"/>
      <c r="DL117" s="1031" t="s">
        <v>171</v>
      </c>
      <c r="DM117" s="1029"/>
      <c r="DN117" s="1029"/>
      <c r="DO117" s="1029"/>
      <c r="DP117" s="1030"/>
      <c r="DQ117" s="1031" t="s">
        <v>171</v>
      </c>
      <c r="DR117" s="1029"/>
      <c r="DS117" s="1029"/>
      <c r="DT117" s="1029"/>
      <c r="DU117" s="1030"/>
      <c r="DV117" s="1032" t="s">
        <v>171</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303</v>
      </c>
      <c r="AG118" s="955"/>
      <c r="AH118" s="955"/>
      <c r="AI118" s="955"/>
      <c r="AJ118" s="956"/>
      <c r="AK118" s="954" t="s">
        <v>302</v>
      </c>
      <c r="AL118" s="955"/>
      <c r="AM118" s="955"/>
      <c r="AN118" s="955"/>
      <c r="AO118" s="956"/>
      <c r="AP118" s="1041" t="s">
        <v>426</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171</v>
      </c>
      <c r="BR118" s="1068"/>
      <c r="BS118" s="1068"/>
      <c r="BT118" s="1068"/>
      <c r="BU118" s="1068"/>
      <c r="BV118" s="1068" t="s">
        <v>171</v>
      </c>
      <c r="BW118" s="1068"/>
      <c r="BX118" s="1068"/>
      <c r="BY118" s="1068"/>
      <c r="BZ118" s="1068"/>
      <c r="CA118" s="1068" t="s">
        <v>171</v>
      </c>
      <c r="CB118" s="1068"/>
      <c r="CC118" s="1068"/>
      <c r="CD118" s="1068"/>
      <c r="CE118" s="1068"/>
      <c r="CF118" s="984" t="s">
        <v>171</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171</v>
      </c>
      <c r="DH118" s="1029"/>
      <c r="DI118" s="1029"/>
      <c r="DJ118" s="1029"/>
      <c r="DK118" s="1030"/>
      <c r="DL118" s="1031" t="s">
        <v>171</v>
      </c>
      <c r="DM118" s="1029"/>
      <c r="DN118" s="1029"/>
      <c r="DO118" s="1029"/>
      <c r="DP118" s="1030"/>
      <c r="DQ118" s="1031" t="s">
        <v>171</v>
      </c>
      <c r="DR118" s="1029"/>
      <c r="DS118" s="1029"/>
      <c r="DT118" s="1029"/>
      <c r="DU118" s="1030"/>
      <c r="DV118" s="1032" t="s">
        <v>171</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171</v>
      </c>
      <c r="AB119" s="962"/>
      <c r="AC119" s="962"/>
      <c r="AD119" s="962"/>
      <c r="AE119" s="963"/>
      <c r="AF119" s="964" t="s">
        <v>171</v>
      </c>
      <c r="AG119" s="962"/>
      <c r="AH119" s="962"/>
      <c r="AI119" s="962"/>
      <c r="AJ119" s="963"/>
      <c r="AK119" s="964" t="s">
        <v>171</v>
      </c>
      <c r="AL119" s="962"/>
      <c r="AM119" s="962"/>
      <c r="AN119" s="962"/>
      <c r="AO119" s="963"/>
      <c r="AP119" s="965" t="s">
        <v>171</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457</v>
      </c>
      <c r="BP119" s="1076"/>
      <c r="BQ119" s="1067">
        <v>34985357</v>
      </c>
      <c r="BR119" s="1068"/>
      <c r="BS119" s="1068"/>
      <c r="BT119" s="1068"/>
      <c r="BU119" s="1068"/>
      <c r="BV119" s="1068">
        <v>35014282</v>
      </c>
      <c r="BW119" s="1068"/>
      <c r="BX119" s="1068"/>
      <c r="BY119" s="1068"/>
      <c r="BZ119" s="1068"/>
      <c r="CA119" s="1068">
        <v>35085107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43956</v>
      </c>
      <c r="DH119" s="1054"/>
      <c r="DI119" s="1054"/>
      <c r="DJ119" s="1054"/>
      <c r="DK119" s="1055"/>
      <c r="DL119" s="1053">
        <v>24035</v>
      </c>
      <c r="DM119" s="1054"/>
      <c r="DN119" s="1054"/>
      <c r="DO119" s="1054"/>
      <c r="DP119" s="1055"/>
      <c r="DQ119" s="1053">
        <v>11924</v>
      </c>
      <c r="DR119" s="1054"/>
      <c r="DS119" s="1054"/>
      <c r="DT119" s="1054"/>
      <c r="DU119" s="1055"/>
      <c r="DV119" s="1056">
        <v>0.1</v>
      </c>
      <c r="DW119" s="1057"/>
      <c r="DX119" s="1057"/>
      <c r="DY119" s="1057"/>
      <c r="DZ119" s="1058"/>
    </row>
    <row r="120" spans="1:130" s="226" customFormat="1" ht="26.25" customHeight="1">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171</v>
      </c>
      <c r="AB120" s="1029"/>
      <c r="AC120" s="1029"/>
      <c r="AD120" s="1029"/>
      <c r="AE120" s="1030"/>
      <c r="AF120" s="1031" t="s">
        <v>171</v>
      </c>
      <c r="AG120" s="1029"/>
      <c r="AH120" s="1029"/>
      <c r="AI120" s="1029"/>
      <c r="AJ120" s="1030"/>
      <c r="AK120" s="1031" t="s">
        <v>171</v>
      </c>
      <c r="AL120" s="1029"/>
      <c r="AM120" s="1029"/>
      <c r="AN120" s="1029"/>
      <c r="AO120" s="1030"/>
      <c r="AP120" s="1032" t="s">
        <v>171</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3785162</v>
      </c>
      <c r="BR120" s="997"/>
      <c r="BS120" s="997"/>
      <c r="BT120" s="997"/>
      <c r="BU120" s="997"/>
      <c r="BV120" s="997">
        <v>3241650</v>
      </c>
      <c r="BW120" s="997"/>
      <c r="BX120" s="997"/>
      <c r="BY120" s="997"/>
      <c r="BZ120" s="997"/>
      <c r="CA120" s="997">
        <v>3222867</v>
      </c>
      <c r="CB120" s="997"/>
      <c r="CC120" s="997"/>
      <c r="CD120" s="997"/>
      <c r="CE120" s="997"/>
      <c r="CF120" s="1011">
        <v>33.1</v>
      </c>
      <c r="CG120" s="1012"/>
      <c r="CH120" s="1012"/>
      <c r="CI120" s="1012"/>
      <c r="CJ120" s="1012"/>
      <c r="CK120" s="1077" t="s">
        <v>461</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12686637</v>
      </c>
      <c r="DH120" s="997"/>
      <c r="DI120" s="997"/>
      <c r="DJ120" s="997"/>
      <c r="DK120" s="997"/>
      <c r="DL120" s="997">
        <v>12446612</v>
      </c>
      <c r="DM120" s="997"/>
      <c r="DN120" s="997"/>
      <c r="DO120" s="997"/>
      <c r="DP120" s="997"/>
      <c r="DQ120" s="997">
        <v>12112492</v>
      </c>
      <c r="DR120" s="997"/>
      <c r="DS120" s="997"/>
      <c r="DT120" s="997"/>
      <c r="DU120" s="997"/>
      <c r="DV120" s="998">
        <v>124.6</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171</v>
      </c>
      <c r="AB121" s="1029"/>
      <c r="AC121" s="1029"/>
      <c r="AD121" s="1029"/>
      <c r="AE121" s="1030"/>
      <c r="AF121" s="1031" t="s">
        <v>171</v>
      </c>
      <c r="AG121" s="1029"/>
      <c r="AH121" s="1029"/>
      <c r="AI121" s="1029"/>
      <c r="AJ121" s="1030"/>
      <c r="AK121" s="1031" t="s">
        <v>171</v>
      </c>
      <c r="AL121" s="1029"/>
      <c r="AM121" s="1029"/>
      <c r="AN121" s="1029"/>
      <c r="AO121" s="1030"/>
      <c r="AP121" s="1032" t="s">
        <v>171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1917714</v>
      </c>
      <c r="BR121" s="990"/>
      <c r="BS121" s="990"/>
      <c r="BT121" s="990"/>
      <c r="BU121" s="990"/>
      <c r="BV121" s="990">
        <v>1913019</v>
      </c>
      <c r="BW121" s="990"/>
      <c r="BX121" s="990"/>
      <c r="BY121" s="990"/>
      <c r="BZ121" s="990"/>
      <c r="CA121" s="990">
        <v>1830311</v>
      </c>
      <c r="CB121" s="990"/>
      <c r="CC121" s="990"/>
      <c r="CD121" s="990"/>
      <c r="CE121" s="990"/>
      <c r="CF121" s="984">
        <v>18.8</v>
      </c>
      <c r="CG121" s="985"/>
      <c r="CH121" s="985"/>
      <c r="CI121" s="985"/>
      <c r="CJ121" s="985"/>
      <c r="CK121" s="1080"/>
      <c r="CL121" s="1081"/>
      <c r="CM121" s="1081"/>
      <c r="CN121" s="1081"/>
      <c r="CO121" s="1082"/>
      <c r="CP121" s="1090" t="s">
        <v>404</v>
      </c>
      <c r="CQ121" s="1091"/>
      <c r="CR121" s="1091"/>
      <c r="CS121" s="1091"/>
      <c r="CT121" s="1091"/>
      <c r="CU121" s="1091"/>
      <c r="CV121" s="1091"/>
      <c r="CW121" s="1091"/>
      <c r="CX121" s="1091"/>
      <c r="CY121" s="1091"/>
      <c r="CZ121" s="1091"/>
      <c r="DA121" s="1091"/>
      <c r="DB121" s="1091"/>
      <c r="DC121" s="1091"/>
      <c r="DD121" s="1091"/>
      <c r="DE121" s="1091"/>
      <c r="DF121" s="1092"/>
      <c r="DG121" s="989">
        <v>1946650</v>
      </c>
      <c r="DH121" s="990"/>
      <c r="DI121" s="990"/>
      <c r="DJ121" s="990"/>
      <c r="DK121" s="990"/>
      <c r="DL121" s="990">
        <v>1769098</v>
      </c>
      <c r="DM121" s="990"/>
      <c r="DN121" s="990"/>
      <c r="DO121" s="990"/>
      <c r="DP121" s="990"/>
      <c r="DQ121" s="990">
        <v>1666151</v>
      </c>
      <c r="DR121" s="990"/>
      <c r="DS121" s="990"/>
      <c r="DT121" s="990"/>
      <c r="DU121" s="990"/>
      <c r="DV121" s="991">
        <v>17.100000000000001</v>
      </c>
      <c r="DW121" s="991"/>
      <c r="DX121" s="991"/>
      <c r="DY121" s="991"/>
      <c r="DZ121" s="992"/>
    </row>
    <row r="122" spans="1:130" s="226" customFormat="1" ht="26.25" customHeight="1">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171</v>
      </c>
      <c r="AB122" s="1029"/>
      <c r="AC122" s="1029"/>
      <c r="AD122" s="1029"/>
      <c r="AE122" s="1030"/>
      <c r="AF122" s="1031" t="s">
        <v>171</v>
      </c>
      <c r="AG122" s="1029"/>
      <c r="AH122" s="1029"/>
      <c r="AI122" s="1029"/>
      <c r="AJ122" s="1030"/>
      <c r="AK122" s="1031" t="s">
        <v>171</v>
      </c>
      <c r="AL122" s="1029"/>
      <c r="AM122" s="1029"/>
      <c r="AN122" s="1029"/>
      <c r="AO122" s="1030"/>
      <c r="AP122" s="1032" t="s">
        <v>171</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23238443</v>
      </c>
      <c r="BR122" s="1068"/>
      <c r="BS122" s="1068"/>
      <c r="BT122" s="1068"/>
      <c r="BU122" s="1068"/>
      <c r="BV122" s="1068">
        <v>23195038</v>
      </c>
      <c r="BW122" s="1068"/>
      <c r="BX122" s="1068"/>
      <c r="BY122" s="1068"/>
      <c r="BZ122" s="1068"/>
      <c r="CA122" s="1068">
        <v>22548672</v>
      </c>
      <c r="CB122" s="1068"/>
      <c r="CC122" s="1068"/>
      <c r="CD122" s="1068"/>
      <c r="CE122" s="1068"/>
      <c r="CF122" s="1088">
        <v>231.9</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v>26419</v>
      </c>
      <c r="DH122" s="990"/>
      <c r="DI122" s="990"/>
      <c r="DJ122" s="990"/>
      <c r="DK122" s="990"/>
      <c r="DL122" s="990">
        <v>30005</v>
      </c>
      <c r="DM122" s="990"/>
      <c r="DN122" s="990"/>
      <c r="DO122" s="990"/>
      <c r="DP122" s="990"/>
      <c r="DQ122" s="990">
        <v>32598</v>
      </c>
      <c r="DR122" s="990"/>
      <c r="DS122" s="990"/>
      <c r="DT122" s="990"/>
      <c r="DU122" s="990"/>
      <c r="DV122" s="991">
        <v>0.3</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171</v>
      </c>
      <c r="AB123" s="1029"/>
      <c r="AC123" s="1029"/>
      <c r="AD123" s="1029"/>
      <c r="AE123" s="1030"/>
      <c r="AF123" s="1031" t="s">
        <v>171</v>
      </c>
      <c r="AG123" s="1029"/>
      <c r="AH123" s="1029"/>
      <c r="AI123" s="1029"/>
      <c r="AJ123" s="1030"/>
      <c r="AK123" s="1031" t="s">
        <v>171</v>
      </c>
      <c r="AL123" s="1029"/>
      <c r="AM123" s="1029"/>
      <c r="AN123" s="1029"/>
      <c r="AO123" s="1030"/>
      <c r="AP123" s="1032" t="s">
        <v>171</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466</v>
      </c>
      <c r="BP123" s="1076"/>
      <c r="BQ123" s="1135">
        <v>28941319</v>
      </c>
      <c r="BR123" s="1136"/>
      <c r="BS123" s="1136"/>
      <c r="BT123" s="1136"/>
      <c r="BU123" s="1136"/>
      <c r="BV123" s="1136">
        <v>28349707</v>
      </c>
      <c r="BW123" s="1136"/>
      <c r="BX123" s="1136"/>
      <c r="BY123" s="1136"/>
      <c r="BZ123" s="1136"/>
      <c r="CA123" s="1136">
        <v>27601850</v>
      </c>
      <c r="CB123" s="1136"/>
      <c r="CC123" s="1136"/>
      <c r="CD123" s="1136"/>
      <c r="CE123" s="1136"/>
      <c r="CF123" s="1069"/>
      <c r="CG123" s="1070"/>
      <c r="CH123" s="1070"/>
      <c r="CI123" s="1070"/>
      <c r="CJ123" s="1071"/>
      <c r="CK123" s="1080"/>
      <c r="CL123" s="1081"/>
      <c r="CM123" s="1081"/>
      <c r="CN123" s="1081"/>
      <c r="CO123" s="1082"/>
      <c r="CP123" s="1090" t="s">
        <v>406</v>
      </c>
      <c r="CQ123" s="1091"/>
      <c r="CR123" s="1091"/>
      <c r="CS123" s="1091"/>
      <c r="CT123" s="1091"/>
      <c r="CU123" s="1091"/>
      <c r="CV123" s="1091"/>
      <c r="CW123" s="1091"/>
      <c r="CX123" s="1091"/>
      <c r="CY123" s="1091"/>
      <c r="CZ123" s="1091"/>
      <c r="DA123" s="1091"/>
      <c r="DB123" s="1091"/>
      <c r="DC123" s="1091"/>
      <c r="DD123" s="1091"/>
      <c r="DE123" s="1091"/>
      <c r="DF123" s="1092"/>
      <c r="DG123" s="1028" t="s">
        <v>171</v>
      </c>
      <c r="DH123" s="1029"/>
      <c r="DI123" s="1029"/>
      <c r="DJ123" s="1029"/>
      <c r="DK123" s="1030"/>
      <c r="DL123" s="1031" t="s">
        <v>171</v>
      </c>
      <c r="DM123" s="1029"/>
      <c r="DN123" s="1029"/>
      <c r="DO123" s="1029"/>
      <c r="DP123" s="1030"/>
      <c r="DQ123" s="1031" t="s">
        <v>171</v>
      </c>
      <c r="DR123" s="1029"/>
      <c r="DS123" s="1029"/>
      <c r="DT123" s="1029"/>
      <c r="DU123" s="1030"/>
      <c r="DV123" s="1032" t="s">
        <v>171</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171</v>
      </c>
      <c r="AB124" s="1029"/>
      <c r="AC124" s="1029"/>
      <c r="AD124" s="1029"/>
      <c r="AE124" s="1030"/>
      <c r="AF124" s="1031" t="s">
        <v>171</v>
      </c>
      <c r="AG124" s="1029"/>
      <c r="AH124" s="1029"/>
      <c r="AI124" s="1029"/>
      <c r="AJ124" s="1030"/>
      <c r="AK124" s="1031" t="s">
        <v>171</v>
      </c>
      <c r="AL124" s="1029"/>
      <c r="AM124" s="1029"/>
      <c r="AN124" s="1029"/>
      <c r="AO124" s="1030"/>
      <c r="AP124" s="1032" t="s">
        <v>171</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61.6</v>
      </c>
      <c r="BR124" s="1098"/>
      <c r="BS124" s="1098"/>
      <c r="BT124" s="1098"/>
      <c r="BU124" s="1098"/>
      <c r="BV124" s="1098">
        <v>68.599999999999994</v>
      </c>
      <c r="BW124" s="1098"/>
      <c r="BX124" s="1098"/>
      <c r="BY124" s="1098"/>
      <c r="BZ124" s="1098"/>
      <c r="CA124" s="1098">
        <v>76.900000000000006</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v>9386</v>
      </c>
      <c r="DH124" s="1054"/>
      <c r="DI124" s="1054"/>
      <c r="DJ124" s="1054"/>
      <c r="DK124" s="1055"/>
      <c r="DL124" s="1053" t="s">
        <v>171</v>
      </c>
      <c r="DM124" s="1054"/>
      <c r="DN124" s="1054"/>
      <c r="DO124" s="1054"/>
      <c r="DP124" s="1055"/>
      <c r="DQ124" s="1053" t="s">
        <v>171</v>
      </c>
      <c r="DR124" s="1054"/>
      <c r="DS124" s="1054"/>
      <c r="DT124" s="1054"/>
      <c r="DU124" s="1055"/>
      <c r="DV124" s="1056" t="s">
        <v>171</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171</v>
      </c>
      <c r="AB125" s="1029"/>
      <c r="AC125" s="1029"/>
      <c r="AD125" s="1029"/>
      <c r="AE125" s="1030"/>
      <c r="AF125" s="1031" t="s">
        <v>171</v>
      </c>
      <c r="AG125" s="1029"/>
      <c r="AH125" s="1029"/>
      <c r="AI125" s="1029"/>
      <c r="AJ125" s="1030"/>
      <c r="AK125" s="1031" t="s">
        <v>171</v>
      </c>
      <c r="AL125" s="1029"/>
      <c r="AM125" s="1029"/>
      <c r="AN125" s="1029"/>
      <c r="AO125" s="1030"/>
      <c r="AP125" s="1032" t="s">
        <v>171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171</v>
      </c>
      <c r="DH125" s="997"/>
      <c r="DI125" s="997"/>
      <c r="DJ125" s="997"/>
      <c r="DK125" s="997"/>
      <c r="DL125" s="997" t="s">
        <v>171</v>
      </c>
      <c r="DM125" s="997"/>
      <c r="DN125" s="997"/>
      <c r="DO125" s="997"/>
      <c r="DP125" s="997"/>
      <c r="DQ125" s="997" t="s">
        <v>171</v>
      </c>
      <c r="DR125" s="997"/>
      <c r="DS125" s="997"/>
      <c r="DT125" s="997"/>
      <c r="DU125" s="997"/>
      <c r="DV125" s="998" t="s">
        <v>171</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171</v>
      </c>
      <c r="AB126" s="1029"/>
      <c r="AC126" s="1029"/>
      <c r="AD126" s="1029"/>
      <c r="AE126" s="1030"/>
      <c r="AF126" s="1031" t="s">
        <v>171</v>
      </c>
      <c r="AG126" s="1029"/>
      <c r="AH126" s="1029"/>
      <c r="AI126" s="1029"/>
      <c r="AJ126" s="1030"/>
      <c r="AK126" s="1031" t="s">
        <v>171</v>
      </c>
      <c r="AL126" s="1029"/>
      <c r="AM126" s="1029"/>
      <c r="AN126" s="1029"/>
      <c r="AO126" s="1030"/>
      <c r="AP126" s="1032" t="s">
        <v>171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171</v>
      </c>
      <c r="DH126" s="990"/>
      <c r="DI126" s="990"/>
      <c r="DJ126" s="990"/>
      <c r="DK126" s="990"/>
      <c r="DL126" s="990" t="s">
        <v>171</v>
      </c>
      <c r="DM126" s="990"/>
      <c r="DN126" s="990"/>
      <c r="DO126" s="990"/>
      <c r="DP126" s="990"/>
      <c r="DQ126" s="990" t="s">
        <v>171</v>
      </c>
      <c r="DR126" s="990"/>
      <c r="DS126" s="990"/>
      <c r="DT126" s="990"/>
      <c r="DU126" s="990"/>
      <c r="DV126" s="991" t="s">
        <v>171</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23889</v>
      </c>
      <c r="AB127" s="1029"/>
      <c r="AC127" s="1029"/>
      <c r="AD127" s="1029"/>
      <c r="AE127" s="1030"/>
      <c r="AF127" s="1031">
        <v>20809</v>
      </c>
      <c r="AG127" s="1029"/>
      <c r="AH127" s="1029"/>
      <c r="AI127" s="1029"/>
      <c r="AJ127" s="1030"/>
      <c r="AK127" s="1031">
        <v>11959</v>
      </c>
      <c r="AL127" s="1029"/>
      <c r="AM127" s="1029"/>
      <c r="AN127" s="1029"/>
      <c r="AO127" s="1030"/>
      <c r="AP127" s="1032">
        <v>0.1</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171</v>
      </c>
      <c r="DH127" s="990"/>
      <c r="DI127" s="990"/>
      <c r="DJ127" s="990"/>
      <c r="DK127" s="990"/>
      <c r="DL127" s="990" t="s">
        <v>171</v>
      </c>
      <c r="DM127" s="990"/>
      <c r="DN127" s="990"/>
      <c r="DO127" s="990"/>
      <c r="DP127" s="990"/>
      <c r="DQ127" s="990" t="s">
        <v>171</v>
      </c>
      <c r="DR127" s="990"/>
      <c r="DS127" s="990"/>
      <c r="DT127" s="990"/>
      <c r="DU127" s="990"/>
      <c r="DV127" s="991" t="s">
        <v>171</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282948</v>
      </c>
      <c r="AB128" s="1118"/>
      <c r="AC128" s="1118"/>
      <c r="AD128" s="1118"/>
      <c r="AE128" s="1119"/>
      <c r="AF128" s="1120">
        <v>273589</v>
      </c>
      <c r="AG128" s="1118"/>
      <c r="AH128" s="1118"/>
      <c r="AI128" s="1118"/>
      <c r="AJ128" s="1119"/>
      <c r="AK128" s="1120">
        <v>256498</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171</v>
      </c>
      <c r="BG128" s="1125"/>
      <c r="BH128" s="1125"/>
      <c r="BI128" s="1125"/>
      <c r="BJ128" s="1125"/>
      <c r="BK128" s="1125"/>
      <c r="BL128" s="1126"/>
      <c r="BM128" s="1124">
        <v>13.11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171</v>
      </c>
      <c r="DH128" s="1110"/>
      <c r="DI128" s="1110"/>
      <c r="DJ128" s="1110"/>
      <c r="DK128" s="1110"/>
      <c r="DL128" s="1110" t="s">
        <v>171</v>
      </c>
      <c r="DM128" s="1110"/>
      <c r="DN128" s="1110"/>
      <c r="DO128" s="1110"/>
      <c r="DP128" s="1110"/>
      <c r="DQ128" s="1110" t="s">
        <v>171</v>
      </c>
      <c r="DR128" s="1110"/>
      <c r="DS128" s="1110"/>
      <c r="DT128" s="1110"/>
      <c r="DU128" s="1110"/>
      <c r="DV128" s="1111" t="s">
        <v>171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11841046</v>
      </c>
      <c r="AB129" s="1029"/>
      <c r="AC129" s="1029"/>
      <c r="AD129" s="1029"/>
      <c r="AE129" s="1030"/>
      <c r="AF129" s="1031">
        <v>11587169</v>
      </c>
      <c r="AG129" s="1029"/>
      <c r="AH129" s="1029"/>
      <c r="AI129" s="1029"/>
      <c r="AJ129" s="1030"/>
      <c r="AK129" s="1031">
        <v>11554681</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171</v>
      </c>
      <c r="BG129" s="1139"/>
      <c r="BH129" s="1139"/>
      <c r="BI129" s="1139"/>
      <c r="BJ129" s="1139"/>
      <c r="BK129" s="1139"/>
      <c r="BL129" s="1140"/>
      <c r="BM129" s="1138">
        <v>18.11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2038774</v>
      </c>
      <c r="AB130" s="1029"/>
      <c r="AC130" s="1029"/>
      <c r="AD130" s="1029"/>
      <c r="AE130" s="1030"/>
      <c r="AF130" s="1031">
        <v>1881257</v>
      </c>
      <c r="AG130" s="1029"/>
      <c r="AH130" s="1029"/>
      <c r="AI130" s="1029"/>
      <c r="AJ130" s="1030"/>
      <c r="AK130" s="1031">
        <v>1830677</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9802272</v>
      </c>
      <c r="AB131" s="1054"/>
      <c r="AC131" s="1054"/>
      <c r="AD131" s="1054"/>
      <c r="AE131" s="1055"/>
      <c r="AF131" s="1053">
        <v>9705912</v>
      </c>
      <c r="AG131" s="1054"/>
      <c r="AH131" s="1054"/>
      <c r="AI131" s="1054"/>
      <c r="AJ131" s="1055"/>
      <c r="AK131" s="1053">
        <v>9724004</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76.900000000000006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8.3668765769999993</v>
      </c>
      <c r="AB132" s="1170"/>
      <c r="AC132" s="1170"/>
      <c r="AD132" s="1170"/>
      <c r="AE132" s="1171"/>
      <c r="AF132" s="1172">
        <v>9.0991758429999994</v>
      </c>
      <c r="AG132" s="1170"/>
      <c r="AH132" s="1170"/>
      <c r="AI132" s="1170"/>
      <c r="AJ132" s="1171"/>
      <c r="AK132" s="1172">
        <v>6.7058996009999996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10.3</v>
      </c>
      <c r="AB133" s="1153"/>
      <c r="AC133" s="1153"/>
      <c r="AD133" s="1153"/>
      <c r="AE133" s="1154"/>
      <c r="AF133" s="1152">
        <v>9.3000000000000007</v>
      </c>
      <c r="AG133" s="1153"/>
      <c r="AH133" s="1153"/>
      <c r="AI133" s="1153"/>
      <c r="AJ133" s="1154"/>
      <c r="AK133" s="1152">
        <v>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01OxhQtIPXzBdX9N0K9Qu9VwyffnOiuU70+ei3ozDYo6dzMEABJ2ixkYqGTdKw3rNYnnuQLIHUy6M3HsN5USA==" saltValue="9nOM+HiV5RDttw9JsKhc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76" zoomScale="80" zoomScaleNormal="85" zoomScaleSheetLayoutView="80" workbookViewId="0">
      <selection activeCell="CX49" sqref="CX4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bhnPniEi3Kr1JVYF8hAxFSrhiDpre1rLcGMP26Vn15eLP41CR0R59kQldq6D0CEtuTiDZiHZecffOtx+K6Lyg==" saltValue="YUtvk9g6gKLxmjci/kCJ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61" zoomScale="80" zoomScaleNormal="80" zoomScaleSheetLayoutView="55" workbookViewId="0">
      <selection activeCell="CL89" sqref="CL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qe5fNEJhb7qa038byy754GLJRra4Zdg5CqZIDPt4q2kfcwq7sEFvDdjzSg/HlAmWvEMAdzxZEOpOQvM85GW6A==" saltValue="86RyBNw/Jd6AF3OCuISJ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K34" sqref="AK34:AN3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2603792</v>
      </c>
      <c r="AP9" s="292">
        <v>58317</v>
      </c>
      <c r="AQ9" s="293">
        <v>69000</v>
      </c>
      <c r="AR9" s="294">
        <v>-15.5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485739</v>
      </c>
      <c r="AP10" s="295">
        <v>10879</v>
      </c>
      <c r="AQ10" s="296">
        <v>7980</v>
      </c>
      <c r="AR10" s="297">
        <v>36.299999999999997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530539</v>
      </c>
      <c r="AP11" s="295">
        <v>11882</v>
      </c>
      <c r="AQ11" s="296">
        <v>8263</v>
      </c>
      <c r="AR11" s="297">
        <v>43.8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146857</v>
      </c>
      <c r="AP12" s="295">
        <v>3289</v>
      </c>
      <c r="AQ12" s="296">
        <v>1174</v>
      </c>
      <c r="AR12" s="297">
        <v>180.2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18</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118633</v>
      </c>
      <c r="AP14" s="295">
        <v>2657</v>
      </c>
      <c r="AQ14" s="296">
        <v>2909</v>
      </c>
      <c r="AR14" s="297">
        <v>-8.6999999999999993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21933</v>
      </c>
      <c r="AP15" s="295">
        <v>491</v>
      </c>
      <c r="AQ15" s="296">
        <v>1519</v>
      </c>
      <c r="AR15" s="297">
        <v>-67.7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-223590</v>
      </c>
      <c r="AP16" s="295">
        <v>-5008</v>
      </c>
      <c r="AQ16" s="296">
        <v>-6242</v>
      </c>
      <c r="AR16" s="297">
        <v>-19.8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3683903</v>
      </c>
      <c r="AP17" s="295">
        <v>82508</v>
      </c>
      <c r="AQ17" s="296">
        <v>84621</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6.29</v>
      </c>
      <c r="AP21" s="308">
        <v>8.0399999999999991</v>
      </c>
      <c r="AQ21" s="309">
        <v>-1.75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98.9</v>
      </c>
      <c r="AP22" s="313">
        <v>97.7</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1631956</v>
      </c>
      <c r="AP32" s="322">
        <v>36551</v>
      </c>
      <c r="AQ32" s="323">
        <v>49627</v>
      </c>
      <c r="AR32" s="324">
        <v>-26.3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64</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1018396</v>
      </c>
      <c r="AP35" s="322">
        <v>22809</v>
      </c>
      <c r="AQ35" s="323">
        <v>20466</v>
      </c>
      <c r="AR35" s="324">
        <v>11.4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76946</v>
      </c>
      <c r="AP36" s="322">
        <v>1723</v>
      </c>
      <c r="AQ36" s="323">
        <v>2860</v>
      </c>
      <c r="AR36" s="324">
        <v>-39.799999999999997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11959</v>
      </c>
      <c r="AP37" s="322">
        <v>268</v>
      </c>
      <c r="AQ37" s="323">
        <v>677</v>
      </c>
      <c r="AR37" s="324">
        <v>-60.4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4</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-256498</v>
      </c>
      <c r="AP39" s="322">
        <v>-5745</v>
      </c>
      <c r="AQ39" s="323">
        <v>-4704</v>
      </c>
      <c r="AR39" s="324">
        <v>22.1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-1830677</v>
      </c>
      <c r="AP40" s="322">
        <v>-41002</v>
      </c>
      <c r="AQ40" s="323">
        <v>-47177</v>
      </c>
      <c r="AR40" s="324">
        <v>-13.1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652082</v>
      </c>
      <c r="AP41" s="322">
        <v>14605</v>
      </c>
      <c r="AQ41" s="323">
        <v>21817</v>
      </c>
      <c r="AR41" s="324">
        <v>-33.1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5509185</v>
      </c>
      <c r="AN51" s="344">
        <v>118768</v>
      </c>
      <c r="AO51" s="345">
        <v>329.2</v>
      </c>
      <c r="AP51" s="346">
        <v>84389</v>
      </c>
      <c r="AQ51" s="347">
        <v>19.7</v>
      </c>
      <c r="AR51" s="348">
        <v>309.5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2924810</v>
      </c>
      <c r="AN52" s="352">
        <v>63054</v>
      </c>
      <c r="AO52" s="353">
        <v>183.9</v>
      </c>
      <c r="AP52" s="354">
        <v>44339</v>
      </c>
      <c r="AQ52" s="355">
        <v>17.2</v>
      </c>
      <c r="AR52" s="356">
        <v>166.7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2140086</v>
      </c>
      <c r="AN53" s="344">
        <v>46684</v>
      </c>
      <c r="AO53" s="345">
        <v>-60.7</v>
      </c>
      <c r="AP53" s="346">
        <v>83623</v>
      </c>
      <c r="AQ53" s="347">
        <v>-0.9</v>
      </c>
      <c r="AR53" s="348">
        <v>-59.8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883691</v>
      </c>
      <c r="AN54" s="352">
        <v>19277</v>
      </c>
      <c r="AO54" s="353">
        <v>-69.400000000000006</v>
      </c>
      <c r="AP54" s="354">
        <v>48787</v>
      </c>
      <c r="AQ54" s="355">
        <v>10</v>
      </c>
      <c r="AR54" s="356">
        <v>-79.400000000000006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3657581</v>
      </c>
      <c r="AN55" s="344">
        <v>80661</v>
      </c>
      <c r="AO55" s="345">
        <v>72.8</v>
      </c>
      <c r="AP55" s="346">
        <v>87974</v>
      </c>
      <c r="AQ55" s="347">
        <v>5.2</v>
      </c>
      <c r="AR55" s="348">
        <v>67.599999999999994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1771133</v>
      </c>
      <c r="AN56" s="352">
        <v>39059</v>
      </c>
      <c r="AO56" s="353">
        <v>102.6</v>
      </c>
      <c r="AP56" s="354">
        <v>48183</v>
      </c>
      <c r="AQ56" s="355">
        <v>-1.2</v>
      </c>
      <c r="AR56" s="356">
        <v>103.8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2399105</v>
      </c>
      <c r="AN57" s="344">
        <v>53196</v>
      </c>
      <c r="AO57" s="345">
        <v>-34</v>
      </c>
      <c r="AP57" s="346">
        <v>65876</v>
      </c>
      <c r="AQ57" s="347">
        <v>-25.1</v>
      </c>
      <c r="AR57" s="348">
        <v>-8.9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1314013</v>
      </c>
      <c r="AN58" s="352">
        <v>29136</v>
      </c>
      <c r="AO58" s="353">
        <v>-25.4</v>
      </c>
      <c r="AP58" s="354">
        <v>36484</v>
      </c>
      <c r="AQ58" s="355">
        <v>-24.3</v>
      </c>
      <c r="AR58" s="356">
        <v>-1.1000000000000001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1855388</v>
      </c>
      <c r="AN59" s="344">
        <v>41555</v>
      </c>
      <c r="AO59" s="345">
        <v>-21.9</v>
      </c>
      <c r="AP59" s="346">
        <v>68468</v>
      </c>
      <c r="AQ59" s="347">
        <v>3.9</v>
      </c>
      <c r="AR59" s="348">
        <v>-25.8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1057641</v>
      </c>
      <c r="AN60" s="352">
        <v>23688</v>
      </c>
      <c r="AO60" s="353">
        <v>-18.7</v>
      </c>
      <c r="AP60" s="354">
        <v>34140</v>
      </c>
      <c r="AQ60" s="355">
        <v>-6.4</v>
      </c>
      <c r="AR60" s="356">
        <v>-12.3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3112269</v>
      </c>
      <c r="AN61" s="359">
        <v>68173</v>
      </c>
      <c r="AO61" s="360">
        <v>57.1</v>
      </c>
      <c r="AP61" s="361">
        <v>78066</v>
      </c>
      <c r="AQ61" s="362">
        <v>0.6</v>
      </c>
      <c r="AR61" s="348">
        <v>56.5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1590258</v>
      </c>
      <c r="AN62" s="352">
        <v>34843</v>
      </c>
      <c r="AO62" s="353">
        <v>34.6</v>
      </c>
      <c r="AP62" s="354">
        <v>42387</v>
      </c>
      <c r="AQ62" s="355">
        <v>-0.9</v>
      </c>
      <c r="AR62" s="356">
        <v>35.5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sl1sXRZB+jKx/GnvgjP/yF95R1vmc/Hd/A0apgpdGsR6pJYswPFuYXt6Tzetqh2imDVrIPQl86q1E35PBxKtg==" saltValue="dpiHKTEUe4qD856OYaOk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R1" zoomScale="80" zoomScaleNormal="80" zoomScaleSheetLayoutView="55" workbookViewId="0">
      <selection activeCell="B113" sqref="B11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hR45CGa3PeCfkgxQWQYx2p2fY0TBGtZ29G5m1h6Y9pgNtytuhdwagK1fnDmj+RhRpaNc8Cvntb2+D9aepzj6w==" saltValue="sn2IvYaivaDIbSfRRk5i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R1"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a5ZiNcDziM6p66cQshf0hmho+6NHX8cvOgzLnyGfly/hG8raU4rE9tFhmNtk04+yH9Nf/cvoXQYohuBf19e3A==" saltValue="oX8GqycITmQvffZv6Rwq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19</v>
      </c>
      <c r="G47" s="12">
        <v>18.59</v>
      </c>
      <c r="H47" s="12">
        <v>18.55</v>
      </c>
      <c r="I47" s="12">
        <v>14.17</v>
      </c>
      <c r="J47" s="13">
        <v>14.32</v>
      </c>
    </row>
    <row r="48" spans="2:10" ht="57.75" customHeight="1">
      <c r="B48" s="14"/>
      <c r="C48" s="1214" t="s">
        <v>4</v>
      </c>
      <c r="D48" s="1214"/>
      <c r="E48" s="1215"/>
      <c r="F48" s="15">
        <v>2.27</v>
      </c>
      <c r="G48" s="16">
        <v>1.03</v>
      </c>
      <c r="H48" s="16">
        <v>1.1599999999999999</v>
      </c>
      <c r="I48" s="16">
        <v>0.25</v>
      </c>
      <c r="J48" s="17">
        <v>0.48</v>
      </c>
    </row>
    <row r="49" spans="2:10" ht="57.75" customHeight="1" thickBot="1">
      <c r="B49" s="18"/>
      <c r="C49" s="1216" t="s">
        <v>5</v>
      </c>
      <c r="D49" s="1216"/>
      <c r="E49" s="1217"/>
      <c r="F49" s="19">
        <v>1.19</v>
      </c>
      <c r="G49" s="20" t="s">
        <v>552</v>
      </c>
      <c r="H49" s="20">
        <v>0.43</v>
      </c>
      <c r="I49" s="20" t="s">
        <v>553</v>
      </c>
      <c r="J49" s="21">
        <v>0.34</v>
      </c>
    </row>
    <row r="50" spans="2:10" ht="13.5" customHeight="1"/>
    <row r="51" spans="2:10" ht="13.5" hidden="1" customHeight="1"/>
    <row r="52" spans="2:10" ht="13.5" hidden="1" customHeight="1"/>
    <row r="53" spans="2:10" ht="13.5" hidden="1" customHeight="1"/>
  </sheetData>
  <sheetProtection algorithmName="SHA-512" hashValue="gxA69D+fIsiYKDSQBa+3l5gq8AP4liZHRUXy4taaCMA7xbs3qx0f9O+BadSgHYh+T0aorIkbT7EpJ3/o0gKwsg==" saltValue="ZO4cG28fSYeBIuuglCeN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2019-03-13T04:20:08Z</cp:lastPrinted>
  <dcterms:created xsi:type="dcterms:W3CDTF">2019-02-14T03:49:48Z</dcterms:created>
  <dcterms:modified xsi:type="dcterms:W3CDTF">2019-10-28T05:42:12Z</dcterms:modified>
  <cp:category/>
</cp:coreProperties>
</file>