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60" windowHeight="8295" tabRatio="75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<sst xmlns="http://schemas.openxmlformats.org/spreadsheetml/2006/main" count="1102" uniqueCount="601">
  <si>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</si>
  <si>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</si>
  <si>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</si>
  <si>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</si>
  <si>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</si>
  <si>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</si>
  <si>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</si>
  <si>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</si>
  <si>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</si>
  <si>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</si>
  <si>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</si>
  <si>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</si>
  <si>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</si>
  <si>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</si>
  <si>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</si>
  <si>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</si>
  <si>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</si>
  <si>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</si>
  <si>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</si>
  <si>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</si>
  <si>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</si>
  <si>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</si>
  <si>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</si>
  <si>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</si>
  <si>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</si>
  <si>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</si>
  <si>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</si>
  <si>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</si>
  <si>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</si>
  <si>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</si>
  <si>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</si>
  <si>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</si>
  <si>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</si>
  <si>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</si>
  <si>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</si>
  <si>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</si>
  <si>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</si>
  <si>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</si>
  <si>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</si>
  <si>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</si>
  <si>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</si>
  <si>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</si>
  <si>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</si>
  <si>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</si>
  <si>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</si>
  <si>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</si>
  <si>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</si>
  <si>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</si>
  <si>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</si>
  <si>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</si>
  <si>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</si>
  <si>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</si>
  <si>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</si>
  <si>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</si>
  <si>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</si>
  <si>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</si>
  <si>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</si>
  <si>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</si>
  <si>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</si>
  <si>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</si>
  <si>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</si>
  <si>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</si>
  <si>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</si>
  <si>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</si>
  <si>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</si>
  <si>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</si>
  <si>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</si>
  <si>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</si>
  <si>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</si>
  <si>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</si>
  <si>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</si>
  <si>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</si>
  <si>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</si>
  <si>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</si>
  <si>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</si>
  <si>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</si>
  <si>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</si>
  <si>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</si>
  <si>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</si>
  <si>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</si>
  <si>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</si>
  <si>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</si>
  <si>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</si>
  <si>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</si>
  <si>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</si>
  <si>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</si>
  <si>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</si>
  <si>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</si>
  <si>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</si>
  <si>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</si>
  <si>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</si>
  <si>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</si>
  <si>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</si>
  <si>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</si>
  <si>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</si>
  <si>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</si>
  <si>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</si>
  <si>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</si>
  <si>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</si>
  <si>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</si>
  <si>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</si>
  <si>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</si>
  <si>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</si>
  <si>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</si>
  <si>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</si>
  <si>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</si>
  <si>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</si>
  <si>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</si>
  <si>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</si>
  <si>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</si>
  <si>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</si>
  <si>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</si>
  <si>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</si>
  <si>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</si>
  <si>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</si>
  <si>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</si>
  <si>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</si>
  <si>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</si>
  <si>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</si>
  <si>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</si>
  <si>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</si>
  <si>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</si>
  <si>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</si>
  <si>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</si>
  <si>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</si>
  <si>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</si>
  <si>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</si>
  <si>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</si>
  <si>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</si>
  <si>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</si>
  <si>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</si>
  <si>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</si>
  <si>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</si>
  <si>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</si>
  <si>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</si>
  <si>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</si>
  <si>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</si>
  <si>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</si>
  <si>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</si>
  <si>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</si>
  <si>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</si>
  <si>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</si>
  <si>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</si>
  <si>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</si>
  <si>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</si>
  <si>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</si>
  <si>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</si>
  <si>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</si>
  <si>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</si>
  <si>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</si>
  <si>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</si>
  <si>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</si>
  <si>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</si>
  <si>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</si>
  <si>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</si>
  <si>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</si>
  <si>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</si>
  <si>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</si>
  <si>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</si>
  <si>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</si>
  <si>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</si>
  <si>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</si>
  <si>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</si>
  <si>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</si>
  <si>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</si>
  <si>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</si>
  <si>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</si>
  <si>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</si>
  <si>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</si>
  <si>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</si>
  <si>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</si>
  <si>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</si>
  <si>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</si>
  <si>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</si>
  <si>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</si>
  <si>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</si>
  <si>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</si>
  <si>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</si>
  <si>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</si>
  <si>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</si>
  <si>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</si>
  <si>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</si>
  <si>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</si>
  <si>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</si>
  <si>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</si>
  <si>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</si>
  <si>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</si>
  <si>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</si>
  <si>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</si>
  <si>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</si>
  <si>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</si>
  <si>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</si>
  <si>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</si>
  <si>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</si>
  <si>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</si>
  <si>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</si>
  <si>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</si>
  <si>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</si>
  <si>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</si>
  <si>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</si>
  <si>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</si>
  <si>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</si>
  <si>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</si>
  <si>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</si>
  <si>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</si>
  <si>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</si>
  <si>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</si>
  <si>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</si>
  <si>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兵庫県太子町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</si>
  <si>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</si>
  <si>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</si>
  <si>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</si>
  <si>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</si>
  <si>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</si>
  <si>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</si>
  <si>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</si>
  <si>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</si>
  <si>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</si>
  <si>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</si>
  <si>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</si>
  <si>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</si>
  <si>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</si>
  <si>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</si>
  <si>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</si>
  <si>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</si>
  <si>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</si>
  <si>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</si>
  <si>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</si>
  <si>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</si>
  <si>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</si>
  <si>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</si>
  <si>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</si>
  <si>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</si>
  <si>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</si>
  <si>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</si>
  <si>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</si>
  <si>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</si>
  <si>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</si>
  <si>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</si>
  <si>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</si>
  <si>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</si>
  <si>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</si>
  <si>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</si>
  <si>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</si>
  <si>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</si>
  <si>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</si>
  <si>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</si>
  <si>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</si>
  <si>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</si>
  <si>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</si>
  <si>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</si>
  <si>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</si>
  <si>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</si>
  <si>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</si>
  <si>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</si>
  <si>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</si>
  <si>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</si>
  <si>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</si>
  <si>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</si>
  <si>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</si>
  <si>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</si>
  <si>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</si>
  <si>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</si>
  <si>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</si>
  <si>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</si>
  <si>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</si>
  <si>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</si>
  <si>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</si>
  <si>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</si>
  <si>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</si>
  <si>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</si>
  <si>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</si>
  <si>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</si>
  <si>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</si>
  <si>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</si>
  <si>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</si>
  <si>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</si>
  <si>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</si>
  <si>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</si>
  <si>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</si>
  <si>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</si>
  <si>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</si>
  <si>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</si>
  <si>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</si>
  <si>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</si>
  <si>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</si>
  <si>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</si>
  <si>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</si>
  <si>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</si>
  <si>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</si>
  <si>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</si>
  <si>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</si>
  <si>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</si>
  <si>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</si>
  <si>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</si>
  <si>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</si>
  <si>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</si>
  <si>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</si>
  <si>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</si>
  <si>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</si>
  <si>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</si>
  <si>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</si>
  <si>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</si>
  <si>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</si>
  <si>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</si>
  <si>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</si>
  <si>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</si>
  <si>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</si>
  <si>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</si>
  <si>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</si>
  <si>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</si>
  <si>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</si>
  <si>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</si>
  <si>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</si>
  <si>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</si>
  <si>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</si>
  <si>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</si>
  <si>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</si>
  <si>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</si>
  <si>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</si>
  <si>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</si>
  <si>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</si>
  <si>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</si>
  <si>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</si>
  <si>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</si>
  <si>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</si>
  <si>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</si>
  <si>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</si>
  <si>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</si>
  <si>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</si>
  <si>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</si>
  <si>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</si>
  <si>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</si>
  <si>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</si>
  <si>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</si>
  <si>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</si>
  <si>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</si>
  <si>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</si>
  <si>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</si>
  <si>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</si>
  <si>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</si>
  <si>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</si>
  <si>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</si>
  <si>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</si>
  <si>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</si>
  <si>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</si>
  <si>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</si>
  <si>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</si>
  <si>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</si>
  <si>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</si>
  <si>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</si>
  <si>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</si>
  <si>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</si>
  <si>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</si>
  <si>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</si>
  <si>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</si>
  <si>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</si>
  <si>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兵庫県太子町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</si>
  <si>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</si>
  <si>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</si>
  <si>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</si>
  <si>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</si>
  <si>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</si>
  <si>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</si>
  <si>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</si>
  <si>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</si>
  <si>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</si>
  <si>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</si>
  <si>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</si>
  <si>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</si>
  <si>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</si>
  <si>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</si>
  <si>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</si>
  <si>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</si>
  <si>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</si>
  <si>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</si>
  <si>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</si>
  <si>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</si>
  <si>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</si>
  <si>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</si>
  <si>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</si>
  <si>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</si>
  <si>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</si>
  <si>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</si>
  <si>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</si>
  <si>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</si>
  <si>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</si>
  <si>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</si>
  <si>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</si>
  <si>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</si>
  <si>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</si>
  <si>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</si>
  <si>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</si>
  <si>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</si>
  <si>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</si>
  <si>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</si>
  <si>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</si>
  <si>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</si>
  <si>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</si>
  <si>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</si>
  <si>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</si>
  <si>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</si>
  <si>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</si>
  <si>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</si>
  <si>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</si>
  <si>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</si>
  <si>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</si>
  <si>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</si>
  <si>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</si>
  <si>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</si>
  <si>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</si>
  <si>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</si>
  <si>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</si>
  <si>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</si>
  <si>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</si>
  <si>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</si>
  <si>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</si>
  <si>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</si>
  <si>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</si>
  <si>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</si>
  <si>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</si>
  <si>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</si>
  <si>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</si>
  <si>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</si>
  <si>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</si>
  <si>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</si>
  <si>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</si>
  <si>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</si>
  <si>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</si>
  <si>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</si>
  <si>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</si>
  <si>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</si>
  <si>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</si>
  <si>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</si>
  <si>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</si>
  <si>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</si>
  <si>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</si>
  <si>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</si>
  <si>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</si>
  <si>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</si>
  <si>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</si>
  <si>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</si>
  <si>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</si>
  <si>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</si>
  <si>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</si>
  <si>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</si>
  <si>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</si>
  <si>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</si>
  <si>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</si>
  <si>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</si>
  <si>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</si>
  <si>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</si>
  <si>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</si>
  <si>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</si>
  <si>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</si>
  <si>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</si>
  <si>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</si>
  <si>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</si>
  <si>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</si>
  <si>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</si>
  <si>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</si>
  <si>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</si>
  <si>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</si>
  <si>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</si>
  <si>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</si>
  <si>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</si>
  <si>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</si>
  <si>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</si>
  <si>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</si>
  <si>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</si>
  <si>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</si>
  <si>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</si>
  <si>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</si>
  <si>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</si>
  <si>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介護保険特別会計（介護サービス）</t>
    <phoneticPr fontId="5"/>
  </si>
  <si>
    <t>(Ｆ)</t>
    <phoneticPr fontId="5"/>
  </si>
  <si>
    <t>介護保険特別会計（保険）</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</si>
  <si>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</si>
  <si>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</si>
  <si>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</si>
  <si>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</si>
  <si>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</si>
  <si>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</si>
  <si>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</si>
  <si>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</si>
  <si>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</si>
  <si>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</si>
  <si>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</si>
  <si>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</si>
  <si>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</si>
  <si>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</si>
  <si>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</si>
  <si>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</si>
  <si>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</si>
  <si>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</si>
  <si>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</si>
  <si>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</si>
  <si>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</si>
  <si>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</si>
  <si>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</si>
  <si>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</si>
  <si>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</si>
  <si>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</si>
  <si>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</si>
  <si>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</si>
  <si>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</si>
  <si>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</si>
  <si>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</si>
  <si>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</si>
  <si>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</si>
  <si>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</si>
  <si>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</si>
  <si>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</si>
  <si>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</si>
  <si>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</si>
  <si>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</si>
  <si>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</si>
  <si>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</si>
  <si>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</si>
  <si>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</si>
  <si>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</si>
  <si>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</si>
  <si>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</si>
  <si>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</si>
  <si>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</si>
  <si>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</si>
  <si>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</si>
  <si>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</si>
  <si>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</si>
  <si>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</si>
  <si>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</si>
  <si>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</si>
  <si>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</si>
  <si>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</si>
  <si>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</si>
  <si>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</si>
  <si>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</si>
  <si>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</si>
  <si>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</si>
  <si>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</si>
  <si>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</si>
  <si>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</si>
  <si>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</si>
  <si>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</si>
  <si>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</si>
  <si>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</si>
  <si>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</si>
  <si>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</si>
  <si>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</si>
  <si>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</si>
  <si>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</si>
  <si>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</si>
  <si>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</si>
  <si>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</si>
  <si>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</si>
  <si>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</si>
  <si>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</si>
  <si>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</si>
  <si>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</si>
  <si>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</si>
  <si>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</si>
  <si>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</si>
  <si>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2.56</t>
  </si>
  <si>
    <t>▲ 1.19</t>
  </si>
  <si>
    <t>▲ 4.32</t>
  </si>
  <si>
    <t>水道事業会計</t>
  </si>
  <si>
    <t>下水道事業特別会計</t>
  </si>
  <si>
    <t>国民健康保険特別会計</t>
  </si>
  <si>
    <t>介護保険特別会計（保険事業勘定）</t>
  </si>
  <si>
    <t>一般会計</t>
  </si>
  <si>
    <t>後期高齢者医療特別会計</t>
  </si>
  <si>
    <t>介護保険特別会計（介護サービス事業勘定）</t>
  </si>
  <si>
    <t>▲ 0.00</t>
  </si>
  <si>
    <t>墓園事業特別会計</t>
  </si>
  <si>
    <t>その他会計（赤字）</t>
  </si>
  <si>
    <t>その他会計（黒字）</t>
  </si>
  <si>
    <t>兵庫県市町村職員退職手当組合</t>
  </si>
  <si>
    <t>兵庫県後期高齢者医療広域連合（一般会計）</t>
  </si>
  <si>
    <t>兵庫県後期高齢者医療広域連合（特別会計）</t>
  </si>
  <si>
    <t>揖龍保険衛生施設事務組合（休日夜間急病センター特別会計）</t>
  </si>
  <si>
    <t>西はりま消防組合</t>
    <rPh sb="0" eb="1">
      <t>ニシ</t>
    </rPh>
    <rPh sb="4" eb="6">
      <t>ショウボウ</t>
    </rPh>
    <rPh sb="6" eb="8">
      <t>クミアイ</t>
    </rPh>
    <phoneticPr fontId="2"/>
  </si>
  <si>
    <t>揖龍地区農業共済事務組合</t>
  </si>
  <si>
    <t>兵庫県町議会議員公務災害補償組合</t>
    <phoneticPr fontId="2"/>
  </si>
  <si>
    <t>兵庫県市町交通災害共済組合</t>
    <phoneticPr fontId="2"/>
  </si>
  <si>
    <t>揖龍保健衛生施設事務組合（一般会計）</t>
    <rPh sb="2" eb="4">
      <t>ホケン</t>
    </rPh>
    <rPh sb="10" eb="12">
      <t>クミアイ</t>
    </rPh>
    <rPh sb="13" eb="15">
      <t>イッパン</t>
    </rPh>
    <rPh sb="15" eb="17">
      <t>カイケイ</t>
    </rPh>
    <phoneticPr fontId="2"/>
  </si>
  <si>
    <t>ふるさと応援基金</t>
    <rPh sb="4" eb="6">
      <t>オウエン</t>
    </rPh>
    <rPh sb="6" eb="8">
      <t>キキン</t>
    </rPh>
    <phoneticPr fontId="2"/>
  </si>
  <si>
    <t>公共施設建設基金</t>
    <rPh sb="0" eb="2">
      <t>コウキョウ</t>
    </rPh>
    <rPh sb="2" eb="4">
      <t>シセツ</t>
    </rPh>
    <rPh sb="4" eb="6">
      <t>ケンセツ</t>
    </rPh>
    <rPh sb="6" eb="8">
      <t>キキン</t>
    </rPh>
    <phoneticPr fontId="2"/>
  </si>
  <si>
    <t>地域福祉基金</t>
    <rPh sb="0" eb="2">
      <t>チイキ</t>
    </rPh>
    <rPh sb="2" eb="4">
      <t>フクシ</t>
    </rPh>
    <rPh sb="4" eb="6">
      <t>キキン</t>
    </rPh>
    <phoneticPr fontId="2"/>
  </si>
  <si>
    <t>メモリアルパーク管理基金</t>
    <rPh sb="8" eb="10">
      <t>カンリ</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</si>
  <si>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</si>
  <si>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</si>
  <si>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</si>
  <si>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共施設等総合管理計画において、令和38年度までに公共施設等の延べ床面積を25％減少するという目標を設定し、老朽化した中央公民館、旧役場庁舎及びつくも荘の除却を積極的に進めてきたことにより、有形固定資産減価償却率は類似団体よりもやや低い水準にある一方、令和２年度で終了予定の緊急防災・減災事業債を活用した防災事業をここ数年で実施したことで起債が増額したため、将来負担比率が類似団体と比べて高い水準にある。今後は事業を見極め、起債の抑制に努めるとともに、積極的に公共施設マネジメントを推進する必要がある。</t>
    <rPh sb="16" eb="17">
      <t>レイ</t>
    </rPh>
    <rPh sb="17" eb="18">
      <t>ワ</t>
    </rPh>
    <rPh sb="59" eb="61">
      <t>チュウオウ</t>
    </rPh>
    <rPh sb="61" eb="64">
      <t>コウミンカン</t>
    </rPh>
    <rPh sb="65" eb="66">
      <t>キュウ</t>
    </rPh>
    <rPh sb="66" eb="68">
      <t>ヤクバ</t>
    </rPh>
    <rPh sb="68" eb="70">
      <t>チョウシャ</t>
    </rPh>
    <rPh sb="70" eb="71">
      <t>オヨ</t>
    </rPh>
    <rPh sb="75" eb="76">
      <t>ソウ</t>
    </rPh>
    <rPh sb="77" eb="79">
      <t>ジョキャク</t>
    </rPh>
    <rPh sb="126" eb="127">
      <t>レイ</t>
    </rPh>
    <rPh sb="127" eb="128">
      <t>ワ</t>
    </rPh>
    <rPh sb="129" eb="130">
      <t>ネン</t>
    </rPh>
    <rPh sb="130" eb="131">
      <t>ド</t>
    </rPh>
    <rPh sb="132" eb="134">
      <t>シュウリョウ</t>
    </rPh>
    <rPh sb="134" eb="136">
      <t>ヨテイ</t>
    </rPh>
    <rPh sb="137" eb="139">
      <t>キンキュウ</t>
    </rPh>
    <rPh sb="139" eb="141">
      <t>ボウサイ</t>
    </rPh>
    <rPh sb="142" eb="144">
      <t>ゲンサイ</t>
    </rPh>
    <rPh sb="144" eb="146">
      <t>ジギョウ</t>
    </rPh>
    <rPh sb="146" eb="147">
      <t>サイ</t>
    </rPh>
    <rPh sb="148" eb="150">
      <t>カツヨウ</t>
    </rPh>
    <rPh sb="152" eb="154">
      <t>ボウサイ</t>
    </rPh>
    <rPh sb="154" eb="156">
      <t>ジギョウ</t>
    </rPh>
    <rPh sb="159" eb="161">
      <t>スウネン</t>
    </rPh>
    <rPh sb="162" eb="164">
      <t>ジッシ</t>
    </rPh>
    <rPh sb="169" eb="171">
      <t>キサイ</t>
    </rPh>
    <rPh sb="172" eb="174">
      <t>ゾウガク</t>
    </rPh>
    <rPh sb="202" eb="204">
      <t>コンゴ</t>
    </rPh>
    <rPh sb="205" eb="207">
      <t>ジギョウ</t>
    </rPh>
    <rPh sb="208" eb="210">
      <t>ミキワ</t>
    </rPh>
    <rPh sb="212" eb="214">
      <t>キサイ</t>
    </rPh>
    <rPh sb="215" eb="217">
      <t>ヨクセイ</t>
    </rPh>
    <rPh sb="218" eb="219">
      <t>ツト</t>
    </rPh>
    <rPh sb="226" eb="229">
      <t>セッキョクテキ</t>
    </rPh>
    <rPh sb="230" eb="232">
      <t>コウキョウ</t>
    </rPh>
    <rPh sb="232" eb="234">
      <t>シセツ</t>
    </rPh>
    <rPh sb="241" eb="243">
      <t>スイシン</t>
    </rPh>
    <rPh sb="245" eb="247">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</si>
  <si>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</si>
  <si>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</si>
  <si>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</si>
  <si>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</si>
  <si>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</si>
  <si>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</si>
  <si>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町は、実質公債費比率、将来負担比率とも高い傾向にある。その中で、将来負担比率については上昇傾向にあるが、主な要因としては、平成26年度から27年度にかけて実施した本庁舎の建替え事業に際し、合計で約17億5千万円の地方債を発行したことが考えられる。このことにより、平成28年度まで順調に減少していた実質公債費比率が上昇に転じ、今後も大型事業の実施による起債の発行が控えているため、これまで以上に公債費の適正化に取り組む必要がある。</t>
    <rPh sb="0" eb="2">
      <t>ホンチョウ</t>
    </rPh>
    <rPh sb="20" eb="21">
      <t>タカ</t>
    </rPh>
    <rPh sb="22" eb="24">
      <t>ケイコウ</t>
    </rPh>
    <rPh sb="30" eb="31">
      <t>ナカ</t>
    </rPh>
    <rPh sb="78" eb="80">
      <t>ジッシ</t>
    </rPh>
    <rPh sb="98" eb="99">
      <t>ヤク</t>
    </rPh>
    <rPh sb="103" eb="104">
      <t>セン</t>
    </rPh>
    <rPh sb="104" eb="105">
      <t>マン</t>
    </rPh>
    <rPh sb="132" eb="134">
      <t>ヘイセイ</t>
    </rPh>
    <rPh sb="136" eb="138">
      <t>ネンド</t>
    </rPh>
    <rPh sb="140" eb="142">
      <t>ジュンチョウ</t>
    </rPh>
    <rPh sb="143" eb="145">
      <t>ゲンショウ</t>
    </rPh>
    <rPh sb="160" eb="161">
      <t>テン</t>
    </rPh>
    <rPh sb="163" eb="165">
      <t>コンゴ</t>
    </rPh>
    <rPh sb="166" eb="168">
      <t>オオガタ</t>
    </rPh>
    <rPh sb="168" eb="170">
      <t>ジギョウ</t>
    </rPh>
    <rPh sb="171" eb="173">
      <t>ジッシ</t>
    </rPh>
    <rPh sb="176" eb="178">
      <t>キサイ</t>
    </rPh>
    <rPh sb="179" eb="181">
      <t>ハッコウ</t>
    </rPh>
    <rPh sb="182" eb="183">
      <t>ヒカ</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</si>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</sst>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19A2-48F2-9020-AA9CDE0A13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16878</c:v>
                </c:pt>
                <c:pt idx="1">
                  <c:v>22341</c:v>
                </c:pt>
                <c:pt idx="2">
                  <c:v>110532</c:v>
                </c:pt>
                <c:pt idx="3">
                  <c:v>34443</c:v>
                </c:pt>
                <c:pt idx="4">
                  <c:v>22483</c:v>
                </c:pt>
              </c:numCache>
            </c:numRef>
          </c:val>
          <c:smooth val="0"/>
          <c:extLst xmlns:c16r2="http://schemas.microsoft.com/office/drawing/2015/06/chart">
            <c:ext xmlns:c16="http://schemas.microsoft.com/office/drawing/2014/chart" uri="{C3380CC4-5D6E-409C-BE32-E72D297353CC}">
              <c16:uniqueId val="{00000001-19A2-48F2-9020-AA9CDE0A1392}"/>
            </c:ext>
          </c:extLst>
        </c:ser>
        <c:dLbls>
          <c:showLegendKey val="0"/>
          <c:showVal val="0"/>
          <c:showCatName val="0"/>
          <c:showSerName val="0"/>
          <c:showPercent val="0"/>
          <c:showBubbleSize val="0"/>
        </c:dLbls>
        <c:marker val="1"/>
        <c:smooth val="0"/>
        <c:axId val="181666176"/>
        <c:axId val="181668096"/>
      </c:lineChart>
      <c:catAx>
        <c:axId val="181666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668096"/>
        <c:crosses val="autoZero"/>
        <c:auto val="1"/>
        <c:lblAlgn val="ctr"/>
        <c:lblOffset val="100"/>
        <c:tickLblSkip val="1"/>
        <c:tickMarkSkip val="1"/>
        <c:noMultiLvlLbl val="0"/>
      </c:catAx>
      <c:valAx>
        <c:axId val="1816680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66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4.18</c:v>
                </c:pt>
                <c:pt idx="1">
                  <c:v>5.25</c:v>
                </c:pt>
                <c:pt idx="2">
                  <c:v>2.98</c:v>
                </c:pt>
                <c:pt idx="3">
                  <c:v>2.4300000000000002</c:v>
                </c:pt>
                <c:pt idx="4">
                  <c:v>1.9</c:v>
                </c:pt>
              </c:numCache>
            </c:numRef>
          </c:val>
          <c:extLst xmlns:c16r2="http://schemas.microsoft.com/office/drawing/2015/06/chart">
            <c:ext xmlns:c16="http://schemas.microsoft.com/office/drawing/2014/chart" uri="{C3380CC4-5D6E-409C-BE32-E72D297353CC}">
              <c16:uniqueId val="{00000000-8CC4-4F40-B944-5AACE4C38D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29.96</c:v>
                </c:pt>
                <c:pt idx="1">
                  <c:v>33.159999999999997</c:v>
                </c:pt>
                <c:pt idx="2">
                  <c:v>32.79</c:v>
                </c:pt>
                <c:pt idx="3">
                  <c:v>31.69</c:v>
                </c:pt>
                <c:pt idx="4">
                  <c:v>27.77</c:v>
                </c:pt>
              </c:numCache>
            </c:numRef>
          </c:val>
          <c:extLst xmlns:c16r2="http://schemas.microsoft.com/office/drawing/2015/06/chart">
            <c:ext xmlns:c16="http://schemas.microsoft.com/office/drawing/2014/chart" uri="{C3380CC4-5D6E-409C-BE32-E72D297353CC}">
              <c16:uniqueId val="{00000001-8CC4-4F40-B944-5AACE4C38D94}"/>
            </c:ext>
          </c:extLst>
        </c:ser>
        <c:dLbls>
          <c:showLegendKey val="0"/>
          <c:showVal val="0"/>
          <c:showCatName val="0"/>
          <c:showSerName val="0"/>
          <c:showPercent val="0"/>
          <c:showBubbleSize val="0"/>
        </c:dLbls>
        <c:gapWidth val="250"/>
        <c:overlap val="100"/>
        <c:axId val="188249216"/>
        <c:axId val="188251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2.5299999999999998</c:v>
                </c:pt>
                <c:pt idx="1">
                  <c:v>4.18</c:v>
                </c:pt>
                <c:pt idx="2">
                  <c:v>-2.56</c:v>
                </c:pt>
                <c:pt idx="3">
                  <c:v>-1.19</c:v>
                </c:pt>
                <c:pt idx="4">
                  <c:v>-4.32</c:v>
                </c:pt>
              </c:numCache>
            </c:numRef>
          </c:val>
          <c:smooth val="0"/>
          <c:extLst xmlns:c16r2="http://schemas.microsoft.com/office/drawing/2015/06/chart">
            <c:ext xmlns:c16="http://schemas.microsoft.com/office/drawing/2014/chart" uri="{C3380CC4-5D6E-409C-BE32-E72D297353CC}">
              <c16:uniqueId val="{00000002-8CC4-4F40-B944-5AACE4C38D94}"/>
            </c:ext>
          </c:extLst>
        </c:ser>
        <c:dLbls>
          <c:showLegendKey val="0"/>
          <c:showVal val="0"/>
          <c:showCatName val="0"/>
          <c:showSerName val="0"/>
          <c:showPercent val="0"/>
          <c:showBubbleSize val="0"/>
        </c:dLbls>
        <c:marker val="1"/>
        <c:smooth val="0"/>
        <c:axId val="188249216"/>
        <c:axId val="188251136"/>
      </c:lineChart>
      <c:catAx>
        <c:axId val="18824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251136"/>
        <c:crosses val="autoZero"/>
        <c:auto val="1"/>
        <c:lblAlgn val="ctr"/>
        <c:lblOffset val="100"/>
        <c:tickLblSkip val="1"/>
        <c:tickMarkSkip val="1"/>
        <c:noMultiLvlLbl val="0"/>
      </c:catAx>
      <c:valAx>
        <c:axId val="18825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24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011-4CB5-8E8B-AD80C58488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011-4CB5-8E8B-AD80C5848882}"/>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0.04</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2011-4CB5-8E8B-AD80C5848882}"/>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0.03</c:v>
                </c:pt>
                <c:pt idx="4">
                  <c:v>#N/A</c:v>
                </c:pt>
                <c:pt idx="5">
                  <c:v>0</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2011-4CB5-8E8B-AD80C584888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c:v>
                </c:pt>
                <c:pt idx="4">
                  <c:v>#N/A</c:v>
                </c:pt>
                <c:pt idx="5">
                  <c:v>0.1</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4-2011-4CB5-8E8B-AD80C584888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4.0999999999999996</c:v>
                </c:pt>
                <c:pt idx="2">
                  <c:v>#N/A</c:v>
                </c:pt>
                <c:pt idx="3">
                  <c:v>5.2</c:v>
                </c:pt>
                <c:pt idx="4">
                  <c:v>#N/A</c:v>
                </c:pt>
                <c:pt idx="5">
                  <c:v>2.95</c:v>
                </c:pt>
                <c:pt idx="6">
                  <c:v>#N/A</c:v>
                </c:pt>
                <c:pt idx="7">
                  <c:v>2.41</c:v>
                </c:pt>
                <c:pt idx="8">
                  <c:v>#N/A</c:v>
                </c:pt>
                <c:pt idx="9">
                  <c:v>1.87</c:v>
                </c:pt>
              </c:numCache>
            </c:numRef>
          </c:val>
          <c:extLst xmlns:c16r2="http://schemas.microsoft.com/office/drawing/2015/06/chart">
            <c:ext xmlns:c16="http://schemas.microsoft.com/office/drawing/2014/chart" uri="{C3380CC4-5D6E-409C-BE32-E72D297353CC}">
              <c16:uniqueId val="{00000005-2011-4CB5-8E8B-AD80C5848882}"/>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1.17</c:v>
                </c:pt>
                <c:pt idx="2">
                  <c:v>#N/A</c:v>
                </c:pt>
                <c:pt idx="3">
                  <c:v>0.48</c:v>
                </c:pt>
                <c:pt idx="4">
                  <c:v>#N/A</c:v>
                </c:pt>
                <c:pt idx="5">
                  <c:v>1.41</c:v>
                </c:pt>
                <c:pt idx="6">
                  <c:v>#N/A</c:v>
                </c:pt>
                <c:pt idx="7">
                  <c:v>1.24</c:v>
                </c:pt>
                <c:pt idx="8">
                  <c:v>#N/A</c:v>
                </c:pt>
                <c:pt idx="9">
                  <c:v>2.56</c:v>
                </c:pt>
              </c:numCache>
            </c:numRef>
          </c:val>
          <c:extLst xmlns:c16r2="http://schemas.microsoft.com/office/drawing/2015/06/chart">
            <c:ext xmlns:c16="http://schemas.microsoft.com/office/drawing/2014/chart" uri="{C3380CC4-5D6E-409C-BE32-E72D297353CC}">
              <c16:uniqueId val="{00000006-2011-4CB5-8E8B-AD80C584888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2.4300000000000002</c:v>
                </c:pt>
                <c:pt idx="2">
                  <c:v>#N/A</c:v>
                </c:pt>
                <c:pt idx="3">
                  <c:v>2.96</c:v>
                </c:pt>
                <c:pt idx="4">
                  <c:v>#N/A</c:v>
                </c:pt>
                <c:pt idx="5">
                  <c:v>1.84</c:v>
                </c:pt>
                <c:pt idx="6">
                  <c:v>#N/A</c:v>
                </c:pt>
                <c:pt idx="7">
                  <c:v>2.13</c:v>
                </c:pt>
                <c:pt idx="8">
                  <c:v>#N/A</c:v>
                </c:pt>
                <c:pt idx="9">
                  <c:v>4.04</c:v>
                </c:pt>
              </c:numCache>
            </c:numRef>
          </c:val>
          <c:extLst xmlns:c16r2="http://schemas.microsoft.com/office/drawing/2015/06/chart">
            <c:ext xmlns:c16="http://schemas.microsoft.com/office/drawing/2014/chart" uri="{C3380CC4-5D6E-409C-BE32-E72D297353CC}">
              <c16:uniqueId val="{00000007-2011-4CB5-8E8B-AD80C5848882}"/>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0.55000000000000004</c:v>
                </c:pt>
                <c:pt idx="2">
                  <c:v>#N/A</c:v>
                </c:pt>
                <c:pt idx="3">
                  <c:v>0</c:v>
                </c:pt>
                <c:pt idx="4">
                  <c:v>#N/A</c:v>
                </c:pt>
                <c:pt idx="5">
                  <c:v>0.98</c:v>
                </c:pt>
                <c:pt idx="6">
                  <c:v>#N/A</c:v>
                </c:pt>
                <c:pt idx="7">
                  <c:v>1.3</c:v>
                </c:pt>
                <c:pt idx="8">
                  <c:v>#N/A</c:v>
                </c:pt>
                <c:pt idx="9">
                  <c:v>9.15</c:v>
                </c:pt>
              </c:numCache>
            </c:numRef>
          </c:val>
          <c:extLst xmlns:c16r2="http://schemas.microsoft.com/office/drawing/2015/06/chart">
            <c:ext xmlns:c16="http://schemas.microsoft.com/office/drawing/2014/chart" uri="{C3380CC4-5D6E-409C-BE32-E72D297353CC}">
              <c16:uniqueId val="{00000008-2011-4CB5-8E8B-AD80C584888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11.84</c:v>
                </c:pt>
                <c:pt idx="2">
                  <c:v>#N/A</c:v>
                </c:pt>
                <c:pt idx="3">
                  <c:v>12.7</c:v>
                </c:pt>
                <c:pt idx="4">
                  <c:v>#N/A</c:v>
                </c:pt>
                <c:pt idx="5">
                  <c:v>13.57</c:v>
                </c:pt>
                <c:pt idx="6">
                  <c:v>#N/A</c:v>
                </c:pt>
                <c:pt idx="7">
                  <c:v>12.04</c:v>
                </c:pt>
                <c:pt idx="8">
                  <c:v>#N/A</c:v>
                </c:pt>
                <c:pt idx="9">
                  <c:v>11.01</c:v>
                </c:pt>
              </c:numCache>
            </c:numRef>
          </c:val>
          <c:extLst xmlns:c16r2="http://schemas.microsoft.com/office/drawing/2015/06/chart">
            <c:ext xmlns:c16="http://schemas.microsoft.com/office/drawing/2014/chart" uri="{C3380CC4-5D6E-409C-BE32-E72D297353CC}">
              <c16:uniqueId val="{00000009-2011-4CB5-8E8B-AD80C5848882}"/>
            </c:ext>
          </c:extLst>
        </c:ser>
        <c:dLbls>
          <c:showLegendKey val="0"/>
          <c:showVal val="0"/>
          <c:showCatName val="0"/>
          <c:showSerName val="0"/>
          <c:showPercent val="0"/>
          <c:showBubbleSize val="0"/>
        </c:dLbls>
        <c:gapWidth val="150"/>
        <c:overlap val="100"/>
        <c:axId val="188960128"/>
        <c:axId val="188974208"/>
      </c:barChart>
      <c:catAx>
        <c:axId val="18896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974208"/>
        <c:crosses val="autoZero"/>
        <c:auto val="1"/>
        <c:lblAlgn val="ctr"/>
        <c:lblOffset val="100"/>
        <c:tickLblSkip val="1"/>
        <c:tickMarkSkip val="1"/>
        <c:noMultiLvlLbl val="0"/>
      </c:catAx>
      <c:valAx>
        <c:axId val="18897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96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1161</c:v>
                </c:pt>
                <c:pt idx="5">
                  <c:v>1228</c:v>
                </c:pt>
                <c:pt idx="8">
                  <c:v>1115</c:v>
                </c:pt>
                <c:pt idx="11">
                  <c:v>1144</c:v>
                </c:pt>
                <c:pt idx="14">
                  <c:v>1116</c:v>
                </c:pt>
              </c:numCache>
            </c:numRef>
          </c:val>
          <c:extLst xmlns:c16r2="http://schemas.microsoft.com/office/drawing/2015/06/chart">
            <c:ext xmlns:c16="http://schemas.microsoft.com/office/drawing/2014/chart" uri="{C3380CC4-5D6E-409C-BE32-E72D297353CC}">
              <c16:uniqueId val="{00000000-641A-4D03-82C8-358FCA89EA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41A-4D03-82C8-358FCA89EA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641A-4D03-82C8-358FCA89EA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66</c:v>
                </c:pt>
                <c:pt idx="3">
                  <c:v>66</c:v>
                </c:pt>
                <c:pt idx="6">
                  <c:v>66</c:v>
                </c:pt>
                <c:pt idx="9">
                  <c:v>61</c:v>
                </c:pt>
                <c:pt idx="12">
                  <c:v>59</c:v>
                </c:pt>
              </c:numCache>
            </c:numRef>
          </c:val>
          <c:extLst xmlns:c16r2="http://schemas.microsoft.com/office/drawing/2015/06/chart">
            <c:ext xmlns:c16="http://schemas.microsoft.com/office/drawing/2014/chart" uri="{C3380CC4-5D6E-409C-BE32-E72D297353CC}">
              <c16:uniqueId val="{00000003-641A-4D03-82C8-358FCA89EA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808</c:v>
                </c:pt>
                <c:pt idx="3">
                  <c:v>829</c:v>
                </c:pt>
                <c:pt idx="6">
                  <c:v>812</c:v>
                </c:pt>
                <c:pt idx="9">
                  <c:v>818</c:v>
                </c:pt>
                <c:pt idx="12">
                  <c:v>739</c:v>
                </c:pt>
              </c:numCache>
            </c:numRef>
          </c:val>
          <c:extLst xmlns:c16r2="http://schemas.microsoft.com/office/drawing/2015/06/chart">
            <c:ext xmlns:c16="http://schemas.microsoft.com/office/drawing/2014/chart" uri="{C3380CC4-5D6E-409C-BE32-E72D297353CC}">
              <c16:uniqueId val="{00000004-641A-4D03-82C8-358FCA89EA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41A-4D03-82C8-358FCA89EA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41A-4D03-82C8-358FCA89EA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942</c:v>
                </c:pt>
                <c:pt idx="3">
                  <c:v>867</c:v>
                </c:pt>
                <c:pt idx="6">
                  <c:v>820</c:v>
                </c:pt>
                <c:pt idx="9">
                  <c:v>846</c:v>
                </c:pt>
                <c:pt idx="12">
                  <c:v>918</c:v>
                </c:pt>
              </c:numCache>
            </c:numRef>
          </c:val>
          <c:extLst xmlns:c16r2="http://schemas.microsoft.com/office/drawing/2015/06/chart">
            <c:ext xmlns:c16="http://schemas.microsoft.com/office/drawing/2014/chart" uri="{C3380CC4-5D6E-409C-BE32-E72D297353CC}">
              <c16:uniqueId val="{00000007-641A-4D03-82C8-358FCA89EAB1}"/>
            </c:ext>
          </c:extLst>
        </c:ser>
        <c:dLbls>
          <c:showLegendKey val="0"/>
          <c:showVal val="0"/>
          <c:showCatName val="0"/>
          <c:showSerName val="0"/>
          <c:showPercent val="0"/>
          <c:showBubbleSize val="0"/>
        </c:dLbls>
        <c:gapWidth val="100"/>
        <c:overlap val="100"/>
        <c:axId val="182336128"/>
        <c:axId val="188769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656</c:v>
                </c:pt>
                <c:pt idx="2">
                  <c:v>#N/A</c:v>
                </c:pt>
                <c:pt idx="3">
                  <c:v>#N/A</c:v>
                </c:pt>
                <c:pt idx="4">
                  <c:v>535</c:v>
                </c:pt>
                <c:pt idx="5">
                  <c:v>#N/A</c:v>
                </c:pt>
                <c:pt idx="6">
                  <c:v>#N/A</c:v>
                </c:pt>
                <c:pt idx="7">
                  <c:v>584</c:v>
                </c:pt>
                <c:pt idx="8">
                  <c:v>#N/A</c:v>
                </c:pt>
                <c:pt idx="9">
                  <c:v>#N/A</c:v>
                </c:pt>
                <c:pt idx="10">
                  <c:v>582</c:v>
                </c:pt>
                <c:pt idx="11">
                  <c:v>#N/A</c:v>
                </c:pt>
                <c:pt idx="12">
                  <c:v>#N/A</c:v>
                </c:pt>
                <c:pt idx="13">
                  <c:v>601</c:v>
                </c:pt>
                <c:pt idx="14">
                  <c:v>#N/A</c:v>
                </c:pt>
              </c:numCache>
            </c:numRef>
          </c:val>
          <c:smooth val="0"/>
          <c:extLst xmlns:c16r2="http://schemas.microsoft.com/office/drawing/2015/06/chart">
            <c:ext xmlns:c16="http://schemas.microsoft.com/office/drawing/2014/chart" uri="{C3380CC4-5D6E-409C-BE32-E72D297353CC}">
              <c16:uniqueId val="{00000008-641A-4D03-82C8-358FCA89EAB1}"/>
            </c:ext>
          </c:extLst>
        </c:ser>
        <c:dLbls>
          <c:showLegendKey val="0"/>
          <c:showVal val="0"/>
          <c:showCatName val="0"/>
          <c:showSerName val="0"/>
          <c:showPercent val="0"/>
          <c:showBubbleSize val="0"/>
        </c:dLbls>
        <c:marker val="1"/>
        <c:smooth val="0"/>
        <c:axId val="182336128"/>
        <c:axId val="188769024"/>
      </c:lineChart>
      <c:catAx>
        <c:axId val="18233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769024"/>
        <c:crosses val="autoZero"/>
        <c:auto val="1"/>
        <c:lblAlgn val="ctr"/>
        <c:lblOffset val="100"/>
        <c:tickLblSkip val="1"/>
        <c:tickMarkSkip val="1"/>
        <c:noMultiLvlLbl val="0"/>
      </c:catAx>
      <c:valAx>
        <c:axId val="18876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33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14596</c:v>
                </c:pt>
                <c:pt idx="5">
                  <c:v>14270</c:v>
                </c:pt>
                <c:pt idx="8">
                  <c:v>14799</c:v>
                </c:pt>
                <c:pt idx="11">
                  <c:v>14181</c:v>
                </c:pt>
                <c:pt idx="14">
                  <c:v>13842</c:v>
                </c:pt>
              </c:numCache>
            </c:numRef>
          </c:val>
          <c:extLst xmlns:c16r2="http://schemas.microsoft.com/office/drawing/2015/06/chart">
            <c:ext xmlns:c16="http://schemas.microsoft.com/office/drawing/2014/chart" uri="{C3380CC4-5D6E-409C-BE32-E72D297353CC}">
              <c16:uniqueId val="{00000000-9D48-43C2-9CAA-3B252D8C87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D48-43C2-9CAA-3B252D8C87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3686</c:v>
                </c:pt>
                <c:pt idx="5">
                  <c:v>3717</c:v>
                </c:pt>
                <c:pt idx="8">
                  <c:v>3131</c:v>
                </c:pt>
                <c:pt idx="11">
                  <c:v>3263</c:v>
                </c:pt>
                <c:pt idx="14">
                  <c:v>3127</c:v>
                </c:pt>
              </c:numCache>
            </c:numRef>
          </c:val>
          <c:extLst xmlns:c16r2="http://schemas.microsoft.com/office/drawing/2015/06/chart">
            <c:ext xmlns:c16="http://schemas.microsoft.com/office/drawing/2014/chart" uri="{C3380CC4-5D6E-409C-BE32-E72D297353CC}">
              <c16:uniqueId val="{00000002-9D48-43C2-9CAA-3B252D8C87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D48-43C2-9CAA-3B252D8C87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D48-43C2-9CAA-3B252D8C87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48-43C2-9CAA-3B252D8C87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1560</c:v>
                </c:pt>
                <c:pt idx="3">
                  <c:v>1425</c:v>
                </c:pt>
                <c:pt idx="6">
                  <c:v>1301</c:v>
                </c:pt>
                <c:pt idx="9">
                  <c:v>1276</c:v>
                </c:pt>
                <c:pt idx="12">
                  <c:v>1244</c:v>
                </c:pt>
              </c:numCache>
            </c:numRef>
          </c:val>
          <c:extLst xmlns:c16r2="http://schemas.microsoft.com/office/drawing/2015/06/chart">
            <c:ext xmlns:c16="http://schemas.microsoft.com/office/drawing/2014/chart" uri="{C3380CC4-5D6E-409C-BE32-E72D297353CC}">
              <c16:uniqueId val="{00000006-9D48-43C2-9CAA-3B252D8C87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251</c:v>
                </c:pt>
                <c:pt idx="3">
                  <c:v>187</c:v>
                </c:pt>
                <c:pt idx="6">
                  <c:v>252</c:v>
                </c:pt>
                <c:pt idx="9">
                  <c:v>192</c:v>
                </c:pt>
                <c:pt idx="12">
                  <c:v>137</c:v>
                </c:pt>
              </c:numCache>
            </c:numRef>
          </c:val>
          <c:extLst xmlns:c16r2="http://schemas.microsoft.com/office/drawing/2015/06/chart">
            <c:ext xmlns:c16="http://schemas.microsoft.com/office/drawing/2014/chart" uri="{C3380CC4-5D6E-409C-BE32-E72D297353CC}">
              <c16:uniqueId val="{00000007-9D48-43C2-9CAA-3B252D8C87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10199</c:v>
                </c:pt>
                <c:pt idx="3">
                  <c:v>9986</c:v>
                </c:pt>
                <c:pt idx="6">
                  <c:v>10010</c:v>
                </c:pt>
                <c:pt idx="9">
                  <c:v>10187</c:v>
                </c:pt>
                <c:pt idx="12">
                  <c:v>9957</c:v>
                </c:pt>
              </c:numCache>
            </c:numRef>
          </c:val>
          <c:extLst xmlns:c16r2="http://schemas.microsoft.com/office/drawing/2015/06/chart">
            <c:ext xmlns:c16="http://schemas.microsoft.com/office/drawing/2014/chart" uri="{C3380CC4-5D6E-409C-BE32-E72D297353CC}">
              <c16:uniqueId val="{00000008-9D48-43C2-9CAA-3B252D8C87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c:v>
                </c:pt>
                <c:pt idx="3">
                  <c:v>3</c:v>
                </c:pt>
                <c:pt idx="6">
                  <c:v>2</c:v>
                </c:pt>
                <c:pt idx="9">
                  <c:v>1</c:v>
                </c:pt>
                <c:pt idx="12">
                  <c:v>0</c:v>
                </c:pt>
              </c:numCache>
            </c:numRef>
          </c:val>
          <c:extLst xmlns:c16r2="http://schemas.microsoft.com/office/drawing/2015/06/chart">
            <c:ext xmlns:c16="http://schemas.microsoft.com/office/drawing/2014/chart" uri="{C3380CC4-5D6E-409C-BE32-E72D297353CC}">
              <c16:uniqueId val="{00000009-9D48-43C2-9CAA-3B252D8C87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8730</c:v>
                </c:pt>
                <c:pt idx="3">
                  <c:v>8941</c:v>
                </c:pt>
                <c:pt idx="6">
                  <c:v>10896</c:v>
                </c:pt>
                <c:pt idx="9">
                  <c:v>11164</c:v>
                </c:pt>
                <c:pt idx="12">
                  <c:v>11093</c:v>
                </c:pt>
              </c:numCache>
            </c:numRef>
          </c:val>
          <c:extLst xmlns:c16r2="http://schemas.microsoft.com/office/drawing/2015/06/chart">
            <c:ext xmlns:c16="http://schemas.microsoft.com/office/drawing/2014/chart" uri="{C3380CC4-5D6E-409C-BE32-E72D297353CC}">
              <c16:uniqueId val="{0000000A-9D48-43C2-9CAA-3B252D8C87B8}"/>
            </c:ext>
          </c:extLst>
        </c:ser>
        <c:dLbls>
          <c:showLegendKey val="0"/>
          <c:showVal val="0"/>
          <c:showCatName val="0"/>
          <c:showSerName val="0"/>
          <c:showPercent val="0"/>
          <c:showBubbleSize val="0"/>
        </c:dLbls>
        <c:gapWidth val="100"/>
        <c:overlap val="100"/>
        <c:axId val="188876288"/>
        <c:axId val="188878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2461</c:v>
                </c:pt>
                <c:pt idx="2">
                  <c:v>#N/A</c:v>
                </c:pt>
                <c:pt idx="3">
                  <c:v>#N/A</c:v>
                </c:pt>
                <c:pt idx="4">
                  <c:v>2555</c:v>
                </c:pt>
                <c:pt idx="5">
                  <c:v>#N/A</c:v>
                </c:pt>
                <c:pt idx="6">
                  <c:v>#N/A</c:v>
                </c:pt>
                <c:pt idx="7">
                  <c:v>4530</c:v>
                </c:pt>
                <c:pt idx="8">
                  <c:v>#N/A</c:v>
                </c:pt>
                <c:pt idx="9">
                  <c:v>#N/A</c:v>
                </c:pt>
                <c:pt idx="10">
                  <c:v>5375</c:v>
                </c:pt>
                <c:pt idx="11">
                  <c:v>#N/A</c:v>
                </c:pt>
                <c:pt idx="12">
                  <c:v>#N/A</c:v>
                </c:pt>
                <c:pt idx="13">
                  <c:v>5462</c:v>
                </c:pt>
                <c:pt idx="14">
                  <c:v>#N/A</c:v>
                </c:pt>
              </c:numCache>
            </c:numRef>
          </c:val>
          <c:smooth val="0"/>
          <c:extLst xmlns:c16r2="http://schemas.microsoft.com/office/drawing/2015/06/chart">
            <c:ext xmlns:c16="http://schemas.microsoft.com/office/drawing/2014/chart" uri="{C3380CC4-5D6E-409C-BE32-E72D297353CC}">
              <c16:uniqueId val="{0000000B-9D48-43C2-9CAA-3B252D8C87B8}"/>
            </c:ext>
          </c:extLst>
        </c:ser>
        <c:dLbls>
          <c:showLegendKey val="0"/>
          <c:showVal val="0"/>
          <c:showCatName val="0"/>
          <c:showSerName val="0"/>
          <c:showPercent val="0"/>
          <c:showBubbleSize val="0"/>
        </c:dLbls>
        <c:marker val="1"/>
        <c:smooth val="0"/>
        <c:axId val="188876288"/>
        <c:axId val="188878208"/>
      </c:lineChart>
      <c:catAx>
        <c:axId val="18887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878208"/>
        <c:crosses val="autoZero"/>
        <c:auto val="1"/>
        <c:lblAlgn val="ctr"/>
        <c:lblOffset val="100"/>
        <c:tickLblSkip val="1"/>
        <c:tickMarkSkip val="1"/>
        <c:noMultiLvlLbl val="0"/>
      </c:catAx>
      <c:valAx>
        <c:axId val="18887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87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2235</c:v>
                </c:pt>
                <c:pt idx="1">
                  <c:v>2188</c:v>
                </c:pt>
                <c:pt idx="2">
                  <c:v>1924</c:v>
                </c:pt>
              </c:numCache>
            </c:numRef>
          </c:val>
          <c:extLst xmlns:c16r2="http://schemas.microsoft.com/office/drawing/2015/06/chart">
            <c:ext xmlns:c16="http://schemas.microsoft.com/office/drawing/2014/chart" uri="{C3380CC4-5D6E-409C-BE32-E72D297353CC}">
              <c16:uniqueId val="{00000000-74E8-40EE-9975-A7B00DC78F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100</c:v>
                </c:pt>
              </c:numCache>
            </c:numRef>
          </c:val>
          <c:extLst xmlns:c16r2="http://schemas.microsoft.com/office/drawing/2015/06/chart">
            <c:ext xmlns:c16="http://schemas.microsoft.com/office/drawing/2014/chart" uri="{C3380CC4-5D6E-409C-BE32-E72D297353CC}">
              <c16:uniqueId val="{00000001-74E8-40EE-9975-A7B00DC78F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517</c:v>
                </c:pt>
                <c:pt idx="1">
                  <c:v>808</c:v>
                </c:pt>
                <c:pt idx="2">
                  <c:v>827</c:v>
                </c:pt>
              </c:numCache>
            </c:numRef>
          </c:val>
          <c:extLst xmlns:c16r2="http://schemas.microsoft.com/office/drawing/2015/06/chart">
            <c:ext xmlns:c16="http://schemas.microsoft.com/office/drawing/2014/chart" uri="{C3380CC4-5D6E-409C-BE32-E72D297353CC}">
              <c16:uniqueId val="{00000002-74E8-40EE-9975-A7B00DC78FB3}"/>
            </c:ext>
          </c:extLst>
        </c:ser>
        <c:dLbls>
          <c:showLegendKey val="0"/>
          <c:showVal val="0"/>
          <c:showCatName val="0"/>
          <c:showSerName val="0"/>
          <c:showPercent val="0"/>
          <c:showBubbleSize val="0"/>
        </c:dLbls>
        <c:gapWidth val="120"/>
        <c:overlap val="100"/>
        <c:axId val="179643520"/>
        <c:axId val="179645056"/>
      </c:barChart>
      <c:catAx>
        <c:axId val="17964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9645056"/>
        <c:crosses val="autoZero"/>
        <c:auto val="1"/>
        <c:lblAlgn val="ctr"/>
        <c:lblOffset val="100"/>
        <c:tickLblSkip val="1"/>
        <c:tickMarkSkip val="1"/>
        <c:noMultiLvlLbl val="0"/>
      </c:catAx>
      <c:valAx>
        <c:axId val="179645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964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D3B-485D-B749-C14F1C1649C1}"/>
                </c:ext>
                <c:ext xmlns:c15="http://schemas.microsoft.com/office/drawing/2012/chart" uri="{CE6537A1-D6FC-4f65-9D91-7224C49458BB}">
                  <c15:dlblFieldTable>
                    <c15:dlblFTEntry>
                      <c15:txfldGUID>{AF8136FB-CEA5-4239-9170-2113E0D0F488}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D3B-485D-B749-C14F1C1649C1}"/>
                </c:ext>
                <c:ext xmlns:c15="http://schemas.microsoft.com/office/drawing/2012/chart" uri="{CE6537A1-D6FC-4f65-9D91-7224C49458BB}">
                  <c15:dlblFieldTable>
                    <c15:dlblFTEntry>
                      <c15:txfldGUID>{FC017C42-3035-4D80-A28D-96ED8A567E7A}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D3B-485D-B749-C14F1C1649C1}"/>
                </c:ext>
                <c:ext xmlns:c15="http://schemas.microsoft.com/office/drawing/2012/chart" uri="{CE6537A1-D6FC-4f65-9D91-7224C49458BB}">
                  <c15:dlblFieldTable>
                    <c15:dlblFTEntry>
                      <c15:txfldGUID>{CE16576F-60CF-4097-86C7-AB8376988380}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D3B-485D-B749-C14F1C1649C1}"/>
                </c:ext>
                <c:ext xmlns:c15="http://schemas.microsoft.com/office/drawing/2012/chart" uri="{CE6537A1-D6FC-4f65-9D91-7224C49458BB}">
                  <c15:dlblFieldTable>
                    <c15:dlblFTEntry>
                      <c15:txfldGUID>{524B3834-4EDD-48F8-B6FD-71D65606316C}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D3B-485D-B749-C14F1C1649C1}"/>
                </c:ext>
                <c:ext xmlns:c15="http://schemas.microsoft.com/office/drawing/2012/chart" uri="{CE6537A1-D6FC-4f65-9D91-7224C49458BB}">
                  <c15:dlblFieldTable>
                    <c15:dlblFTEntry>
                      <c15:txfldGUID>{01AB11A5-0AB5-4DEF-A75B-8F6708ED5032}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D3B-485D-B749-C14F1C1649C1}"/>
                </c:ext>
                <c:ext xmlns:c15="http://schemas.microsoft.com/office/drawing/2012/chart" uri="{CE6537A1-D6FC-4f65-9D91-7224C49458BB}">
                  <c15:dlblFieldTable>
                    <c15:dlblFTEntry>
                      <c15:txfldGUID>{99D51C18-8386-4817-80F8-7A1080416D7D}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D3B-485D-B749-C14F1C1649C1}"/>
                </c:ext>
                <c:ext xmlns:c15="http://schemas.microsoft.com/office/drawing/2012/chart" uri="{CE6537A1-D6FC-4f65-9D91-7224C49458BB}">
                  <c15:dlblFieldTable>
                    <c15:dlblFTEntry>
                      <c15:txfldGUID>{D0EED93B-0FCF-421B-834E-1ECB32A79C80}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D3B-485D-B749-C14F1C1649C1}"/>
                </c:ext>
                <c:ext xmlns:c15="http://schemas.microsoft.com/office/drawing/2012/chart" uri="{CE6537A1-D6FC-4f65-9D91-7224C49458BB}">
                  <c15:dlblFieldTable>
                    <c15:dlblFTEntry>
                      <c15:txfldGUID>{8F13DDCC-32B6-4DCA-9F96-A2DD55F801C1}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D3B-485D-B749-C14F1C1649C1}"/>
                </c:ext>
                <c:ext xmlns:c15="http://schemas.microsoft.com/office/drawing/2012/chart" uri="{CE6537A1-D6FC-4f65-9D91-7224C49458BB}">
                  <c15:dlblFieldTable>
                    <c15:dlblFTEntry>
                      <c15:txfldGUID>{D23ED65B-DF12-473E-BC11-96CEC9B74C22}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53.5</c:v>
                </c:pt>
                <c:pt idx="32">
                  <c:v>54.4</c:v>
                </c:pt>
              </c:numCache>
            </c:numRef>
          </c:xVal>
          <c:yVal>
            <c:numRef>
              <c:f>公会計指標分析・財政指標組合せ分析表!$BP$51:$DC$51</c:f>
              <c:numCache>
                <c:formatCode>#,##0.0;"▲ "#,##0.0</c:formatCode>
                <c:ptCount val="40"/>
                <c:pt idx="24">
                  <c:v>93.3</c:v>
                </c:pt>
                <c:pt idx="32">
                  <c:v>93.9</c:v>
                </c:pt>
              </c:numCache>
            </c:numRef>
          </c:yVal>
          <c:smooth val="0"/>
          <c:extLst xmlns:c16r2="http://schemas.microsoft.com/office/drawing/2015/06/chart">
            <c:ext xmlns:c16="http://schemas.microsoft.com/office/drawing/2014/chart" uri="{C3380CC4-5D6E-409C-BE32-E72D297353CC}">
              <c16:uniqueId val="{00000009-8D3B-485D-B749-C14F1C1649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D3B-485D-B749-C14F1C1649C1}"/>
                </c:ext>
                <c:ext xmlns:c15="http://schemas.microsoft.com/office/drawing/2012/chart" uri="{CE6537A1-D6FC-4f65-9D91-7224C49458BB}">
                  <c15:dlblFieldTable>
                    <c15:dlblFTEntry>
                      <c15:txfldGUID>{1249BD2A-6185-448C-B991-EF434694F3A9}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D3B-485D-B749-C14F1C1649C1}"/>
                </c:ext>
                <c:ext xmlns:c15="http://schemas.microsoft.com/office/drawing/2012/chart" uri="{CE6537A1-D6FC-4f65-9D91-7224C49458BB}">
                  <c15:dlblFieldTable>
                    <c15:dlblFTEntry>
                      <c15:txfldGUID>{D4D420AE-3F26-4181-804D-86EE393A4422}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D3B-485D-B749-C14F1C1649C1}"/>
                </c:ext>
                <c:ext xmlns:c15="http://schemas.microsoft.com/office/drawing/2012/chart" uri="{CE6537A1-D6FC-4f65-9D91-7224C49458BB}">
                  <c15:dlblFieldTable>
                    <c15:dlblFTEntry>
                      <c15:txfldGUID>{01712DFC-1CF1-4A48-957C-36F776355747}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D3B-485D-B749-C14F1C1649C1}"/>
                </c:ext>
                <c:ext xmlns:c15="http://schemas.microsoft.com/office/drawing/2012/chart" uri="{CE6537A1-D6FC-4f65-9D91-7224C49458BB}">
                  <c15:dlblFieldTable>
                    <c15:dlblFTEntry>
                      <c15:txfldGUID>{D031FE66-E51A-4973-A9F2-53D10FC0025F}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D3B-485D-B749-C14F1C1649C1}"/>
                </c:ext>
                <c:ext xmlns:c15="http://schemas.microsoft.com/office/drawing/2012/chart" uri="{CE6537A1-D6FC-4f65-9D91-7224C49458BB}">
                  <c15:dlblFieldTable>
                    <c15:dlblFTEntry>
                      <c15:txfldGUID>{463A65F2-B8A9-49C7-B43A-C16F8D0F0733}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D3B-485D-B749-C14F1C1649C1}"/>
                </c:ext>
                <c:ext xmlns:c15="http://schemas.microsoft.com/office/drawing/2012/chart" uri="{CE6537A1-D6FC-4f65-9D91-7224C49458BB}">
                  <c15:dlblFieldTable>
                    <c15:dlblFTEntry>
                      <c15:txfldGUID>{606A5F87-3B4A-41CF-A44C-C4B3B5208D0F}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D3B-485D-B749-C14F1C1649C1}"/>
                </c:ext>
                <c:ext xmlns:c15="http://schemas.microsoft.com/office/drawing/2012/chart" uri="{CE6537A1-D6FC-4f65-9D91-7224C49458BB}">
                  <c15:dlblFieldTable>
                    <c15:dlblFTEntry>
                      <c15:txfldGUID>{6037E77F-804B-432B-87D4-448337391BF0}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D3B-485D-B749-C14F1C1649C1}"/>
                </c:ext>
                <c:ext xmlns:c15="http://schemas.microsoft.com/office/drawing/2012/chart" uri="{CE6537A1-D6FC-4f65-9D91-7224C49458BB}">
                  <c15:dlblFieldTable>
                    <c15:dlblFTEntry>
                      <c15:txfldGUID>{0D1E7AA6-87F6-416A-9589-9F2D26DCD61D}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D3B-485D-B749-C14F1C1649C1}"/>
                </c:ext>
                <c:ext xmlns:c15="http://schemas.microsoft.com/office/drawing/2012/chart" uri="{CE6537A1-D6FC-4f65-9D91-7224C49458BB}">
                  <c15:dlblFieldTable>
                    <c15:dlblFTEntry>
                      <c15:txfldGUID>{3F63597B-E783-4DC9-95F1-D4AA5956FEB0}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pt idx="32">
                  <c:v>58.1</c:v>
                </c:pt>
              </c:numCache>
            </c:numRef>
          </c:xVal>
          <c:yVal>
            <c:numRef>
              <c:f>公会計指標分析・財政指標組合せ分析表!$BP$55:$DC$55</c:f>
              <c:numCache>
                <c:formatCode>#,##0.0;"▲ "#,##0.0</c:formatCode>
                <c:ptCount val="40"/>
                <c:pt idx="24">
                  <c:v>21</c:v>
                </c:pt>
                <c:pt idx="32">
                  <c:v>20.2</c:v>
                </c:pt>
              </c:numCache>
            </c:numRef>
          </c:yVal>
          <c:smooth val="0"/>
          <c:extLst xmlns:c16r2="http://schemas.microsoft.com/office/drawing/2015/06/chart">
            <c:ext xmlns:c16="http://schemas.microsoft.com/office/drawing/2014/chart" uri="{C3380CC4-5D6E-409C-BE32-E72D297353CC}">
              <c16:uniqueId val="{00000013-8D3B-485D-B749-C14F1C1649C1}"/>
            </c:ext>
          </c:extLst>
        </c:ser>
        <c:dLbls>
          <c:showLegendKey val="0"/>
          <c:showVal val="1"/>
          <c:showCatName val="0"/>
          <c:showSerName val="0"/>
          <c:showPercent val="0"/>
          <c:showBubbleSize val="0"/>
        </c:dLbls>
        <c:axId val="112513792"/>
        <c:axId val="112515712"/>
      </c:scatterChart>
      <c:valAx>
        <c:axId val="112513792"/>
        <c:scaling>
          <c:orientation val="minMax"/>
          <c:max val="58.5"/>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515712"/>
        <c:crosses val="autoZero"/>
        <c:crossBetween val="midCat"/>
      </c:valAx>
      <c:valAx>
        <c:axId val="112515712"/>
        <c:scaling>
          <c:orientation val="minMax"/>
          <c:max val="10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513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1B5-4DEC-951B-F11C484DA4CB}"/>
                </c:ext>
                <c:ext xmlns:c15="http://schemas.microsoft.com/office/drawing/2012/chart" uri="{CE6537A1-D6FC-4f65-9D91-7224C49458BB}">
                  <c15:dlblFieldTable>
                    <c15:dlblFTEntry>
                      <c15:txfldGUID>{5D155F38-90F0-4E8F-BDC5-28C1CF02D3F3}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1B5-4DEC-951B-F11C484DA4CB}"/>
                </c:ext>
                <c:ext xmlns:c15="http://schemas.microsoft.com/office/drawing/2012/chart" uri="{CE6537A1-D6FC-4f65-9D91-7224C49458BB}">
                  <c15:dlblFieldTable>
                    <c15:dlblFTEntry>
                      <c15:txfldGUID>{D7249FCC-F907-412E-90D0-000168A7B574}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1B5-4DEC-951B-F11C484DA4CB}"/>
                </c:ext>
                <c:ext xmlns:c15="http://schemas.microsoft.com/office/drawing/2012/chart" uri="{CE6537A1-D6FC-4f65-9D91-7224C49458BB}">
                  <c15:dlblFieldTable>
                    <c15:dlblFTEntry>
                      <c15:txfldGUID>{58247333-2FBC-450F-94D9-BB6D48F1EEA7}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1B5-4DEC-951B-F11C484DA4CB}"/>
                </c:ext>
                <c:ext xmlns:c15="http://schemas.microsoft.com/office/drawing/2012/chart" uri="{CE6537A1-D6FC-4f65-9D91-7224C49458BB}">
                  <c15:dlblFieldTable>
                    <c15:dlblFTEntry>
                      <c15:txfldGUID>{5F95CBA2-103B-4279-AD5B-58B70833A469}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1B5-4DEC-951B-F11C484DA4CB}"/>
                </c:ext>
                <c:ext xmlns:c15="http://schemas.microsoft.com/office/drawing/2012/chart" uri="{CE6537A1-D6FC-4f65-9D91-7224C49458BB}">
                  <c15:dlblFieldTable>
                    <c15:dlblFTEntry>
                      <c15:txfldGUID>{CFDBCEF1-400C-4F7B-A0EF-E5ECF08FF7DB}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1B5-4DEC-951B-F11C484DA4CB}"/>
                </c:ext>
                <c:ext xmlns:c15="http://schemas.microsoft.com/office/drawing/2012/chart" uri="{CE6537A1-D6FC-4f65-9D91-7224C49458BB}">
                  <c15:dlblFieldTable>
                    <c15:dlblFTEntry>
                      <c15:txfldGUID>{6C8F100A-56DF-4DA0-A462-D16FF7AB76AA}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1B5-4DEC-951B-F11C484DA4CB}"/>
                </c:ext>
                <c:ext xmlns:c15="http://schemas.microsoft.com/office/drawing/2012/chart" uri="{CE6537A1-D6FC-4f65-9D91-7224C49458BB}">
                  <c15:dlblFieldTable>
                    <c15:dlblFTEntry>
                      <c15:txfldGUID>{A3B5AA9D-4D1E-4E88-A89A-5582C6D78D0C}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1B5-4DEC-951B-F11C484DA4CB}"/>
                </c:ext>
                <c:ext xmlns:c15="http://schemas.microsoft.com/office/drawing/2012/chart" uri="{CE6537A1-D6FC-4f65-9D91-7224C49458BB}">
                  <c15:dlblFieldTable>
                    <c15:dlblFTEntry>
                      <c15:txfldGUID>{A9AA9BE7-D248-4A71-8A8C-1A08BA90995B}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1B5-4DEC-951B-F11C484DA4CB}"/>
                </c:ext>
                <c:ext xmlns:c15="http://schemas.microsoft.com/office/drawing/2012/chart" uri="{CE6537A1-D6FC-4f65-9D91-7224C49458BB}">
                  <c15:dlblFieldTable>
                    <c15:dlblFTEntry>
                      <c15:txfldGUID>{55A3F680-6AA1-41CF-BA6B-939EC54B299C}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11.4</c:v>
                </c:pt>
                <c:pt idx="16">
                  <c:v>10.4</c:v>
                </c:pt>
                <c:pt idx="24">
                  <c:v>9.9</c:v>
                </c:pt>
                <c:pt idx="32">
                  <c:v>10.199999999999999</c:v>
                </c:pt>
              </c:numCache>
            </c:numRef>
          </c:xVal>
          <c:yVal>
            <c:numRef>
              <c:f>公会計指標分析・財政指標組合せ分析表!$BP$73:$DC$73</c:f>
              <c:numCache>
                <c:formatCode>#,##0.0;"▲ "#,##0.0</c:formatCode>
                <c:ptCount val="40"/>
                <c:pt idx="0">
                  <c:v>43.5</c:v>
                </c:pt>
                <c:pt idx="8">
                  <c:v>45.8</c:v>
                </c:pt>
                <c:pt idx="16">
                  <c:v>79.400000000000006</c:v>
                </c:pt>
                <c:pt idx="24">
                  <c:v>93.3</c:v>
                </c:pt>
                <c:pt idx="32">
                  <c:v>93.9</c:v>
                </c:pt>
              </c:numCache>
            </c:numRef>
          </c:yVal>
          <c:smooth val="0"/>
          <c:extLst xmlns:c16r2="http://schemas.microsoft.com/office/drawing/2015/06/chart">
            <c:ext xmlns:c16="http://schemas.microsoft.com/office/drawing/2014/chart" uri="{C3380CC4-5D6E-409C-BE32-E72D297353CC}">
              <c16:uniqueId val="{00000009-E1B5-4DEC-951B-F11C484DA4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1B5-4DEC-951B-F11C484DA4CB}"/>
                </c:ext>
                <c:ext xmlns:c15="http://schemas.microsoft.com/office/drawing/2012/chart" uri="{CE6537A1-D6FC-4f65-9D91-7224C49458BB}">
                  <c15:dlblFieldTable>
                    <c15:dlblFTEntry>
                      <c15:txfldGUID>{A4704D7A-3288-4572-915F-7A587701B9C6}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1B5-4DEC-951B-F11C484DA4CB}"/>
                </c:ext>
                <c:ext xmlns:c15="http://schemas.microsoft.com/office/drawing/2012/chart" uri="{CE6537A1-D6FC-4f65-9D91-7224C49458BB}">
                  <c15:dlblFieldTable>
                    <c15:dlblFTEntry>
                      <c15:txfldGUID>{FECF7386-9460-4C72-BB5B-CC28A1747560}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1B5-4DEC-951B-F11C484DA4CB}"/>
                </c:ext>
                <c:ext xmlns:c15="http://schemas.microsoft.com/office/drawing/2012/chart" uri="{CE6537A1-D6FC-4f65-9D91-7224C49458BB}">
                  <c15:dlblFieldTable>
                    <c15:dlblFTEntry>
                      <c15:txfldGUID>{A86D985A-99C3-4F27-B0CE-1C34D81A8A67}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1B5-4DEC-951B-F11C484DA4CB}"/>
                </c:ext>
                <c:ext xmlns:c15="http://schemas.microsoft.com/office/drawing/2012/chart" uri="{CE6537A1-D6FC-4f65-9D91-7224C49458BB}">
                  <c15:dlblFieldTable>
                    <c15:dlblFTEntry>
                      <c15:txfldGUID>{6912064E-207B-4640-A47E-765962EA1451}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1B5-4DEC-951B-F11C484DA4CB}"/>
                </c:ext>
                <c:ext xmlns:c15="http://schemas.microsoft.com/office/drawing/2012/chart" uri="{CE6537A1-D6FC-4f65-9D91-7224C49458BB}">
                  <c15:dlblFieldTable>
                    <c15:dlblFTEntry>
                      <c15:txfldGUID>{5EE35E06-8230-4CD3-B653-4A69FF10A9C7}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1B5-4DEC-951B-F11C484DA4CB}"/>
                </c:ext>
                <c:ext xmlns:c15="http://schemas.microsoft.com/office/drawing/2012/chart" uri="{CE6537A1-D6FC-4f65-9D91-7224C49458BB}">
                  <c15:dlblFieldTable>
                    <c15:dlblFTEntry>
                      <c15:txfldGUID>{C729DEC8-FDA3-40F7-9E6B-5A4392898F02}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1B5-4DEC-951B-F11C484DA4CB}"/>
                </c:ext>
                <c:ext xmlns:c15="http://schemas.microsoft.com/office/drawing/2012/chart" uri="{CE6537A1-D6FC-4f65-9D91-7224C49458BB}">
                  <c15:dlblFieldTable>
                    <c15:dlblFTEntry>
                      <c15:txfldGUID>{A9F129F2-D6EF-4595-8AC7-98C3EF8C38F1}</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1B5-4DEC-951B-F11C484DA4CB}"/>
                </c:ext>
                <c:ext xmlns:c15="http://schemas.microsoft.com/office/drawing/2012/chart" uri="{CE6537A1-D6FC-4f65-9D91-7224C49458BB}">
                  <c15:dlblFieldTable>
                    <c15:dlblFTEntry>
                      <c15:txfldGUID>{9E73ED96-DF86-42EA-BC6A-3A9EC533D194}</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1B5-4DEC-951B-F11C484DA4CB}"/>
                </c:ext>
                <c:ext xmlns:c15="http://schemas.microsoft.com/office/drawing/2012/chart" uri="{CE6537A1-D6FC-4f65-9D91-7224C49458BB}">
                  <c15:dlblFieldTable>
                    <c15:dlblFTEntry>
                      <c15:txfldGUID>{2F27D75E-0756-4405-B40E-2F9C5DB37E3E}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E1B5-4DEC-951B-F11C484DA4CB}"/>
            </c:ext>
          </c:extLst>
        </c:ser>
        <c:dLbls>
          <c:showLegendKey val="0"/>
          <c:showVal val="1"/>
          <c:showCatName val="0"/>
          <c:showSerName val="0"/>
          <c:showPercent val="0"/>
          <c:showBubbleSize val="0"/>
        </c:dLbls>
        <c:axId val="113391872"/>
        <c:axId val="113422720"/>
      </c:scatterChart>
      <c:valAx>
        <c:axId val="113391872"/>
        <c:scaling>
          <c:orientation val="minMax"/>
          <c:max val="13.1"/>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422720"/>
        <c:crosses val="autoZero"/>
        <c:crossBetween val="midCat"/>
      </c:valAx>
      <c:valAx>
        <c:axId val="113422720"/>
        <c:scaling>
          <c:orientation val="minMax"/>
          <c:max val="10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391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庁舎建設にかかる起債の本格的な元金償還が始まったことにより、昨年度の伸びよりも増加した。今後も大型事業を控え、償還金は増加する見込みであるが、町財政の硬直化を招かないよう、投資的事業の取捨選択はもとより、交付税措置等有利な起債メニューを常に考慮し、財政健全化に取り組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年度には公営企業債等繰入見込額が一般会計等に係る地方債の現在高を上回っていたが、ここ数年は逆転が続いている。平成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ついては、一般会計等に係る地方債の現在高は昨年度に比べて減少したものの、今後も施設の老朽化に伴う新発債を予定しているため、起債残高の増加は避けられず、充当可能基金も減少するため比率への影響が懸念される。今後も計画的な基金の積み立て及び地方債の発行抑制を図るなど、将来に負担を残さな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兵庫県太子町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新たな認定こども園にかかる子育て給付費の増加等により、財政調整基金を３億５千万円取り崩すこととなったため、全体としても１４４百万円減少した。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基金の使途の明確化を図るために、定期的に公共施設建設基金に積み立てていくことを予定している。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公共施設建設基金：庁舎、文化会館、福祉会館、保健センター等の公共施設の建設資金に充てる基金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地域福祉基金：長寿社会に備えて在宅福祉の向上、健康づくり、ボランティア活動の増進を図る事業及び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少子化社会における子育て支援対策の推進を図る事業を実施する基金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メモリアルパーク管理基金：太子メモリアルパークの管理に必要な財源を確保し、将来にわたる財政の健全な運営に資するための基金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ふるさと応援基金：本町にふるさと応援寄付する寄付者から収受した寄付金を適正に管理運用するための基金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ふるさと応援基金：ふるさと応援寄付を活用した事業を実施したことにより４０２百万円取り崩したが、ふるさと応援寄付を４２１百万円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積立てたため、全体として１９百万円増加した。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公共施設建設基金：公共施設の老朽化対策に対応できるよう、毎年定額（１億円程度）を積み立てる予定としている。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地域福祉基金：現状は基金利子を社会福祉事業に充当しているが、将来的には福祉施設の改修経費に充てる予定としている。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ふるさと応援基金：寄付者の想いに応えられるよう、毎年寄付額に応じて活用事業を実施する予定としている。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法定積立により８６百万円積立てたものの、新たな認定こども園にかかる子育て給付費の増加等により、３億５千万円取り崩すこととなったため、大きく減少した。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今後は収支を維持し、有事に備えて計画的に財政調整基金に積み立てていくことを予定している。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今後の地方債償還に支障をきたさないよう、平成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年度に１億円を積み増した。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実質収支に応じて計画的に積み立てることを予定している。（２億円程度を維持）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34,418
34,176
22.61
11,499,101
11,172,618
131,960
6,929,791
11,092,826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％削減するという目標を掲げ、老朽化した施設の除却を進めている。有形固定資産減価償却率については、</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ポイント上昇したものの、類似団体平均と比較すると低い水準にあり、これまでの取組の効果が表れていると考えられる。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1"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85181</xdr:rowOff>
    </xdr:from>
    <xdr:to>
      <xdr:col>23</xdr:col>
      <xdr:colOff>136525</xdr:colOff>
      <xdr:row>31</xdr:row>
      <xdr:rowOff>15331</xdr:rowOff>
    </xdr:to>
    <xdr:sp macro="" textlink="">
      <xdr:nvSpPr>
        <xdr:cNvPr id="80" name="楕円 79"/>
        <xdr:cNvSpPr/>
      </xdr:nvSpPr>
      <xdr:spPr>
        <a:xfrm>
          <a:off x="47117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63608</xdr:rowOff>
    </xdr:from>
    <xdr:ext cx="405111" cy="259045"/>
    <xdr:sp macro="" textlink="">
      <xdr:nvSpPr>
        <xdr:cNvPr id="81" name="有形固定資産減価償却率該当値テキスト"/>
        <xdr:cNvSpPr txBox="1"/>
      </xdr:nvSpPr>
      <xdr:spPr>
        <a:xfrm>
          <a:off x="4813300" y="5978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112939</xdr:rowOff>
    </xdr:from>
    <xdr:to>
      <xdr:col>19</xdr:col>
      <xdr:colOff>187325</xdr:colOff>
      <xdr:row>31</xdr:row>
      <xdr:rowOff>43089</xdr:rowOff>
    </xdr:to>
    <xdr:sp macro="" textlink="">
      <xdr:nvSpPr>
        <xdr:cNvPr id="82" name="楕円 81"/>
        <xdr:cNvSpPr/>
      </xdr:nvSpPr>
      <xdr:spPr>
        <a:xfrm>
          <a:off x="4000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135981</xdr:rowOff>
    </xdr:from>
    <xdr:to>
      <xdr:col>23</xdr:col>
      <xdr:colOff>85725</xdr:colOff>
      <xdr:row>30</xdr:row>
      <xdr:rowOff>163739</xdr:rowOff>
    </xdr:to>
    <xdr:cxnSp macro="">
      <xdr:nvCxnSpPr>
        <xdr:cNvPr id="83" name="直線コネクタ 82"/>
        <xdr:cNvCxnSpPr/>
      </xdr:nvCxnSpPr>
      <xdr:spPr>
        <a:xfrm flipV="1">
          <a:off x="4051300" y="6051006"/>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4"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5"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34216</xdr:rowOff>
    </xdr:from>
    <xdr:ext cx="405111" cy="259045"/>
    <xdr:sp macro="" textlink="">
      <xdr:nvSpPr>
        <xdr:cNvPr id="86" name="n_1mainValue有形固定資産減価償却率"/>
        <xdr:cNvSpPr txBox="1"/>
      </xdr:nvSpPr>
      <xdr:spPr>
        <a:xfrm>
          <a:off x="38360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上回っているが、ここ３年間の将来負担額は減少している。地方債現在高の減少に加え、下水道事業の資本費平準化債を抑制していることが主な要因であるが、施設の老朽化等による大型事業が今後も控える中で地方債残高は増加する見込みであり、特定目的基金等の積立により充当可能財源を増加させるなど、これ以上債務償還可能年数が延びることのないよう取組を進め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46355</xdr:rowOff>
    </xdr:from>
    <xdr:to>
      <xdr:col>76</xdr:col>
      <xdr:colOff>73025</xdr:colOff>
      <xdr:row>31</xdr:row>
      <xdr:rowOff>147955</xdr:rowOff>
    </xdr:to>
    <xdr:sp macro="" textlink="">
      <xdr:nvSpPr>
        <xdr:cNvPr id="127" name="楕円 126"/>
        <xdr:cNvSpPr/>
      </xdr:nvSpPr>
      <xdr:spPr>
        <a:xfrm>
          <a:off x="14744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69232</xdr:rowOff>
    </xdr:from>
    <xdr:ext cx="340478" cy="259045"/>
    <xdr:sp macro="" textlink="">
      <xdr:nvSpPr>
        <xdr:cNvPr id="128" name="債務償還可能年数該当値テキスト"/>
        <xdr:cNvSpPr txBox="1"/>
      </xdr:nvSpPr>
      <xdr:spPr>
        <a:xfrm>
          <a:off x="14846300" y="59842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34,418
34,176
22.61
11,499,101
11,172,618
131,960
6,929,791
11,092,826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0" name="楕円 69"/>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41927</xdr:rowOff>
    </xdr:from>
    <xdr:ext cx="405111" cy="259045"/>
    <xdr:sp macro="" textlink="">
      <xdr:nvSpPr>
        <xdr:cNvPr id="71" name="【道路】&#10;有形固定資産減価償却率該当値テキスト"/>
        <xdr:cNvSpPr txBox="1"/>
      </xdr:nvSpPr>
      <xdr:spPr>
        <a:xfrm>
          <a:off x="4673600"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95885</xdr:rowOff>
    </xdr:from>
    <xdr:to>
      <xdr:col>20</xdr:col>
      <xdr:colOff>38100</xdr:colOff>
      <xdr:row>38</xdr:row>
      <xdr:rowOff>26035</xdr:rowOff>
    </xdr:to>
    <xdr:sp macro="" textlink="">
      <xdr:nvSpPr>
        <xdr:cNvPr id="72" name="楕円 71"/>
        <xdr:cNvSpPr/>
      </xdr:nvSpPr>
      <xdr:spPr>
        <a:xfrm>
          <a:off x="3746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146685</xdr:rowOff>
    </xdr:to>
    <xdr:cxnSp macro="">
      <xdr:nvCxnSpPr>
        <xdr:cNvPr id="73" name="直線コネクタ 72"/>
        <xdr:cNvCxnSpPr/>
      </xdr:nvCxnSpPr>
      <xdr:spPr>
        <a:xfrm flipV="1">
          <a:off x="3797300" y="64579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4"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5"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42562</xdr:rowOff>
    </xdr:from>
    <xdr:ext cx="405111" cy="259045"/>
    <xdr:sp macro="" textlink="">
      <xdr:nvSpPr>
        <xdr:cNvPr id="76" name="n_1mainValue【道路】&#10;有形固定資産減価償却率"/>
        <xdr:cNvSpPr txBox="1"/>
      </xdr:nvSpPr>
      <xdr:spPr>
        <a:xfrm>
          <a:off x="3582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3"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170332</xdr:rowOff>
    </xdr:from>
    <xdr:to>
      <xdr:col>55</xdr:col>
      <xdr:colOff>50800</xdr:colOff>
      <xdr:row>40</xdr:row>
      <xdr:rowOff>100482</xdr:rowOff>
    </xdr:to>
    <xdr:sp macro="" textlink="">
      <xdr:nvSpPr>
        <xdr:cNvPr id="112" name="楕円 111"/>
        <xdr:cNvSpPr/>
      </xdr:nvSpPr>
      <xdr:spPr>
        <a:xfrm>
          <a:off x="10426700" y="68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148759</xdr:rowOff>
    </xdr:from>
    <xdr:ext cx="469744" cy="259045"/>
    <xdr:sp macro="" textlink="">
      <xdr:nvSpPr>
        <xdr:cNvPr id="113" name="【道路】&#10;一人当たり延長該当値テキスト"/>
        <xdr:cNvSpPr txBox="1"/>
      </xdr:nvSpPr>
      <xdr:spPr>
        <a:xfrm>
          <a:off x="10515600"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170012</xdr:rowOff>
    </xdr:from>
    <xdr:to>
      <xdr:col>50</xdr:col>
      <xdr:colOff>165100</xdr:colOff>
      <xdr:row>40</xdr:row>
      <xdr:rowOff>100162</xdr:rowOff>
    </xdr:to>
    <xdr:sp macro="" textlink="">
      <xdr:nvSpPr>
        <xdr:cNvPr id="114" name="楕円 113"/>
        <xdr:cNvSpPr/>
      </xdr:nvSpPr>
      <xdr:spPr>
        <a:xfrm>
          <a:off x="9588500" y="685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49362</xdr:rowOff>
    </xdr:from>
    <xdr:to>
      <xdr:col>55</xdr:col>
      <xdr:colOff>0</xdr:colOff>
      <xdr:row>40</xdr:row>
      <xdr:rowOff>49682</xdr:rowOff>
    </xdr:to>
    <xdr:cxnSp macro="">
      <xdr:nvCxnSpPr>
        <xdr:cNvPr id="115" name="直線コネクタ 114"/>
        <xdr:cNvCxnSpPr/>
      </xdr:nvCxnSpPr>
      <xdr:spPr>
        <a:xfrm>
          <a:off x="9639300" y="6907362"/>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6"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7"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91289</xdr:rowOff>
    </xdr:from>
    <xdr:ext cx="469744" cy="259045"/>
    <xdr:sp macro="" textlink="">
      <xdr:nvSpPr>
        <xdr:cNvPr id="118" name="n_1mainValue【道路】&#10;一人当たり延長"/>
        <xdr:cNvSpPr txBox="1"/>
      </xdr:nvSpPr>
      <xdr:spPr>
        <a:xfrm>
          <a:off x="9391727" y="694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138612</xdr:rowOff>
    </xdr:from>
    <xdr:to>
      <xdr:col>24</xdr:col>
      <xdr:colOff>114300</xdr:colOff>
      <xdr:row>57</xdr:row>
      <xdr:rowOff>68762</xdr:rowOff>
    </xdr:to>
    <xdr:sp macro="" textlink="">
      <xdr:nvSpPr>
        <xdr:cNvPr id="158" name="楕円 157"/>
        <xdr:cNvSpPr/>
      </xdr:nvSpPr>
      <xdr:spPr>
        <a:xfrm>
          <a:off x="45847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53539</xdr:rowOff>
    </xdr:from>
    <xdr:ext cx="405111" cy="259045"/>
    <xdr:sp macro="" textlink="">
      <xdr:nvSpPr>
        <xdr:cNvPr id="159" name="【橋りょう・トンネル】&#10;有形固定資産減価償却率該当値テキスト"/>
        <xdr:cNvSpPr txBox="1"/>
      </xdr:nvSpPr>
      <xdr:spPr>
        <a:xfrm>
          <a:off x="4673600" y="9654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153307</xdr:rowOff>
    </xdr:from>
    <xdr:to>
      <xdr:col>20</xdr:col>
      <xdr:colOff>38100</xdr:colOff>
      <xdr:row>57</xdr:row>
      <xdr:rowOff>83457</xdr:rowOff>
    </xdr:to>
    <xdr:sp macro="" textlink="">
      <xdr:nvSpPr>
        <xdr:cNvPr id="160" name="楕円 159"/>
        <xdr:cNvSpPr/>
      </xdr:nvSpPr>
      <xdr:spPr>
        <a:xfrm>
          <a:off x="3746500"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17962</xdr:rowOff>
    </xdr:from>
    <xdr:to>
      <xdr:col>24</xdr:col>
      <xdr:colOff>63500</xdr:colOff>
      <xdr:row>57</xdr:row>
      <xdr:rowOff>32657</xdr:rowOff>
    </xdr:to>
    <xdr:cxnSp macro="">
      <xdr:nvCxnSpPr>
        <xdr:cNvPr id="161" name="直線コネクタ 160"/>
        <xdr:cNvCxnSpPr/>
      </xdr:nvCxnSpPr>
      <xdr:spPr>
        <a:xfrm flipV="1">
          <a:off x="3797300" y="979061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2"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3"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99984</xdr:rowOff>
    </xdr:from>
    <xdr:ext cx="405111" cy="259045"/>
    <xdr:sp macro="" textlink="">
      <xdr:nvSpPr>
        <xdr:cNvPr id="164" name="n_1mainValue【橋りょう・トンネル】&#10;有形固定資産減価償却率"/>
        <xdr:cNvSpPr txBox="1"/>
      </xdr:nvSpPr>
      <xdr:spPr>
        <a:xfrm>
          <a:off x="3582044" y="952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193"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4645</xdr:rowOff>
    </xdr:from>
    <xdr:to>
      <xdr:col>55</xdr:col>
      <xdr:colOff>50800</xdr:colOff>
      <xdr:row>63</xdr:row>
      <xdr:rowOff>106245</xdr:rowOff>
    </xdr:to>
    <xdr:sp macro="" textlink="">
      <xdr:nvSpPr>
        <xdr:cNvPr id="202" name="楕円 201"/>
        <xdr:cNvSpPr/>
      </xdr:nvSpPr>
      <xdr:spPr>
        <a:xfrm>
          <a:off x="10426700" y="108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154522</xdr:rowOff>
    </xdr:from>
    <xdr:ext cx="599010" cy="259045"/>
    <xdr:sp macro="" textlink="">
      <xdr:nvSpPr>
        <xdr:cNvPr id="203" name="【橋りょう・トンネル】&#10;一人当たり有形固定資産（償却資産）額該当値テキスト"/>
        <xdr:cNvSpPr txBox="1"/>
      </xdr:nvSpPr>
      <xdr:spPr>
        <a:xfrm>
          <a:off x="10515600" y="1078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4725</xdr:rowOff>
    </xdr:from>
    <xdr:to>
      <xdr:col>50</xdr:col>
      <xdr:colOff>165100</xdr:colOff>
      <xdr:row>63</xdr:row>
      <xdr:rowOff>106325</xdr:rowOff>
    </xdr:to>
    <xdr:sp macro="" textlink="">
      <xdr:nvSpPr>
        <xdr:cNvPr id="204" name="楕円 203"/>
        <xdr:cNvSpPr/>
      </xdr:nvSpPr>
      <xdr:spPr>
        <a:xfrm>
          <a:off x="9588500" y="108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55445</xdr:rowOff>
    </xdr:from>
    <xdr:to>
      <xdr:col>55</xdr:col>
      <xdr:colOff>0</xdr:colOff>
      <xdr:row>63</xdr:row>
      <xdr:rowOff>55525</xdr:rowOff>
    </xdr:to>
    <xdr:cxnSp macro="">
      <xdr:nvCxnSpPr>
        <xdr:cNvPr id="205" name="直線コネクタ 204"/>
        <xdr:cNvCxnSpPr/>
      </xdr:nvCxnSpPr>
      <xdr:spPr>
        <a:xfrm flipV="1">
          <a:off x="9639300" y="10856795"/>
          <a:ext cx="8382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6"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7"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97452</xdr:rowOff>
    </xdr:from>
    <xdr:ext cx="599010" cy="259045"/>
    <xdr:sp macro="" textlink="">
      <xdr:nvSpPr>
        <xdr:cNvPr id="208" name="n_1mainValue【橋りょう・トンネル】&#10;一人当たり有形固定資産（償却資産）額"/>
        <xdr:cNvSpPr txBox="1"/>
      </xdr:nvSpPr>
      <xdr:spPr>
        <a:xfrm>
          <a:off x="9327095" y="1089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38"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55880</xdr:rowOff>
    </xdr:from>
    <xdr:to>
      <xdr:col>24</xdr:col>
      <xdr:colOff>114300</xdr:colOff>
      <xdr:row>78</xdr:row>
      <xdr:rowOff>157480</xdr:rowOff>
    </xdr:to>
    <xdr:sp macro="" textlink="">
      <xdr:nvSpPr>
        <xdr:cNvPr id="247" name="楕円 246"/>
        <xdr:cNvSpPr/>
      </xdr:nvSpPr>
      <xdr:spPr>
        <a:xfrm>
          <a:off x="4584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78757</xdr:rowOff>
    </xdr:from>
    <xdr:ext cx="405111" cy="259045"/>
    <xdr:sp macro="" textlink="">
      <xdr:nvSpPr>
        <xdr:cNvPr id="248" name="【公営住宅】&#10;有形固定資産減価償却率該当値テキスト"/>
        <xdr:cNvSpPr txBox="1"/>
      </xdr:nvSpPr>
      <xdr:spPr>
        <a:xfrm>
          <a:off x="4673600"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97789</xdr:rowOff>
    </xdr:from>
    <xdr:to>
      <xdr:col>20</xdr:col>
      <xdr:colOff>38100</xdr:colOff>
      <xdr:row>79</xdr:row>
      <xdr:rowOff>27939</xdr:rowOff>
    </xdr:to>
    <xdr:sp macro="" textlink="">
      <xdr:nvSpPr>
        <xdr:cNvPr id="249" name="楕円 248"/>
        <xdr:cNvSpPr/>
      </xdr:nvSpPr>
      <xdr:spPr>
        <a:xfrm>
          <a:off x="3746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106680</xdr:rowOff>
    </xdr:from>
    <xdr:to>
      <xdr:col>24</xdr:col>
      <xdr:colOff>63500</xdr:colOff>
      <xdr:row>78</xdr:row>
      <xdr:rowOff>148589</xdr:rowOff>
    </xdr:to>
    <xdr:cxnSp macro="">
      <xdr:nvCxnSpPr>
        <xdr:cNvPr id="250" name="直線コネクタ 249"/>
        <xdr:cNvCxnSpPr/>
      </xdr:nvCxnSpPr>
      <xdr:spPr>
        <a:xfrm flipV="1">
          <a:off x="3797300" y="134797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51"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2"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44466</xdr:rowOff>
    </xdr:from>
    <xdr:ext cx="405111" cy="259045"/>
    <xdr:sp macro="" textlink="">
      <xdr:nvSpPr>
        <xdr:cNvPr id="253" name="n_1mainValue【公営住宅】&#10;有形固定資産減価償却率"/>
        <xdr:cNvSpPr txBox="1"/>
      </xdr:nvSpPr>
      <xdr:spPr>
        <a:xfrm>
          <a:off x="35820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84"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113683</xdr:rowOff>
    </xdr:from>
    <xdr:to>
      <xdr:col>55</xdr:col>
      <xdr:colOff>50800</xdr:colOff>
      <xdr:row>87</xdr:row>
      <xdr:rowOff>43833</xdr:rowOff>
    </xdr:to>
    <xdr:sp macro="" textlink="">
      <xdr:nvSpPr>
        <xdr:cNvPr id="293" name="楕円 292"/>
        <xdr:cNvSpPr/>
      </xdr:nvSpPr>
      <xdr:spPr>
        <a:xfrm>
          <a:off x="10426700" y="148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28610</xdr:rowOff>
    </xdr:from>
    <xdr:ext cx="469744" cy="259045"/>
    <xdr:sp macro="" textlink="">
      <xdr:nvSpPr>
        <xdr:cNvPr id="294" name="【公営住宅】&#10;一人当たり面積該当値テキスト"/>
        <xdr:cNvSpPr txBox="1"/>
      </xdr:nvSpPr>
      <xdr:spPr>
        <a:xfrm>
          <a:off x="10515600" y="147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113683</xdr:rowOff>
    </xdr:from>
    <xdr:to>
      <xdr:col>50</xdr:col>
      <xdr:colOff>165100</xdr:colOff>
      <xdr:row>87</xdr:row>
      <xdr:rowOff>43833</xdr:rowOff>
    </xdr:to>
    <xdr:sp macro="" textlink="">
      <xdr:nvSpPr>
        <xdr:cNvPr id="295" name="楕円 294"/>
        <xdr:cNvSpPr/>
      </xdr:nvSpPr>
      <xdr:spPr>
        <a:xfrm>
          <a:off x="9588500" y="148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164483</xdr:rowOff>
    </xdr:from>
    <xdr:to>
      <xdr:col>55</xdr:col>
      <xdr:colOff>0</xdr:colOff>
      <xdr:row>86</xdr:row>
      <xdr:rowOff>164483</xdr:rowOff>
    </xdr:to>
    <xdr:cxnSp macro="">
      <xdr:nvCxnSpPr>
        <xdr:cNvPr id="296" name="直線コネクタ 295"/>
        <xdr:cNvCxnSpPr/>
      </xdr:nvCxnSpPr>
      <xdr:spPr>
        <a:xfrm>
          <a:off x="9639300" y="14909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97"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98"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34960</xdr:rowOff>
    </xdr:from>
    <xdr:ext cx="469744" cy="259045"/>
    <xdr:sp macro="" textlink="">
      <xdr:nvSpPr>
        <xdr:cNvPr id="299" name="n_1mainValue【公営住宅】&#10;一人当たり面積"/>
        <xdr:cNvSpPr txBox="1"/>
      </xdr:nvSpPr>
      <xdr:spPr>
        <a:xfrm>
          <a:off x="9391727" y="1495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46"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125004</xdr:rowOff>
    </xdr:from>
    <xdr:to>
      <xdr:col>85</xdr:col>
      <xdr:colOff>177800</xdr:colOff>
      <xdr:row>36</xdr:row>
      <xdr:rowOff>55154</xdr:rowOff>
    </xdr:to>
    <xdr:sp macro="" textlink="">
      <xdr:nvSpPr>
        <xdr:cNvPr id="355" name="楕円 354"/>
        <xdr:cNvSpPr/>
      </xdr:nvSpPr>
      <xdr:spPr>
        <a:xfrm>
          <a:off x="162687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147881</xdr:rowOff>
    </xdr:from>
    <xdr:ext cx="405111" cy="259045"/>
    <xdr:sp macro="" textlink="">
      <xdr:nvSpPr>
        <xdr:cNvPr id="356" name="【認定こども園・幼稚園・保育所】&#10;有形固定資産減価償却率該当値テキスト"/>
        <xdr:cNvSpPr txBox="1"/>
      </xdr:nvSpPr>
      <xdr:spPr>
        <a:xfrm>
          <a:off x="16357600" y="597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154396</xdr:rowOff>
    </xdr:from>
    <xdr:to>
      <xdr:col>81</xdr:col>
      <xdr:colOff>101600</xdr:colOff>
      <xdr:row>36</xdr:row>
      <xdr:rowOff>84546</xdr:rowOff>
    </xdr:to>
    <xdr:sp macro="" textlink="">
      <xdr:nvSpPr>
        <xdr:cNvPr id="357" name="楕円 356"/>
        <xdr:cNvSpPr/>
      </xdr:nvSpPr>
      <xdr:spPr>
        <a:xfrm>
          <a:off x="15430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xdr:rowOff>
    </xdr:from>
    <xdr:to>
      <xdr:col>85</xdr:col>
      <xdr:colOff>127000</xdr:colOff>
      <xdr:row>36</xdr:row>
      <xdr:rowOff>33746</xdr:rowOff>
    </xdr:to>
    <xdr:cxnSp macro="">
      <xdr:nvCxnSpPr>
        <xdr:cNvPr id="358" name="直線コネクタ 357"/>
        <xdr:cNvCxnSpPr/>
      </xdr:nvCxnSpPr>
      <xdr:spPr>
        <a:xfrm flipV="1">
          <a:off x="15481300" y="617655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59"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101073</xdr:rowOff>
    </xdr:from>
    <xdr:ext cx="405111" cy="259045"/>
    <xdr:sp macro="" textlink="">
      <xdr:nvSpPr>
        <xdr:cNvPr id="361" name="n_1mainValue【認定こども園・幼稚園・保育所】&#10;有形固定資産減価償却率"/>
        <xdr:cNvSpPr txBox="1"/>
      </xdr:nvSpPr>
      <xdr:spPr>
        <a:xfrm>
          <a:off x="152660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90"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23495</xdr:rowOff>
    </xdr:from>
    <xdr:to>
      <xdr:col>116</xdr:col>
      <xdr:colOff>114300</xdr:colOff>
      <xdr:row>40</xdr:row>
      <xdr:rowOff>125095</xdr:rowOff>
    </xdr:to>
    <xdr:sp macro="" textlink="">
      <xdr:nvSpPr>
        <xdr:cNvPr id="399" name="楕円 398"/>
        <xdr:cNvSpPr/>
      </xdr:nvSpPr>
      <xdr:spPr>
        <a:xfrm>
          <a:off x="221107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46372</xdr:rowOff>
    </xdr:from>
    <xdr:ext cx="469744" cy="259045"/>
    <xdr:sp macro="" textlink="">
      <xdr:nvSpPr>
        <xdr:cNvPr id="400" name="【認定こども園・幼稚園・保育所】&#10;一人当たり面積該当値テキスト"/>
        <xdr:cNvSpPr txBox="1"/>
      </xdr:nvSpPr>
      <xdr:spPr>
        <a:xfrm>
          <a:off x="22199600"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23495</xdr:rowOff>
    </xdr:from>
    <xdr:to>
      <xdr:col>112</xdr:col>
      <xdr:colOff>38100</xdr:colOff>
      <xdr:row>40</xdr:row>
      <xdr:rowOff>125095</xdr:rowOff>
    </xdr:to>
    <xdr:sp macro="" textlink="">
      <xdr:nvSpPr>
        <xdr:cNvPr id="401" name="楕円 400"/>
        <xdr:cNvSpPr/>
      </xdr:nvSpPr>
      <xdr:spPr>
        <a:xfrm>
          <a:off x="21272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74295</xdr:rowOff>
    </xdr:from>
    <xdr:to>
      <xdr:col>116</xdr:col>
      <xdr:colOff>63500</xdr:colOff>
      <xdr:row>40</xdr:row>
      <xdr:rowOff>74295</xdr:rowOff>
    </xdr:to>
    <xdr:cxnSp macro="">
      <xdr:nvCxnSpPr>
        <xdr:cNvPr id="402" name="直線コネクタ 401"/>
        <xdr:cNvCxnSpPr/>
      </xdr:nvCxnSpPr>
      <xdr:spPr>
        <a:xfrm>
          <a:off x="21323300" y="6932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03"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04"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141622</xdr:rowOff>
    </xdr:from>
    <xdr:ext cx="469744" cy="259045"/>
    <xdr:sp macro="" textlink="">
      <xdr:nvSpPr>
        <xdr:cNvPr id="405" name="n_1mainValue【認定こども園・幼稚園・保育所】&#10;一人当たり面積"/>
        <xdr:cNvSpPr txBox="1"/>
      </xdr:nvSpPr>
      <xdr:spPr>
        <a:xfrm>
          <a:off x="21075727"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35"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44" name="楕円 443"/>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445" name="【学校施設】&#10;有形固定資産減価償却率該当値テキスト"/>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xdr:rowOff>
    </xdr:from>
    <xdr:to>
      <xdr:col>81</xdr:col>
      <xdr:colOff>101600</xdr:colOff>
      <xdr:row>59</xdr:row>
      <xdr:rowOff>106045</xdr:rowOff>
    </xdr:to>
    <xdr:sp macro="" textlink="">
      <xdr:nvSpPr>
        <xdr:cNvPr id="446" name="楕円 445"/>
        <xdr:cNvSpPr/>
      </xdr:nvSpPr>
      <xdr:spPr>
        <a:xfrm>
          <a:off x="15430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55245</xdr:rowOff>
    </xdr:to>
    <xdr:cxnSp macro="">
      <xdr:nvCxnSpPr>
        <xdr:cNvPr id="447" name="直線コネクタ 446"/>
        <xdr:cNvCxnSpPr/>
      </xdr:nvCxnSpPr>
      <xdr:spPr>
        <a:xfrm flipV="1">
          <a:off x="15481300" y="101384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48"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49"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122572</xdr:rowOff>
    </xdr:from>
    <xdr:ext cx="405111" cy="259045"/>
    <xdr:sp macro="" textlink="">
      <xdr:nvSpPr>
        <xdr:cNvPr id="450" name="n_1mainValue【学校施設】&#10;有形固定資産減価償却率"/>
        <xdr:cNvSpPr txBox="1"/>
      </xdr:nvSpPr>
      <xdr:spPr>
        <a:xfrm>
          <a:off x="15266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478"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27839</xdr:rowOff>
    </xdr:from>
    <xdr:to>
      <xdr:col>116</xdr:col>
      <xdr:colOff>114300</xdr:colOff>
      <xdr:row>62</xdr:row>
      <xdr:rowOff>129439</xdr:rowOff>
    </xdr:to>
    <xdr:sp macro="" textlink="">
      <xdr:nvSpPr>
        <xdr:cNvPr id="487" name="楕円 486"/>
        <xdr:cNvSpPr/>
      </xdr:nvSpPr>
      <xdr:spPr>
        <a:xfrm>
          <a:off x="22110700" y="106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6266</xdr:rowOff>
    </xdr:from>
    <xdr:ext cx="469744" cy="259045"/>
    <xdr:sp macro="" textlink="">
      <xdr:nvSpPr>
        <xdr:cNvPr id="488" name="【学校施設】&#10;一人当たり面積該当値テキスト"/>
        <xdr:cNvSpPr txBox="1"/>
      </xdr:nvSpPr>
      <xdr:spPr>
        <a:xfrm>
          <a:off x="22199600" y="1063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25095</xdr:rowOff>
    </xdr:from>
    <xdr:to>
      <xdr:col>112</xdr:col>
      <xdr:colOff>38100</xdr:colOff>
      <xdr:row>62</xdr:row>
      <xdr:rowOff>126695</xdr:rowOff>
    </xdr:to>
    <xdr:sp macro="" textlink="">
      <xdr:nvSpPr>
        <xdr:cNvPr id="489" name="楕円 488"/>
        <xdr:cNvSpPr/>
      </xdr:nvSpPr>
      <xdr:spPr>
        <a:xfrm>
          <a:off x="21272500" y="106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75895</xdr:rowOff>
    </xdr:from>
    <xdr:to>
      <xdr:col>116</xdr:col>
      <xdr:colOff>63500</xdr:colOff>
      <xdr:row>62</xdr:row>
      <xdr:rowOff>78639</xdr:rowOff>
    </xdr:to>
    <xdr:cxnSp macro="">
      <xdr:nvCxnSpPr>
        <xdr:cNvPr id="490" name="直線コネクタ 489"/>
        <xdr:cNvCxnSpPr/>
      </xdr:nvCxnSpPr>
      <xdr:spPr>
        <a:xfrm>
          <a:off x="21323300" y="10705795"/>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91"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2"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117822</xdr:rowOff>
    </xdr:from>
    <xdr:ext cx="469744" cy="259045"/>
    <xdr:sp macro="" textlink="">
      <xdr:nvSpPr>
        <xdr:cNvPr id="493" name="n_1mainValue【学校施設】&#10;一人当たり面積"/>
        <xdr:cNvSpPr txBox="1"/>
      </xdr:nvSpPr>
      <xdr:spPr>
        <a:xfrm>
          <a:off x="21075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19" name="直線コネクタ 51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2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21" name="直線コネクタ 52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3" name="直線コネクタ 52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24"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25" name="フローチャート: 判断 52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26" name="フローチャート: 判断 52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27" name="フローチャート: 判断 52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33" name="楕円 532"/>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34"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35" name="楕円 534"/>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36" name="直線コネクタ 535"/>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37"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38"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39"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63" name="直線コネクタ 562"/>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5" name="直線コネクタ 56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66"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67" name="直線コネクタ 566"/>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68"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69" name="フローチャート: 判断 568"/>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70" name="フローチャート: 判断 569"/>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71" name="フローチャート: 判断 570"/>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77" name="楕円 576"/>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578"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79" name="楕円 578"/>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580" name="直線コネクタ 579"/>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581"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82"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583"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4" name="テキスト ボックス 5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2" name="テキスト ボックス 60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06" name="直線コネクタ 605"/>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07"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08" name="直線コネクタ 607"/>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0" name="直線コネクタ 60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11"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12" name="フローチャート: 判断 611"/>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13" name="フローチャート: 判断 612"/>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14" name="フローチャート: 判断 613"/>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620" name="楕円 619"/>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2557</xdr:rowOff>
    </xdr:from>
    <xdr:ext cx="405111" cy="259045"/>
    <xdr:sp macro="" textlink="">
      <xdr:nvSpPr>
        <xdr:cNvPr id="621" name="【公民館】&#10;有形固定資産減価償却率該当値テキスト"/>
        <xdr:cNvSpPr txBox="1"/>
      </xdr:nvSpPr>
      <xdr:spPr>
        <a:xfrm>
          <a:off x="16357600"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144272</xdr:rowOff>
    </xdr:from>
    <xdr:to>
      <xdr:col>81</xdr:col>
      <xdr:colOff>101600</xdr:colOff>
      <xdr:row>105</xdr:row>
      <xdr:rowOff>74422</xdr:rowOff>
    </xdr:to>
    <xdr:sp macro="" textlink="">
      <xdr:nvSpPr>
        <xdr:cNvPr id="622" name="楕円 621"/>
        <xdr:cNvSpPr/>
      </xdr:nvSpPr>
      <xdr:spPr>
        <a:xfrm>
          <a:off x="15430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23622</xdr:rowOff>
    </xdr:from>
    <xdr:to>
      <xdr:col>85</xdr:col>
      <xdr:colOff>127000</xdr:colOff>
      <xdr:row>105</xdr:row>
      <xdr:rowOff>30480</xdr:rowOff>
    </xdr:to>
    <xdr:cxnSp macro="">
      <xdr:nvCxnSpPr>
        <xdr:cNvPr id="623" name="直線コネクタ 622"/>
        <xdr:cNvCxnSpPr/>
      </xdr:nvCxnSpPr>
      <xdr:spPr>
        <a:xfrm>
          <a:off x="15481300" y="1802587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624"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25"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90949</xdr:rowOff>
    </xdr:from>
    <xdr:ext cx="405111" cy="259045"/>
    <xdr:sp macro="" textlink="">
      <xdr:nvSpPr>
        <xdr:cNvPr id="626" name="n_1mainValue【公民館】&#10;有形固定資産減価償却率"/>
        <xdr:cNvSpPr txBox="1"/>
      </xdr:nvSpPr>
      <xdr:spPr>
        <a:xfrm>
          <a:off x="15266044" y="177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7" name="直線コネクタ 6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8" name="テキスト ボックス 6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9" name="直線コネクタ 6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0" name="テキスト ボックス 6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1" name="直線コネクタ 6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2" name="テキスト ボックス 6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3" name="直線コネクタ 6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4" name="テキスト ボックス 6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48" name="直線コネクタ 647"/>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49"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50" name="直線コネクタ 649"/>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51"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52" name="直線コネクタ 651"/>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53"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54" name="フローチャート: 判断 653"/>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55" name="フローチャート: 判断 654"/>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6" name="フローチャート: 判断 655"/>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119126</xdr:rowOff>
    </xdr:from>
    <xdr:to>
      <xdr:col>116</xdr:col>
      <xdr:colOff>114300</xdr:colOff>
      <xdr:row>108</xdr:row>
      <xdr:rowOff>49276</xdr:rowOff>
    </xdr:to>
    <xdr:sp macro="" textlink="">
      <xdr:nvSpPr>
        <xdr:cNvPr id="662" name="楕円 661"/>
        <xdr:cNvSpPr/>
      </xdr:nvSpPr>
      <xdr:spPr>
        <a:xfrm>
          <a:off x="221107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34053</xdr:rowOff>
    </xdr:from>
    <xdr:ext cx="469744" cy="259045"/>
    <xdr:sp macro="" textlink="">
      <xdr:nvSpPr>
        <xdr:cNvPr id="663" name="【公民館】&#10;一人当たり面積該当値テキスト"/>
        <xdr:cNvSpPr txBox="1"/>
      </xdr:nvSpPr>
      <xdr:spPr>
        <a:xfrm>
          <a:off x="22199600" y="183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119126</xdr:rowOff>
    </xdr:from>
    <xdr:to>
      <xdr:col>112</xdr:col>
      <xdr:colOff>38100</xdr:colOff>
      <xdr:row>108</xdr:row>
      <xdr:rowOff>49276</xdr:rowOff>
    </xdr:to>
    <xdr:sp macro="" textlink="">
      <xdr:nvSpPr>
        <xdr:cNvPr id="664" name="楕円 663"/>
        <xdr:cNvSpPr/>
      </xdr:nvSpPr>
      <xdr:spPr>
        <a:xfrm>
          <a:off x="21272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169926</xdr:rowOff>
    </xdr:from>
    <xdr:to>
      <xdr:col>116</xdr:col>
      <xdr:colOff>63500</xdr:colOff>
      <xdr:row>107</xdr:row>
      <xdr:rowOff>169926</xdr:rowOff>
    </xdr:to>
    <xdr:cxnSp macro="">
      <xdr:nvCxnSpPr>
        <xdr:cNvPr id="665" name="直線コネクタ 664"/>
        <xdr:cNvCxnSpPr/>
      </xdr:nvCxnSpPr>
      <xdr:spPr>
        <a:xfrm>
          <a:off x="21323300" y="1851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66"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40403</xdr:rowOff>
    </xdr:from>
    <xdr:ext cx="469744" cy="259045"/>
    <xdr:sp macro="" textlink="">
      <xdr:nvSpPr>
        <xdr:cNvPr id="668" name="n_1mainValue【公民館】&#10;一人当たり面積"/>
        <xdr:cNvSpPr txBox="1"/>
      </xdr:nvSpPr>
      <xdr:spPr>
        <a:xfrm>
          <a:off x="21075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類似団体と比較して特に有形固定資産減価償却率が高くなっている施設は、認定こども園・幼稚園・保育所、橋りょう・トンネル、公営住宅、児童館である。特に児童館については有権固定資産減価償却率が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％となっており、今後のあり方を含めた方針決定が必要となる。策定を要請されている個別施設計画については令和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年度の完成に向けて準備を進め、施設の老朽化度合と財源を照らし合わせながら、優先順位のもと事業を進めていく。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34,418
34,176
22.61
11,499,101
11,172,618
131,960
6,929,791
11,092,826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119126</xdr:rowOff>
    </xdr:from>
    <xdr:to>
      <xdr:col>24</xdr:col>
      <xdr:colOff>114300</xdr:colOff>
      <xdr:row>36</xdr:row>
      <xdr:rowOff>49276</xdr:rowOff>
    </xdr:to>
    <xdr:sp macro="" textlink="">
      <xdr:nvSpPr>
        <xdr:cNvPr id="68" name="楕円 67"/>
        <xdr:cNvSpPr/>
      </xdr:nvSpPr>
      <xdr:spPr>
        <a:xfrm>
          <a:off x="45847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142003</xdr:rowOff>
    </xdr:from>
    <xdr:ext cx="405111" cy="259045"/>
    <xdr:sp macro="" textlink="">
      <xdr:nvSpPr>
        <xdr:cNvPr id="69" name="【図書館】&#10;有形固定資産減価償却率該当値テキスト"/>
        <xdr:cNvSpPr txBox="1"/>
      </xdr:nvSpPr>
      <xdr:spPr>
        <a:xfrm>
          <a:off x="4673600" y="597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0" name="楕円 69"/>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35</xdr:row>
      <xdr:rowOff>169926</xdr:rowOff>
    </xdr:to>
    <xdr:cxnSp macro="">
      <xdr:nvCxnSpPr>
        <xdr:cNvPr id="71" name="直線コネクタ 70"/>
        <xdr:cNvCxnSpPr/>
      </xdr:nvCxnSpPr>
      <xdr:spPr>
        <a:xfrm>
          <a:off x="3797300" y="61112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3"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74" name="n_1mainValue【図書館】&#10;有形固定資産減価償却率"/>
        <xdr:cNvSpPr txBox="1"/>
      </xdr:nvSpPr>
      <xdr:spPr>
        <a:xfrm>
          <a:off x="3582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1" name="【図書館】&#10;一人当たり面積平均値テキスト"/>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4" name="フローチャート: 判断 103"/>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112268</xdr:rowOff>
    </xdr:from>
    <xdr:to>
      <xdr:col>55</xdr:col>
      <xdr:colOff>50800</xdr:colOff>
      <xdr:row>41</xdr:row>
      <xdr:rowOff>42418</xdr:rowOff>
    </xdr:to>
    <xdr:sp macro="" textlink="">
      <xdr:nvSpPr>
        <xdr:cNvPr id="110" name="楕円 109"/>
        <xdr:cNvSpPr/>
      </xdr:nvSpPr>
      <xdr:spPr>
        <a:xfrm>
          <a:off x="10426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27195</xdr:rowOff>
    </xdr:from>
    <xdr:ext cx="469744" cy="259045"/>
    <xdr:sp macro="" textlink="">
      <xdr:nvSpPr>
        <xdr:cNvPr id="111" name="【図書館】&#10;一人当たり面積該当値テキスト"/>
        <xdr:cNvSpPr txBox="1"/>
      </xdr:nvSpPr>
      <xdr:spPr>
        <a:xfrm>
          <a:off x="10515600" y="68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112268</xdr:rowOff>
    </xdr:from>
    <xdr:to>
      <xdr:col>50</xdr:col>
      <xdr:colOff>165100</xdr:colOff>
      <xdr:row>41</xdr:row>
      <xdr:rowOff>42418</xdr:rowOff>
    </xdr:to>
    <xdr:sp macro="" textlink="">
      <xdr:nvSpPr>
        <xdr:cNvPr id="112" name="楕円 111"/>
        <xdr:cNvSpPr/>
      </xdr:nvSpPr>
      <xdr:spPr>
        <a:xfrm>
          <a:off x="9588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163068</xdr:rowOff>
    </xdr:from>
    <xdr:to>
      <xdr:col>55</xdr:col>
      <xdr:colOff>0</xdr:colOff>
      <xdr:row>40</xdr:row>
      <xdr:rowOff>163068</xdr:rowOff>
    </xdr:to>
    <xdr:cxnSp macro="">
      <xdr:nvCxnSpPr>
        <xdr:cNvPr id="113" name="直線コネクタ 112"/>
        <xdr:cNvCxnSpPr/>
      </xdr:nvCxnSpPr>
      <xdr:spPr>
        <a:xfrm>
          <a:off x="9639300" y="702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4"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15"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33545</xdr:rowOff>
    </xdr:from>
    <xdr:ext cx="469744" cy="259045"/>
    <xdr:sp macro="" textlink="">
      <xdr:nvSpPr>
        <xdr:cNvPr id="116" name="n_1mainValue【図書館】&#10;一人当たり面積"/>
        <xdr:cNvSpPr txBox="1"/>
      </xdr:nvSpPr>
      <xdr:spPr>
        <a:xfrm>
          <a:off x="9391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0" name="フローチャート: 判断 14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50437</xdr:rowOff>
    </xdr:from>
    <xdr:to>
      <xdr:col>24</xdr:col>
      <xdr:colOff>114300</xdr:colOff>
      <xdr:row>56</xdr:row>
      <xdr:rowOff>152037</xdr:rowOff>
    </xdr:to>
    <xdr:sp macro="" textlink="">
      <xdr:nvSpPr>
        <xdr:cNvPr id="156" name="楕円 155"/>
        <xdr:cNvSpPr/>
      </xdr:nvSpPr>
      <xdr:spPr>
        <a:xfrm>
          <a:off x="45847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73314</xdr:rowOff>
    </xdr:from>
    <xdr:ext cx="405111" cy="259045"/>
    <xdr:sp macro="" textlink="">
      <xdr:nvSpPr>
        <xdr:cNvPr id="157" name="【体育館・プール】&#10;有形固定資産減価償却率該当値テキスト"/>
        <xdr:cNvSpPr txBox="1"/>
      </xdr:nvSpPr>
      <xdr:spPr>
        <a:xfrm>
          <a:off x="4673600" y="950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86360</xdr:rowOff>
    </xdr:from>
    <xdr:to>
      <xdr:col>20</xdr:col>
      <xdr:colOff>38100</xdr:colOff>
      <xdr:row>57</xdr:row>
      <xdr:rowOff>16510</xdr:rowOff>
    </xdr:to>
    <xdr:sp macro="" textlink="">
      <xdr:nvSpPr>
        <xdr:cNvPr id="158" name="楕円 157"/>
        <xdr:cNvSpPr/>
      </xdr:nvSpPr>
      <xdr:spPr>
        <a:xfrm>
          <a:off x="3746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101237</xdr:rowOff>
    </xdr:from>
    <xdr:to>
      <xdr:col>24</xdr:col>
      <xdr:colOff>63500</xdr:colOff>
      <xdr:row>56</xdr:row>
      <xdr:rowOff>137160</xdr:rowOff>
    </xdr:to>
    <xdr:cxnSp macro="">
      <xdr:nvCxnSpPr>
        <xdr:cNvPr id="159" name="直線コネクタ 158"/>
        <xdr:cNvCxnSpPr/>
      </xdr:nvCxnSpPr>
      <xdr:spPr>
        <a:xfrm flipV="1">
          <a:off x="3797300" y="97024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0"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1"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33037</xdr:rowOff>
    </xdr:from>
    <xdr:ext cx="405111" cy="259045"/>
    <xdr:sp macro="" textlink="">
      <xdr:nvSpPr>
        <xdr:cNvPr id="162" name="n_1mainValue【体育館・プール】&#10;有形固定資産減価償却率"/>
        <xdr:cNvSpPr txBox="1"/>
      </xdr:nvSpPr>
      <xdr:spPr>
        <a:xfrm>
          <a:off x="35820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194" name="フローチャート: 判断 193"/>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17780</xdr:rowOff>
    </xdr:from>
    <xdr:to>
      <xdr:col>55</xdr:col>
      <xdr:colOff>50800</xdr:colOff>
      <xdr:row>60</xdr:row>
      <xdr:rowOff>119380</xdr:rowOff>
    </xdr:to>
    <xdr:sp macro="" textlink="">
      <xdr:nvSpPr>
        <xdr:cNvPr id="200" name="楕円 199"/>
        <xdr:cNvSpPr/>
      </xdr:nvSpPr>
      <xdr:spPr>
        <a:xfrm>
          <a:off x="10426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40657</xdr:rowOff>
    </xdr:from>
    <xdr:ext cx="469744" cy="259045"/>
    <xdr:sp macro="" textlink="">
      <xdr:nvSpPr>
        <xdr:cNvPr id="201" name="【体育館・プール】&#10;一人当たり面積該当値テキスト"/>
        <xdr:cNvSpPr txBox="1"/>
      </xdr:nvSpPr>
      <xdr:spPr>
        <a:xfrm>
          <a:off x="10515600"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17780</xdr:rowOff>
    </xdr:from>
    <xdr:to>
      <xdr:col>50</xdr:col>
      <xdr:colOff>165100</xdr:colOff>
      <xdr:row>60</xdr:row>
      <xdr:rowOff>119380</xdr:rowOff>
    </xdr:to>
    <xdr:sp macro="" textlink="">
      <xdr:nvSpPr>
        <xdr:cNvPr id="202" name="楕円 201"/>
        <xdr:cNvSpPr/>
      </xdr:nvSpPr>
      <xdr:spPr>
        <a:xfrm>
          <a:off x="958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68580</xdr:rowOff>
    </xdr:from>
    <xdr:to>
      <xdr:col>55</xdr:col>
      <xdr:colOff>0</xdr:colOff>
      <xdr:row>60</xdr:row>
      <xdr:rowOff>68580</xdr:rowOff>
    </xdr:to>
    <xdr:cxnSp macro="">
      <xdr:nvCxnSpPr>
        <xdr:cNvPr id="203" name="直線コネクタ 202"/>
        <xdr:cNvCxnSpPr/>
      </xdr:nvCxnSpPr>
      <xdr:spPr>
        <a:xfrm>
          <a:off x="9639300" y="1035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04"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05"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135907</xdr:rowOff>
    </xdr:from>
    <xdr:ext cx="469744" cy="259045"/>
    <xdr:sp macro="" textlink="">
      <xdr:nvSpPr>
        <xdr:cNvPr id="206" name="n_1mainValue【体育館・プール】&#10;一人当たり面積"/>
        <xdr:cNvSpPr txBox="1"/>
      </xdr:nvSpPr>
      <xdr:spPr>
        <a:xfrm>
          <a:off x="9391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106190</xdr:rowOff>
    </xdr:from>
    <xdr:ext cx="405111" cy="259045"/>
    <xdr:sp macro="" textlink="">
      <xdr:nvSpPr>
        <xdr:cNvPr id="234" name="【福祉施設】&#10;有形固定資産減価償却率平均値テキスト"/>
        <xdr:cNvSpPr txBox="1"/>
      </xdr:nvSpPr>
      <xdr:spPr>
        <a:xfrm>
          <a:off x="4673600" y="14336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37" name="フローチャート: 判断 236"/>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37592</xdr:rowOff>
    </xdr:from>
    <xdr:to>
      <xdr:col>24</xdr:col>
      <xdr:colOff>114300</xdr:colOff>
      <xdr:row>86</xdr:row>
      <xdr:rowOff>139192</xdr:rowOff>
    </xdr:to>
    <xdr:sp macro="" textlink="">
      <xdr:nvSpPr>
        <xdr:cNvPr id="243" name="楕円 242"/>
        <xdr:cNvSpPr/>
      </xdr:nvSpPr>
      <xdr:spPr>
        <a:xfrm>
          <a:off x="45847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123969</xdr:rowOff>
    </xdr:from>
    <xdr:ext cx="405111" cy="259045"/>
    <xdr:sp macro="" textlink="">
      <xdr:nvSpPr>
        <xdr:cNvPr id="244" name="【福祉施設】&#10;有形固定資産減価償却率該当値テキスト"/>
        <xdr:cNvSpPr txBox="1"/>
      </xdr:nvSpPr>
      <xdr:spPr>
        <a:xfrm>
          <a:off x="4673600" y="146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106172</xdr:rowOff>
    </xdr:from>
    <xdr:to>
      <xdr:col>20</xdr:col>
      <xdr:colOff>38100</xdr:colOff>
      <xdr:row>83</xdr:row>
      <xdr:rowOff>36322</xdr:rowOff>
    </xdr:to>
    <xdr:sp macro="" textlink="">
      <xdr:nvSpPr>
        <xdr:cNvPr id="245" name="楕円 244"/>
        <xdr:cNvSpPr/>
      </xdr:nvSpPr>
      <xdr:spPr>
        <a:xfrm>
          <a:off x="3746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156972</xdr:rowOff>
    </xdr:from>
    <xdr:to>
      <xdr:col>24</xdr:col>
      <xdr:colOff>63500</xdr:colOff>
      <xdr:row>86</xdr:row>
      <xdr:rowOff>88392</xdr:rowOff>
    </xdr:to>
    <xdr:cxnSp macro="">
      <xdr:nvCxnSpPr>
        <xdr:cNvPr id="246" name="直線コネクタ 245"/>
        <xdr:cNvCxnSpPr/>
      </xdr:nvCxnSpPr>
      <xdr:spPr>
        <a:xfrm>
          <a:off x="3797300" y="14215872"/>
          <a:ext cx="8382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162323</xdr:rowOff>
    </xdr:from>
    <xdr:ext cx="405111" cy="259045"/>
    <xdr:sp macro="" textlink="">
      <xdr:nvSpPr>
        <xdr:cNvPr id="247"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248"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52849</xdr:rowOff>
    </xdr:from>
    <xdr:ext cx="405111" cy="259045"/>
    <xdr:sp macro="" textlink="">
      <xdr:nvSpPr>
        <xdr:cNvPr id="249" name="n_1mainValue【福祉施設】&#10;有形固定資産減価償却率"/>
        <xdr:cNvSpPr txBox="1"/>
      </xdr:nvSpPr>
      <xdr:spPr>
        <a:xfrm>
          <a:off x="3582044" y="1394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1" name="直線コネクタ 270"/>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3" name="直線コネクタ 27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5" name="直線コネクタ 27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76"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7" name="フローチャート: 判断 27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8" name="フローチャート: 判断 277"/>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79" name="フローチャート: 判断 278"/>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285" name="楕円 284"/>
        <xdr:cNvSpPr/>
      </xdr:nvSpPr>
      <xdr:spPr>
        <a:xfrm>
          <a:off x="10426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153179</xdr:rowOff>
    </xdr:from>
    <xdr:ext cx="469744" cy="259045"/>
    <xdr:sp macro="" textlink="">
      <xdr:nvSpPr>
        <xdr:cNvPr id="286" name="【福祉施設】&#10;一人当たり面積該当値テキスト"/>
        <xdr:cNvSpPr txBox="1"/>
      </xdr:nvSpPr>
      <xdr:spPr>
        <a:xfrm>
          <a:off x="10515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71882</xdr:rowOff>
    </xdr:from>
    <xdr:to>
      <xdr:col>50</xdr:col>
      <xdr:colOff>165100</xdr:colOff>
      <xdr:row>86</xdr:row>
      <xdr:rowOff>2032</xdr:rowOff>
    </xdr:to>
    <xdr:sp macro="" textlink="">
      <xdr:nvSpPr>
        <xdr:cNvPr id="287" name="楕円 286"/>
        <xdr:cNvSpPr/>
      </xdr:nvSpPr>
      <xdr:spPr>
        <a:xfrm>
          <a:off x="9588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54102</xdr:rowOff>
    </xdr:from>
    <xdr:to>
      <xdr:col>55</xdr:col>
      <xdr:colOff>0</xdr:colOff>
      <xdr:row>85</xdr:row>
      <xdr:rowOff>122682</xdr:rowOff>
    </xdr:to>
    <xdr:cxnSp macro="">
      <xdr:nvCxnSpPr>
        <xdr:cNvPr id="288" name="直線コネクタ 287"/>
        <xdr:cNvCxnSpPr/>
      </xdr:nvCxnSpPr>
      <xdr:spPr>
        <a:xfrm flipV="1">
          <a:off x="9639300" y="146273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289"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90"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164609</xdr:rowOff>
    </xdr:from>
    <xdr:ext cx="469744" cy="259045"/>
    <xdr:sp macro="" textlink="">
      <xdr:nvSpPr>
        <xdr:cNvPr id="291" name="n_1mainValue【福祉施設】&#10;一人当たり面積"/>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2" name="テキスト ボックス 30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3" name="直線コネクタ 3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4" name="テキスト ボックス 30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5" name="直線コネクタ 3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6" name="テキスト ボックス 3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9" name="直線コネクタ 3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0" name="テキスト ボックス 3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1" name="直線コネクタ 3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2" name="テキスト ボックス 31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3" name="直線コネクタ 3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4" name="テキスト ボックス 31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16" name="直線コネクタ 315"/>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17"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18" name="直線コネクタ 317"/>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1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0" name="直線コネクタ 31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321" name="【市民会館】&#10;有形固定資産減価償却率平均値テキスト"/>
        <xdr:cNvSpPr txBox="1"/>
      </xdr:nvSpPr>
      <xdr:spPr>
        <a:xfrm>
          <a:off x="4673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22" name="フローチャート: 判断 321"/>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23" name="フローチャート: 判断 322"/>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24" name="フローチャート: 判断 323"/>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xdr:rowOff>
    </xdr:from>
    <xdr:to>
      <xdr:col>24</xdr:col>
      <xdr:colOff>114300</xdr:colOff>
      <xdr:row>105</xdr:row>
      <xdr:rowOff>106045</xdr:rowOff>
    </xdr:to>
    <xdr:sp macro="" textlink="">
      <xdr:nvSpPr>
        <xdr:cNvPr id="330" name="楕円 329"/>
        <xdr:cNvSpPr/>
      </xdr:nvSpPr>
      <xdr:spPr>
        <a:xfrm>
          <a:off x="45847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154322</xdr:rowOff>
    </xdr:from>
    <xdr:ext cx="405111" cy="259045"/>
    <xdr:sp macro="" textlink="">
      <xdr:nvSpPr>
        <xdr:cNvPr id="331" name="【市民会館】&#10;有形固定資産減価償却率該当値テキスト"/>
        <xdr:cNvSpPr txBox="1"/>
      </xdr:nvSpPr>
      <xdr:spPr>
        <a:xfrm>
          <a:off x="4673600"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38736</xdr:rowOff>
    </xdr:from>
    <xdr:to>
      <xdr:col>20</xdr:col>
      <xdr:colOff>38100</xdr:colOff>
      <xdr:row>105</xdr:row>
      <xdr:rowOff>140336</xdr:rowOff>
    </xdr:to>
    <xdr:sp macro="" textlink="">
      <xdr:nvSpPr>
        <xdr:cNvPr id="332" name="楕円 331"/>
        <xdr:cNvSpPr/>
      </xdr:nvSpPr>
      <xdr:spPr>
        <a:xfrm>
          <a:off x="3746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55245</xdr:rowOff>
    </xdr:from>
    <xdr:to>
      <xdr:col>24</xdr:col>
      <xdr:colOff>63500</xdr:colOff>
      <xdr:row>105</xdr:row>
      <xdr:rowOff>89536</xdr:rowOff>
    </xdr:to>
    <xdr:cxnSp macro="">
      <xdr:nvCxnSpPr>
        <xdr:cNvPr id="333" name="直線コネクタ 332"/>
        <xdr:cNvCxnSpPr/>
      </xdr:nvCxnSpPr>
      <xdr:spPr>
        <a:xfrm flipV="1">
          <a:off x="3797300" y="180574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334"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35"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131463</xdr:rowOff>
    </xdr:from>
    <xdr:ext cx="405111" cy="259045"/>
    <xdr:sp macro="" textlink="">
      <xdr:nvSpPr>
        <xdr:cNvPr id="336" name="n_1mainValue【市民会館】&#10;有形固定資産減価償却率"/>
        <xdr:cNvSpPr txBox="1"/>
      </xdr:nvSpPr>
      <xdr:spPr>
        <a:xfrm>
          <a:off x="35820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62" name="直線コネクタ 361"/>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63"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64" name="直線コネクタ 363"/>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65"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66" name="直線コネクタ 365"/>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67" name="【市民会館】&#10;一人当たり面積平均値テキスト"/>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68" name="フローチャート: 判断 367"/>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69" name="フローチャート: 判断 368"/>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70" name="フローチャート: 判断 369"/>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157662</xdr:rowOff>
    </xdr:from>
    <xdr:to>
      <xdr:col>55</xdr:col>
      <xdr:colOff>50800</xdr:colOff>
      <xdr:row>106</xdr:row>
      <xdr:rowOff>87812</xdr:rowOff>
    </xdr:to>
    <xdr:sp macro="" textlink="">
      <xdr:nvSpPr>
        <xdr:cNvPr id="376" name="楕円 375"/>
        <xdr:cNvSpPr/>
      </xdr:nvSpPr>
      <xdr:spPr>
        <a:xfrm>
          <a:off x="10426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136089</xdr:rowOff>
    </xdr:from>
    <xdr:ext cx="469744" cy="259045"/>
    <xdr:sp macro="" textlink="">
      <xdr:nvSpPr>
        <xdr:cNvPr id="377" name="【市民会館】&#10;一人当たり面積該当値テキスト"/>
        <xdr:cNvSpPr txBox="1"/>
      </xdr:nvSpPr>
      <xdr:spPr>
        <a:xfrm>
          <a:off x="10515600" y="1813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157662</xdr:rowOff>
    </xdr:from>
    <xdr:to>
      <xdr:col>50</xdr:col>
      <xdr:colOff>165100</xdr:colOff>
      <xdr:row>106</xdr:row>
      <xdr:rowOff>87812</xdr:rowOff>
    </xdr:to>
    <xdr:sp macro="" textlink="">
      <xdr:nvSpPr>
        <xdr:cNvPr id="378" name="楕円 377"/>
        <xdr:cNvSpPr/>
      </xdr:nvSpPr>
      <xdr:spPr>
        <a:xfrm>
          <a:off x="9588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37012</xdr:rowOff>
    </xdr:from>
    <xdr:to>
      <xdr:col>55</xdr:col>
      <xdr:colOff>0</xdr:colOff>
      <xdr:row>106</xdr:row>
      <xdr:rowOff>37012</xdr:rowOff>
    </xdr:to>
    <xdr:cxnSp macro="">
      <xdr:nvCxnSpPr>
        <xdr:cNvPr id="379" name="直線コネクタ 378"/>
        <xdr:cNvCxnSpPr/>
      </xdr:nvCxnSpPr>
      <xdr:spPr>
        <a:xfrm>
          <a:off x="9639300" y="182107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111596</xdr:rowOff>
    </xdr:from>
    <xdr:ext cx="469744" cy="259045"/>
    <xdr:sp macro="" textlink="">
      <xdr:nvSpPr>
        <xdr:cNvPr id="380" name="n_1aveValue【市民会館】&#10;一人当たり面積"/>
        <xdr:cNvSpPr txBox="1"/>
      </xdr:nvSpPr>
      <xdr:spPr>
        <a:xfrm>
          <a:off x="9391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381"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104339</xdr:rowOff>
    </xdr:from>
    <xdr:ext cx="469744" cy="259045"/>
    <xdr:sp macro="" textlink="">
      <xdr:nvSpPr>
        <xdr:cNvPr id="382" name="n_1mainValue【市民会館】&#10;一人当たり面積"/>
        <xdr:cNvSpPr txBox="1"/>
      </xdr:nvSpPr>
      <xdr:spPr>
        <a:xfrm>
          <a:off x="9391727" y="179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9" name="テキスト ボックス 40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0" name="直線コネクタ 4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1" name="テキスト ボックス 4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2" name="直線コネクタ 4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3" name="テキスト ボックス 4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4" name="直線コネクタ 4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5" name="テキスト ボックス 4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6" name="直線コネクタ 4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7" name="テキスト ボックス 4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8" name="直線コネクタ 4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9" name="テキスト ボックス 41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1" name="テキスト ボックス 4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23" name="直線コネクタ 422"/>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24"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25" name="直線コネクタ 424"/>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26"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27" name="直線コネクタ 426"/>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428" name="【保健センター・保健所】&#10;有形固定資産減価償却率平均値テキスト"/>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29" name="フローチャート: 判断 428"/>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30" name="フローチャート: 判断 429"/>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31" name="フローチャート: 判断 430"/>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162560</xdr:rowOff>
    </xdr:from>
    <xdr:to>
      <xdr:col>85</xdr:col>
      <xdr:colOff>177800</xdr:colOff>
      <xdr:row>62</xdr:row>
      <xdr:rowOff>92710</xdr:rowOff>
    </xdr:to>
    <xdr:sp macro="" textlink="">
      <xdr:nvSpPr>
        <xdr:cNvPr id="437" name="楕円 436"/>
        <xdr:cNvSpPr/>
      </xdr:nvSpPr>
      <xdr:spPr>
        <a:xfrm>
          <a:off x="16268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140987</xdr:rowOff>
    </xdr:from>
    <xdr:ext cx="405111" cy="259045"/>
    <xdr:sp macro="" textlink="">
      <xdr:nvSpPr>
        <xdr:cNvPr id="438" name="【保健センター・保健所】&#10;有形固定資産減価償却率該当値テキスト"/>
        <xdr:cNvSpPr txBox="1"/>
      </xdr:nvSpPr>
      <xdr:spPr>
        <a:xfrm>
          <a:off x="16357600"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25400</xdr:rowOff>
    </xdr:from>
    <xdr:to>
      <xdr:col>81</xdr:col>
      <xdr:colOff>101600</xdr:colOff>
      <xdr:row>62</xdr:row>
      <xdr:rowOff>127000</xdr:rowOff>
    </xdr:to>
    <xdr:sp macro="" textlink="">
      <xdr:nvSpPr>
        <xdr:cNvPr id="439" name="楕円 438"/>
        <xdr:cNvSpPr/>
      </xdr:nvSpPr>
      <xdr:spPr>
        <a:xfrm>
          <a:off x="1543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41910</xdr:rowOff>
    </xdr:from>
    <xdr:to>
      <xdr:col>85</xdr:col>
      <xdr:colOff>127000</xdr:colOff>
      <xdr:row>62</xdr:row>
      <xdr:rowOff>76200</xdr:rowOff>
    </xdr:to>
    <xdr:cxnSp macro="">
      <xdr:nvCxnSpPr>
        <xdr:cNvPr id="440" name="直線コネクタ 439"/>
        <xdr:cNvCxnSpPr/>
      </xdr:nvCxnSpPr>
      <xdr:spPr>
        <a:xfrm flipV="1">
          <a:off x="15481300" y="106718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21607</xdr:rowOff>
    </xdr:from>
    <xdr:ext cx="405111" cy="259045"/>
    <xdr:sp macro="" textlink="">
      <xdr:nvSpPr>
        <xdr:cNvPr id="441" name="n_1aveValue【保健センター・保健所】&#10;有形固定資産減価償却率"/>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442"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118127</xdr:rowOff>
    </xdr:from>
    <xdr:ext cx="405111" cy="259045"/>
    <xdr:sp macro="" textlink="">
      <xdr:nvSpPr>
        <xdr:cNvPr id="443" name="n_1mainValue【保健センター・保健所】&#10;有形固定資産減価償却率"/>
        <xdr:cNvSpPr txBox="1"/>
      </xdr:nvSpPr>
      <xdr:spPr>
        <a:xfrm>
          <a:off x="15266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4" name="直線コネクタ 4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5" name="テキスト ボックス 4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6" name="直線コネクタ 4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7" name="テキスト ボックス 4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8" name="直線コネクタ 4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9" name="テキスト ボックス 4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0" name="直線コネクタ 4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1" name="テキスト ボックス 4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2" name="直線コネクタ 4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3" name="テキスト ボックス 46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4" name="直線コネクタ 4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5" name="テキスト ボックス 46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69" name="直線コネクタ 468"/>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70"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71" name="直線コネクタ 470"/>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72"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73" name="直線コネクタ 472"/>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74"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75" name="フローチャート: 判断 474"/>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76" name="フローチャート: 判断 475"/>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77" name="フローチャート: 判断 476"/>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483" name="楕円 482"/>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154957</xdr:rowOff>
    </xdr:from>
    <xdr:ext cx="469744" cy="259045"/>
    <xdr:sp macro="" textlink="">
      <xdr:nvSpPr>
        <xdr:cNvPr id="484" name="【保健センター・保健所】&#10;一人当たり面積該当値テキスト"/>
        <xdr:cNvSpPr txBox="1"/>
      </xdr:nvSpPr>
      <xdr:spPr>
        <a:xfrm>
          <a:off x="22199600"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485" name="楕円 484"/>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11430</xdr:rowOff>
    </xdr:to>
    <xdr:cxnSp macro="">
      <xdr:nvCxnSpPr>
        <xdr:cNvPr id="486" name="直線コネクタ 485"/>
        <xdr:cNvCxnSpPr/>
      </xdr:nvCxnSpPr>
      <xdr:spPr>
        <a:xfrm>
          <a:off x="21323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487"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488"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78757</xdr:rowOff>
    </xdr:from>
    <xdr:ext cx="469744" cy="259045"/>
    <xdr:sp macro="" textlink="">
      <xdr:nvSpPr>
        <xdr:cNvPr id="489" name="n_1main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15" name="直線コネクタ 514"/>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16"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17" name="直線コネクタ 516"/>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9" name="直線コネクタ 51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20"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21" name="フローチャート: 判断 520"/>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22" name="フローチャート: 判断 521"/>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23" name="フローチャート: 判断 522"/>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106499</xdr:rowOff>
    </xdr:from>
    <xdr:to>
      <xdr:col>85</xdr:col>
      <xdr:colOff>177800</xdr:colOff>
      <xdr:row>80</xdr:row>
      <xdr:rowOff>36649</xdr:rowOff>
    </xdr:to>
    <xdr:sp macro="" textlink="">
      <xdr:nvSpPr>
        <xdr:cNvPr id="529" name="楕円 528"/>
        <xdr:cNvSpPr/>
      </xdr:nvSpPr>
      <xdr:spPr>
        <a:xfrm>
          <a:off x="162687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129376</xdr:rowOff>
    </xdr:from>
    <xdr:ext cx="405111" cy="259045"/>
    <xdr:sp macro="" textlink="">
      <xdr:nvSpPr>
        <xdr:cNvPr id="530" name="【消防施設】&#10;有形固定資産減価償却率該当値テキスト"/>
        <xdr:cNvSpPr txBox="1"/>
      </xdr:nvSpPr>
      <xdr:spPr>
        <a:xfrm>
          <a:off x="16357600" y="1350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155484</xdr:rowOff>
    </xdr:from>
    <xdr:to>
      <xdr:col>81</xdr:col>
      <xdr:colOff>101600</xdr:colOff>
      <xdr:row>80</xdr:row>
      <xdr:rowOff>85634</xdr:rowOff>
    </xdr:to>
    <xdr:sp macro="" textlink="">
      <xdr:nvSpPr>
        <xdr:cNvPr id="531" name="楕円 530"/>
        <xdr:cNvSpPr/>
      </xdr:nvSpPr>
      <xdr:spPr>
        <a:xfrm>
          <a:off x="15430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157299</xdr:rowOff>
    </xdr:from>
    <xdr:to>
      <xdr:col>85</xdr:col>
      <xdr:colOff>127000</xdr:colOff>
      <xdr:row>80</xdr:row>
      <xdr:rowOff>34834</xdr:rowOff>
    </xdr:to>
    <xdr:cxnSp macro="">
      <xdr:nvCxnSpPr>
        <xdr:cNvPr id="532" name="直線コネクタ 531"/>
        <xdr:cNvCxnSpPr/>
      </xdr:nvCxnSpPr>
      <xdr:spPr>
        <a:xfrm flipV="1">
          <a:off x="15481300" y="1370184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533"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34"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102161</xdr:rowOff>
    </xdr:from>
    <xdr:ext cx="405111" cy="259045"/>
    <xdr:sp macro="" textlink="">
      <xdr:nvSpPr>
        <xdr:cNvPr id="535" name="n_1mainValue【消防施設】&#10;有形固定資産減価償却率"/>
        <xdr:cNvSpPr txBox="1"/>
      </xdr:nvSpPr>
      <xdr:spPr>
        <a:xfrm>
          <a:off x="152660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6" name="直線コネクタ 5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7" name="テキスト ボックス 5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8" name="直線コネクタ 5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9" name="テキスト ボックス 5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0" name="直線コネクタ 5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1" name="テキスト ボックス 5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2" name="直線コネクタ 5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3" name="テキスト ボックス 5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57" name="直線コネクタ 556"/>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58"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59" name="直線コネクタ 558"/>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60"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61" name="直線コネクタ 56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62"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63" name="フローチャート: 判断 562"/>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64" name="フローチャート: 判断 563"/>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65" name="フローチャート: 判断 564"/>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571" name="楕円 570"/>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572" name="【消防施設】&#10;一人当たり面積該当値テキスト"/>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573" name="楕円 572"/>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574" name="直線コネクタ 573"/>
        <xdr:cNvCxnSpPr/>
      </xdr:nvCxnSpPr>
      <xdr:spPr>
        <a:xfrm>
          <a:off x="21323300" y="1455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575"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576"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577" name="n_1mainValue【消防施設】&#10;一人当たり面積"/>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03" name="直線コネクタ 602"/>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04"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5" name="直線コネクタ 60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7" name="直線コネクタ 60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9089</xdr:rowOff>
    </xdr:from>
    <xdr:ext cx="405111" cy="259045"/>
    <xdr:sp macro="" textlink="">
      <xdr:nvSpPr>
        <xdr:cNvPr id="608" name="【庁舎】&#10;有形固定資産減価償却率平均値テキスト"/>
        <xdr:cNvSpPr txBox="1"/>
      </xdr:nvSpPr>
      <xdr:spPr>
        <a:xfrm>
          <a:off x="16357600" y="1766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09" name="フローチャート: 判断 608"/>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10" name="フローチャート: 判断 609"/>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11" name="フローチャート: 判断 610"/>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41729</xdr:rowOff>
    </xdr:from>
    <xdr:to>
      <xdr:col>85</xdr:col>
      <xdr:colOff>177800</xdr:colOff>
      <xdr:row>108</xdr:row>
      <xdr:rowOff>143329</xdr:rowOff>
    </xdr:to>
    <xdr:sp macro="" textlink="">
      <xdr:nvSpPr>
        <xdr:cNvPr id="617" name="楕円 616"/>
        <xdr:cNvSpPr/>
      </xdr:nvSpPr>
      <xdr:spPr>
        <a:xfrm>
          <a:off x="16268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128106</xdr:rowOff>
    </xdr:from>
    <xdr:ext cx="340478" cy="259045"/>
    <xdr:sp macro="" textlink="">
      <xdr:nvSpPr>
        <xdr:cNvPr id="618" name="【庁舎】&#10;有形固定資産減価償却率該当値テキスト"/>
        <xdr:cNvSpPr txBox="1"/>
      </xdr:nvSpPr>
      <xdr:spPr>
        <a:xfrm>
          <a:off x="16357600" y="18473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138068</xdr:rowOff>
    </xdr:from>
    <xdr:to>
      <xdr:col>81</xdr:col>
      <xdr:colOff>101600</xdr:colOff>
      <xdr:row>108</xdr:row>
      <xdr:rowOff>68218</xdr:rowOff>
    </xdr:to>
    <xdr:sp macro="" textlink="">
      <xdr:nvSpPr>
        <xdr:cNvPr id="619" name="楕円 618"/>
        <xdr:cNvSpPr/>
      </xdr:nvSpPr>
      <xdr:spPr>
        <a:xfrm>
          <a:off x="15430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17418</xdr:rowOff>
    </xdr:from>
    <xdr:to>
      <xdr:col>85</xdr:col>
      <xdr:colOff>127000</xdr:colOff>
      <xdr:row>108</xdr:row>
      <xdr:rowOff>92529</xdr:rowOff>
    </xdr:to>
    <xdr:cxnSp macro="">
      <xdr:nvCxnSpPr>
        <xdr:cNvPr id="620" name="直線コネクタ 619"/>
        <xdr:cNvCxnSpPr/>
      </xdr:nvCxnSpPr>
      <xdr:spPr>
        <a:xfrm>
          <a:off x="15481300" y="18534018"/>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127198</xdr:rowOff>
    </xdr:from>
    <xdr:ext cx="405111" cy="259045"/>
    <xdr:sp macro="" textlink="">
      <xdr:nvSpPr>
        <xdr:cNvPr id="621"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622"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59345</xdr:rowOff>
    </xdr:from>
    <xdr:ext cx="405111" cy="259045"/>
    <xdr:sp macro="" textlink="">
      <xdr:nvSpPr>
        <xdr:cNvPr id="623" name="n_1mainValue【庁舎】&#10;有形固定資産減価償却率"/>
        <xdr:cNvSpPr txBox="1"/>
      </xdr:nvSpPr>
      <xdr:spPr>
        <a:xfrm>
          <a:off x="152660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4" name="直線コネクタ 6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5" name="テキスト ボックス 6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6" name="直線コネクタ 6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7" name="テキスト ボックス 6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8" name="直線コネクタ 6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9" name="テキスト ボックス 6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0" name="直線コネクタ 6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1" name="テキスト ボックス 6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2" name="直線コネクタ 6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3" name="テキスト ボックス 6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4" name="直線コネクタ 6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5" name="テキスト ボックス 6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49" name="直線コネクタ 648"/>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50"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51" name="直線コネクタ 650"/>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52"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53" name="直線コネクタ 652"/>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54"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55" name="フローチャート: 判断 654"/>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56" name="フローチャート: 判断 655"/>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57" name="フローチャート: 判断 656"/>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53158</xdr:rowOff>
    </xdr:from>
    <xdr:to>
      <xdr:col>116</xdr:col>
      <xdr:colOff>114300</xdr:colOff>
      <xdr:row>107</xdr:row>
      <xdr:rowOff>154758</xdr:rowOff>
    </xdr:to>
    <xdr:sp macro="" textlink="">
      <xdr:nvSpPr>
        <xdr:cNvPr id="663" name="楕円 662"/>
        <xdr:cNvSpPr/>
      </xdr:nvSpPr>
      <xdr:spPr>
        <a:xfrm>
          <a:off x="22110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76035</xdr:rowOff>
    </xdr:from>
    <xdr:ext cx="469744" cy="259045"/>
    <xdr:sp macro="" textlink="">
      <xdr:nvSpPr>
        <xdr:cNvPr id="664" name="【庁舎】&#10;一人当たり面積該当値テキスト"/>
        <xdr:cNvSpPr txBox="1"/>
      </xdr:nvSpPr>
      <xdr:spPr>
        <a:xfrm>
          <a:off x="22199600" y="182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160382</xdr:rowOff>
    </xdr:from>
    <xdr:to>
      <xdr:col>112</xdr:col>
      <xdr:colOff>38100</xdr:colOff>
      <xdr:row>107</xdr:row>
      <xdr:rowOff>90532</xdr:rowOff>
    </xdr:to>
    <xdr:sp macro="" textlink="">
      <xdr:nvSpPr>
        <xdr:cNvPr id="665" name="楕円 664"/>
        <xdr:cNvSpPr/>
      </xdr:nvSpPr>
      <xdr:spPr>
        <a:xfrm>
          <a:off x="21272500" y="183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39732</xdr:rowOff>
    </xdr:from>
    <xdr:to>
      <xdr:col>116</xdr:col>
      <xdr:colOff>63500</xdr:colOff>
      <xdr:row>107</xdr:row>
      <xdr:rowOff>103958</xdr:rowOff>
    </xdr:to>
    <xdr:cxnSp macro="">
      <xdr:nvCxnSpPr>
        <xdr:cNvPr id="666" name="直線コネクタ 665"/>
        <xdr:cNvCxnSpPr/>
      </xdr:nvCxnSpPr>
      <xdr:spPr>
        <a:xfrm>
          <a:off x="21323300" y="18384882"/>
          <a:ext cx="8382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667"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68"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107059</xdr:rowOff>
    </xdr:from>
    <xdr:ext cx="469744" cy="259045"/>
    <xdr:sp macro="" textlink="">
      <xdr:nvSpPr>
        <xdr:cNvPr id="669" name="n_1mainValue【庁舎】&#10;一人当たり面積"/>
        <xdr:cNvSpPr txBox="1"/>
      </xdr:nvSpPr>
      <xdr:spPr>
        <a:xfrm>
          <a:off x="21075727" y="1810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消防施設であり、特に低くなっている施設は、庁舎である。そのうち、体育館については耐震化を含めた大規模改造工事を令和元年度に実施予定であり、数値は改善するものと思われる。また、福祉施設については、耐用年数を超えていたつくも荘を除却したことにより、大幅に数値が改善している。ただ、各施設とも今後のあり方を含めた方針決定が必要となり、その根本となる個別施設計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年度の完成に向けて準備を進め、施設の老朽化度合と財源を照らし合わせながら、優先順位のもと事業を進めていく。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34,418
34,176
22.61
11,499,101
11,172,618
131,960
6,929,791
11,092,826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公害防止事業債や財源対策債等の元利償還金の減により基準財政需要額が減少し、新築家屋の増により固定資産税が対前年度比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24,627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千円の増となったことや、緩やかではあるが景気回復が長期にわたり続いている影響により基準財政収入額が増加したことで、単年度の財政力指数は大きく増加したが、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年平均でみると現状維持となった。今後も、さらなる事業の精査、投資的経費の抑制等、歳出の見直しを実施するとともに、景気回復に伴う税収の確保対策を中心とした歳入確保に努める。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8" name="直線コネクタ 77"/>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認定こども園開園に伴う児童福祉にかかる扶助費の増加に加え、臨時的な投資的事業が大幅に減少したため、前年度より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ポイント悪化した。今後も幼児教育無償化等に伴う扶助費の高止まりが予測される中、効率的な財政運営を常に考え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経常的な施設管理経費、委託経費の削減や補助金制度の見直しを行うとともに、義務的経費の削減など行財政改革への取組を進めていく。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62</xdr:row>
      <xdr:rowOff>108796</xdr:rowOff>
    </xdr:to>
    <xdr:cxnSp macro="">
      <xdr:nvCxnSpPr>
        <xdr:cNvPr id="132" name="直線コネクタ 131"/>
        <xdr:cNvCxnSpPr/>
      </xdr:nvCxnSpPr>
      <xdr:spPr>
        <a:xfrm>
          <a:off x="4114800" y="107065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62</xdr:row>
      <xdr:rowOff>76623</xdr:rowOff>
    </xdr:to>
    <xdr:cxnSp macro="">
      <xdr:nvCxnSpPr>
        <xdr:cNvPr id="135" name="直線コネクタ 134"/>
        <xdr:cNvCxnSpPr/>
      </xdr:nvCxnSpPr>
      <xdr:spPr>
        <a:xfrm>
          <a:off x="3225800" y="105858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62</xdr:row>
      <xdr:rowOff>16298</xdr:rowOff>
    </xdr:to>
    <xdr:cxnSp macro="">
      <xdr:nvCxnSpPr>
        <xdr:cNvPr id="138" name="直線コネクタ 137"/>
        <xdr:cNvCxnSpPr/>
      </xdr:nvCxnSpPr>
      <xdr:spPr>
        <a:xfrm flipV="1">
          <a:off x="2336800" y="1058587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16298</xdr:rowOff>
    </xdr:from>
    <xdr:to>
      <xdr:col>11</xdr:col>
      <xdr:colOff>31750</xdr:colOff>
      <xdr:row>62</xdr:row>
      <xdr:rowOff>24342</xdr:rowOff>
    </xdr:to>
    <xdr:cxnSp macro="">
      <xdr:nvCxnSpPr>
        <xdr:cNvPr id="141" name="直線コネクタ 140"/>
        <xdr:cNvCxnSpPr/>
      </xdr:nvCxnSpPr>
      <xdr:spPr>
        <a:xfrm flipV="1">
          <a:off x="1447800" y="1064619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1" name="楕円 150"/>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2" name="財政構造の弾力性該当値テキスト"/>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25823</xdr:rowOff>
    </xdr:from>
    <xdr:to>
      <xdr:col>19</xdr:col>
      <xdr:colOff>184150</xdr:colOff>
      <xdr:row>62</xdr:row>
      <xdr:rowOff>127423</xdr:rowOff>
    </xdr:to>
    <xdr:sp macro="" textlink="">
      <xdr:nvSpPr>
        <xdr:cNvPr id="153" name="楕円 152"/>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54" name="テキスト ボックス 153"/>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5" name="楕円 154"/>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16950</xdr:rowOff>
    </xdr:from>
    <xdr:ext cx="762000" cy="259045"/>
    <xdr:sp macro="" textlink="">
      <xdr:nvSpPr>
        <xdr:cNvPr id="156" name="テキスト ボックス 155"/>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136948</xdr:rowOff>
    </xdr:from>
    <xdr:to>
      <xdr:col>11</xdr:col>
      <xdr:colOff>82550</xdr:colOff>
      <xdr:row>62</xdr:row>
      <xdr:rowOff>67098</xdr:rowOff>
    </xdr:to>
    <xdr:sp macro="" textlink="">
      <xdr:nvSpPr>
        <xdr:cNvPr id="157" name="楕円 156"/>
        <xdr:cNvSpPr/>
      </xdr:nvSpPr>
      <xdr:spPr>
        <a:xfrm>
          <a:off x="2286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77275</xdr:rowOff>
    </xdr:from>
    <xdr:ext cx="762000" cy="259045"/>
    <xdr:sp macro="" textlink="">
      <xdr:nvSpPr>
        <xdr:cNvPr id="158" name="テキスト ボックス 157"/>
        <xdr:cNvSpPr txBox="1"/>
      </xdr:nvSpPr>
      <xdr:spPr>
        <a:xfrm>
          <a:off x="1955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59" name="楕円 158"/>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85319</xdr:rowOff>
    </xdr:from>
    <xdr:ext cx="762000" cy="259045"/>
    <xdr:sp macro="" textlink="">
      <xdr:nvSpPr>
        <xdr:cNvPr id="160" name="テキスト ボックス 159"/>
        <xdr:cNvSpPr txBox="1"/>
      </xdr:nvSpPr>
      <xdr:spPr>
        <a:xfrm>
          <a:off x="1066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人あたりの行政経費は全国平均、県平均に比べても低い状態が続いている。今後も職員のなお一層の資質向上に努め、この状態の維持に努める。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139702</xdr:rowOff>
    </xdr:from>
    <xdr:to>
      <xdr:col>23</xdr:col>
      <xdr:colOff>133350</xdr:colOff>
      <xdr:row>81</xdr:row>
      <xdr:rowOff>148484</xdr:rowOff>
    </xdr:to>
    <xdr:cxnSp macro="">
      <xdr:nvCxnSpPr>
        <xdr:cNvPr id="195" name="直線コネクタ 194"/>
        <xdr:cNvCxnSpPr/>
      </xdr:nvCxnSpPr>
      <xdr:spPr>
        <a:xfrm>
          <a:off x="4114800" y="14027152"/>
          <a:ext cx="8382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113616</xdr:rowOff>
    </xdr:from>
    <xdr:to>
      <xdr:col>19</xdr:col>
      <xdr:colOff>133350</xdr:colOff>
      <xdr:row>81</xdr:row>
      <xdr:rowOff>139702</xdr:rowOff>
    </xdr:to>
    <xdr:cxnSp macro="">
      <xdr:nvCxnSpPr>
        <xdr:cNvPr id="198" name="直線コネクタ 197"/>
        <xdr:cNvCxnSpPr/>
      </xdr:nvCxnSpPr>
      <xdr:spPr>
        <a:xfrm>
          <a:off x="3225800" y="14001066"/>
          <a:ext cx="889000" cy="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87829</xdr:rowOff>
    </xdr:from>
    <xdr:to>
      <xdr:col>15</xdr:col>
      <xdr:colOff>82550</xdr:colOff>
      <xdr:row>81</xdr:row>
      <xdr:rowOff>113616</xdr:rowOff>
    </xdr:to>
    <xdr:cxnSp macro="">
      <xdr:nvCxnSpPr>
        <xdr:cNvPr id="201" name="直線コネクタ 200"/>
        <xdr:cNvCxnSpPr/>
      </xdr:nvCxnSpPr>
      <xdr:spPr>
        <a:xfrm>
          <a:off x="2336800" y="13975279"/>
          <a:ext cx="889000" cy="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81097</xdr:rowOff>
    </xdr:from>
    <xdr:to>
      <xdr:col>11</xdr:col>
      <xdr:colOff>31750</xdr:colOff>
      <xdr:row>81</xdr:row>
      <xdr:rowOff>87829</xdr:rowOff>
    </xdr:to>
    <xdr:cxnSp macro="">
      <xdr:nvCxnSpPr>
        <xdr:cNvPr id="204" name="直線コネクタ 203"/>
        <xdr:cNvCxnSpPr/>
      </xdr:nvCxnSpPr>
      <xdr:spPr>
        <a:xfrm>
          <a:off x="1447800" y="13968547"/>
          <a:ext cx="8890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97684</xdr:rowOff>
    </xdr:from>
    <xdr:to>
      <xdr:col>23</xdr:col>
      <xdr:colOff>184150</xdr:colOff>
      <xdr:row>82</xdr:row>
      <xdr:rowOff>27834</xdr:rowOff>
    </xdr:to>
    <xdr:sp macro="" textlink="">
      <xdr:nvSpPr>
        <xdr:cNvPr id="214" name="楕円 213"/>
        <xdr:cNvSpPr/>
      </xdr:nvSpPr>
      <xdr:spPr>
        <a:xfrm>
          <a:off x="4902200" y="139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18961</xdr:rowOff>
    </xdr:from>
    <xdr:ext cx="762000" cy="259045"/>
    <xdr:sp macro="" textlink="">
      <xdr:nvSpPr>
        <xdr:cNvPr id="215" name="人件費・物件費等の状況該当値テキスト"/>
        <xdr:cNvSpPr txBox="1"/>
      </xdr:nvSpPr>
      <xdr:spPr>
        <a:xfrm>
          <a:off x="5041900" y="1390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88902</xdr:rowOff>
    </xdr:from>
    <xdr:to>
      <xdr:col>19</xdr:col>
      <xdr:colOff>184150</xdr:colOff>
      <xdr:row>82</xdr:row>
      <xdr:rowOff>19052</xdr:rowOff>
    </xdr:to>
    <xdr:sp macro="" textlink="">
      <xdr:nvSpPr>
        <xdr:cNvPr id="216" name="楕円 215"/>
        <xdr:cNvSpPr/>
      </xdr:nvSpPr>
      <xdr:spPr>
        <a:xfrm>
          <a:off x="4064000" y="139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29229</xdr:rowOff>
    </xdr:from>
    <xdr:ext cx="736600" cy="259045"/>
    <xdr:sp macro="" textlink="">
      <xdr:nvSpPr>
        <xdr:cNvPr id="217" name="テキスト ボックス 216"/>
        <xdr:cNvSpPr txBox="1"/>
      </xdr:nvSpPr>
      <xdr:spPr>
        <a:xfrm>
          <a:off x="3733800" y="13745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62816</xdr:rowOff>
    </xdr:from>
    <xdr:to>
      <xdr:col>15</xdr:col>
      <xdr:colOff>133350</xdr:colOff>
      <xdr:row>81</xdr:row>
      <xdr:rowOff>164416</xdr:rowOff>
    </xdr:to>
    <xdr:sp macro="" textlink="">
      <xdr:nvSpPr>
        <xdr:cNvPr id="218" name="楕円 217"/>
        <xdr:cNvSpPr/>
      </xdr:nvSpPr>
      <xdr:spPr>
        <a:xfrm>
          <a:off x="3175000" y="139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3143</xdr:rowOff>
    </xdr:from>
    <xdr:ext cx="762000" cy="259045"/>
    <xdr:sp macro="" textlink="">
      <xdr:nvSpPr>
        <xdr:cNvPr id="219" name="テキスト ボックス 218"/>
        <xdr:cNvSpPr txBox="1"/>
      </xdr:nvSpPr>
      <xdr:spPr>
        <a:xfrm>
          <a:off x="2844800" y="1371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37029</xdr:rowOff>
    </xdr:from>
    <xdr:to>
      <xdr:col>11</xdr:col>
      <xdr:colOff>82550</xdr:colOff>
      <xdr:row>81</xdr:row>
      <xdr:rowOff>138629</xdr:rowOff>
    </xdr:to>
    <xdr:sp macro="" textlink="">
      <xdr:nvSpPr>
        <xdr:cNvPr id="220" name="楕円 219"/>
        <xdr:cNvSpPr/>
      </xdr:nvSpPr>
      <xdr:spPr>
        <a:xfrm>
          <a:off x="2286000" y="139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148806</xdr:rowOff>
    </xdr:from>
    <xdr:ext cx="762000" cy="259045"/>
    <xdr:sp macro="" textlink="">
      <xdr:nvSpPr>
        <xdr:cNvPr id="221" name="テキスト ボックス 220"/>
        <xdr:cNvSpPr txBox="1"/>
      </xdr:nvSpPr>
      <xdr:spPr>
        <a:xfrm>
          <a:off x="1955800" y="1369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30297</xdr:rowOff>
    </xdr:from>
    <xdr:to>
      <xdr:col>7</xdr:col>
      <xdr:colOff>31750</xdr:colOff>
      <xdr:row>81</xdr:row>
      <xdr:rowOff>131897</xdr:rowOff>
    </xdr:to>
    <xdr:sp macro="" textlink="">
      <xdr:nvSpPr>
        <xdr:cNvPr id="222" name="楕円 221"/>
        <xdr:cNvSpPr/>
      </xdr:nvSpPr>
      <xdr:spPr>
        <a:xfrm>
          <a:off x="1397000" y="139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142074</xdr:rowOff>
    </xdr:from>
    <xdr:ext cx="762000" cy="259045"/>
    <xdr:sp macro="" textlink="">
      <xdr:nvSpPr>
        <xdr:cNvPr id="223" name="テキスト ボックス 222"/>
        <xdr:cNvSpPr txBox="1"/>
      </xdr:nvSpPr>
      <xdr:spPr>
        <a:xfrm>
          <a:off x="1066800" y="1368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昨年度と同じ数値となったが、類似団体平均と比較すると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ポイント上回っている。類似団体との差は、各団体の給与制度や年齢構成の差と分析しており、本町の給与制度は、基本的に国の制度に準拠しているため、今後も適切に進めていく。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128411</xdr:rowOff>
    </xdr:to>
    <xdr:cxnSp macro="">
      <xdr:nvCxnSpPr>
        <xdr:cNvPr id="257" name="直線コネクタ 256"/>
        <xdr:cNvCxnSpPr/>
      </xdr:nvCxnSpPr>
      <xdr:spPr>
        <a:xfrm>
          <a:off x="16179800" y="1487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86</xdr:row>
      <xdr:rowOff>155222</xdr:rowOff>
    </xdr:to>
    <xdr:cxnSp macro="">
      <xdr:nvCxnSpPr>
        <xdr:cNvPr id="260" name="直線コネクタ 259"/>
        <xdr:cNvCxnSpPr/>
      </xdr:nvCxnSpPr>
      <xdr:spPr>
        <a:xfrm flipV="1">
          <a:off x="15290800" y="1487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155222</xdr:rowOff>
    </xdr:to>
    <xdr:cxnSp macro="">
      <xdr:nvCxnSpPr>
        <xdr:cNvPr id="263" name="直線コネクタ 262"/>
        <xdr:cNvCxnSpPr/>
      </xdr:nvCxnSpPr>
      <xdr:spPr>
        <a:xfrm>
          <a:off x="14401800" y="1483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141816</xdr:rowOff>
    </xdr:to>
    <xdr:cxnSp macro="">
      <xdr:nvCxnSpPr>
        <xdr:cNvPr id="266" name="直線コネクタ 265"/>
        <xdr:cNvCxnSpPr/>
      </xdr:nvCxnSpPr>
      <xdr:spPr>
        <a:xfrm flipV="1">
          <a:off x="13512800" y="148328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6" name="楕円 275"/>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7"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8" name="楕円 277"/>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79" name="テキスト ボックス 278"/>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0" name="楕円 279"/>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1" name="テキスト ボックス 280"/>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2" name="楕円 281"/>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3" name="テキスト ボックス 282"/>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5" name="テキスト ボックス 284"/>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近隣市町の人口は減少する中で、本町の人口は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人を維持し、大きくは減少していない状況である。職員数は定員適正化管理計画に基づき、近年は概ね横ばいとなり、類似団体と比較すると少ない状況であるが、「職員数が少なく行政サービスが悪い」と思われないよう、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年以降も効率的な行政運営と職員の資質向上に努める。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123120</xdr:rowOff>
    </xdr:from>
    <xdr:to>
      <xdr:col>81</xdr:col>
      <xdr:colOff>44450</xdr:colOff>
      <xdr:row>59</xdr:row>
      <xdr:rowOff>124460</xdr:rowOff>
    </xdr:to>
    <xdr:cxnSp macro="">
      <xdr:nvCxnSpPr>
        <xdr:cNvPr id="320" name="直線コネクタ 319"/>
        <xdr:cNvCxnSpPr/>
      </xdr:nvCxnSpPr>
      <xdr:spPr>
        <a:xfrm flipV="1">
          <a:off x="16179800" y="10238670"/>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119098</xdr:rowOff>
    </xdr:from>
    <xdr:to>
      <xdr:col>77</xdr:col>
      <xdr:colOff>44450</xdr:colOff>
      <xdr:row>59</xdr:row>
      <xdr:rowOff>124460</xdr:rowOff>
    </xdr:to>
    <xdr:cxnSp macro="">
      <xdr:nvCxnSpPr>
        <xdr:cNvPr id="323" name="直線コネクタ 322"/>
        <xdr:cNvCxnSpPr/>
      </xdr:nvCxnSpPr>
      <xdr:spPr>
        <a:xfrm>
          <a:off x="15290800" y="10234648"/>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117757</xdr:rowOff>
    </xdr:from>
    <xdr:to>
      <xdr:col>72</xdr:col>
      <xdr:colOff>203200</xdr:colOff>
      <xdr:row>59</xdr:row>
      <xdr:rowOff>119098</xdr:rowOff>
    </xdr:to>
    <xdr:cxnSp macro="">
      <xdr:nvCxnSpPr>
        <xdr:cNvPr id="326" name="直線コネクタ 325"/>
        <xdr:cNvCxnSpPr/>
      </xdr:nvCxnSpPr>
      <xdr:spPr>
        <a:xfrm>
          <a:off x="14401800" y="1023330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104352</xdr:rowOff>
    </xdr:from>
    <xdr:to>
      <xdr:col>68</xdr:col>
      <xdr:colOff>152400</xdr:colOff>
      <xdr:row>59</xdr:row>
      <xdr:rowOff>117757</xdr:rowOff>
    </xdr:to>
    <xdr:cxnSp macro="">
      <xdr:nvCxnSpPr>
        <xdr:cNvPr id="329" name="直線コネクタ 328"/>
        <xdr:cNvCxnSpPr/>
      </xdr:nvCxnSpPr>
      <xdr:spPr>
        <a:xfrm>
          <a:off x="13512800" y="10219902"/>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72320</xdr:rowOff>
    </xdr:from>
    <xdr:to>
      <xdr:col>81</xdr:col>
      <xdr:colOff>95250</xdr:colOff>
      <xdr:row>60</xdr:row>
      <xdr:rowOff>2470</xdr:rowOff>
    </xdr:to>
    <xdr:sp macro="" textlink="">
      <xdr:nvSpPr>
        <xdr:cNvPr id="339" name="楕円 338"/>
        <xdr:cNvSpPr/>
      </xdr:nvSpPr>
      <xdr:spPr>
        <a:xfrm>
          <a:off x="16967200" y="101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88847</xdr:rowOff>
    </xdr:from>
    <xdr:ext cx="762000" cy="259045"/>
    <xdr:sp macro="" textlink="">
      <xdr:nvSpPr>
        <xdr:cNvPr id="340" name="定員管理の状況該当値テキスト"/>
        <xdr:cNvSpPr txBox="1"/>
      </xdr:nvSpPr>
      <xdr:spPr>
        <a:xfrm>
          <a:off x="17106900" y="1003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1" name="楕円 340"/>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2" name="テキスト ボックス 341"/>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68298</xdr:rowOff>
    </xdr:from>
    <xdr:to>
      <xdr:col>73</xdr:col>
      <xdr:colOff>44450</xdr:colOff>
      <xdr:row>59</xdr:row>
      <xdr:rowOff>169898</xdr:rowOff>
    </xdr:to>
    <xdr:sp macro="" textlink="">
      <xdr:nvSpPr>
        <xdr:cNvPr id="343" name="楕円 342"/>
        <xdr:cNvSpPr/>
      </xdr:nvSpPr>
      <xdr:spPr>
        <a:xfrm>
          <a:off x="15240000" y="101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8625</xdr:rowOff>
    </xdr:from>
    <xdr:ext cx="762000" cy="259045"/>
    <xdr:sp macro="" textlink="">
      <xdr:nvSpPr>
        <xdr:cNvPr id="344" name="テキスト ボックス 343"/>
        <xdr:cNvSpPr txBox="1"/>
      </xdr:nvSpPr>
      <xdr:spPr>
        <a:xfrm>
          <a:off x="14909800" y="995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66957</xdr:rowOff>
    </xdr:from>
    <xdr:to>
      <xdr:col>68</xdr:col>
      <xdr:colOff>203200</xdr:colOff>
      <xdr:row>59</xdr:row>
      <xdr:rowOff>168557</xdr:rowOff>
    </xdr:to>
    <xdr:sp macro="" textlink="">
      <xdr:nvSpPr>
        <xdr:cNvPr id="345" name="楕円 344"/>
        <xdr:cNvSpPr/>
      </xdr:nvSpPr>
      <xdr:spPr>
        <a:xfrm>
          <a:off x="14351000" y="101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7284</xdr:rowOff>
    </xdr:from>
    <xdr:ext cx="762000" cy="259045"/>
    <xdr:sp macro="" textlink="">
      <xdr:nvSpPr>
        <xdr:cNvPr id="346" name="テキスト ボックス 345"/>
        <xdr:cNvSpPr txBox="1"/>
      </xdr:nvSpPr>
      <xdr:spPr>
        <a:xfrm>
          <a:off x="14020800" y="995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53552</xdr:rowOff>
    </xdr:from>
    <xdr:to>
      <xdr:col>64</xdr:col>
      <xdr:colOff>152400</xdr:colOff>
      <xdr:row>59</xdr:row>
      <xdr:rowOff>155152</xdr:rowOff>
    </xdr:to>
    <xdr:sp macro="" textlink="">
      <xdr:nvSpPr>
        <xdr:cNvPr id="347" name="楕円 346"/>
        <xdr:cNvSpPr/>
      </xdr:nvSpPr>
      <xdr:spPr>
        <a:xfrm>
          <a:off x="13462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165329</xdr:rowOff>
    </xdr:from>
    <xdr:ext cx="762000" cy="259045"/>
    <xdr:sp macro="" textlink="">
      <xdr:nvSpPr>
        <xdr:cNvPr id="348" name="テキスト ボックス 347"/>
        <xdr:cNvSpPr txBox="1"/>
      </xdr:nvSpPr>
      <xdr:spPr>
        <a:xfrm>
          <a:off x="13131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ポイント悪化したが、類似団体平均と比べると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ポイント高い数値となっている。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年償還としている公共下水道事業債については当面減少する予定はないが、新規発行等については計画的に実施し、さらなる悪化を招かないように努める。一般会計においては、保健福祉会館の償還が平成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年度末で終了したが、平成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年度発行の新庁舎の起債償還が今後本格化していく中で、財政比率等の予測を行い、事業の精査、発行抑制に努める必要がある。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44704</xdr:rowOff>
    </xdr:to>
    <xdr:cxnSp macro="">
      <xdr:nvCxnSpPr>
        <xdr:cNvPr id="380" name="直線コネクタ 379"/>
        <xdr:cNvCxnSpPr/>
      </xdr:nvCxnSpPr>
      <xdr:spPr>
        <a:xfrm>
          <a:off x="16179800" y="72166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64008</xdr:rowOff>
    </xdr:to>
    <xdr:cxnSp macro="">
      <xdr:nvCxnSpPr>
        <xdr:cNvPr id="383" name="直線コネクタ 382"/>
        <xdr:cNvCxnSpPr/>
      </xdr:nvCxnSpPr>
      <xdr:spPr>
        <a:xfrm flipV="1">
          <a:off x="15290800" y="72166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42</xdr:row>
      <xdr:rowOff>160528</xdr:rowOff>
    </xdr:to>
    <xdr:cxnSp macro="">
      <xdr:nvCxnSpPr>
        <xdr:cNvPr id="386" name="直線コネクタ 385"/>
        <xdr:cNvCxnSpPr/>
      </xdr:nvCxnSpPr>
      <xdr:spPr>
        <a:xfrm flipV="1">
          <a:off x="14401800" y="72649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160528</xdr:rowOff>
    </xdr:from>
    <xdr:to>
      <xdr:col>68</xdr:col>
      <xdr:colOff>152400</xdr:colOff>
      <xdr:row>43</xdr:row>
      <xdr:rowOff>104902</xdr:rowOff>
    </xdr:to>
    <xdr:cxnSp macro="">
      <xdr:nvCxnSpPr>
        <xdr:cNvPr id="389" name="直線コネクタ 388"/>
        <xdr:cNvCxnSpPr/>
      </xdr:nvCxnSpPr>
      <xdr:spPr>
        <a:xfrm flipV="1">
          <a:off x="13512800" y="73614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9" name="楕円 398"/>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0"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401" name="楕円 400"/>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402" name="テキスト ボックス 401"/>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3" name="楕円 402"/>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4" name="テキスト ボックス 403"/>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5" name="楕円 404"/>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6" name="テキスト ボックス 405"/>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407" name="楕円 406"/>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408" name="テキスト ボックス 407"/>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ポイント悪化し、ここ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年は類似団体平均と比べても大きく離れている状況である。水道事業債、下水道債については、整備が終了していることから残高は減少しているが、昭和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集中して実施した下水道面整備の償還に加え、経年劣化した水道設備の更新のための起債借入も予定されているため、将来負担比率の悪化は避けられない状況にある。今後も大型事業が継続する見込みであるが、年度償還額の平準化を計画的に行い、規模縮小、廃止を含め事業内容を再検討しながら将来負担比率の低減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127726</xdr:rowOff>
    </xdr:from>
    <xdr:to>
      <xdr:col>81</xdr:col>
      <xdr:colOff>44450</xdr:colOff>
      <xdr:row>19</xdr:row>
      <xdr:rowOff>134620</xdr:rowOff>
    </xdr:to>
    <xdr:cxnSp macro="">
      <xdr:nvCxnSpPr>
        <xdr:cNvPr id="444" name="直線コネクタ 443"/>
        <xdr:cNvCxnSpPr/>
      </xdr:nvCxnSpPr>
      <xdr:spPr>
        <a:xfrm>
          <a:off x="16179800" y="338527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139458</xdr:rowOff>
    </xdr:from>
    <xdr:to>
      <xdr:col>77</xdr:col>
      <xdr:colOff>44450</xdr:colOff>
      <xdr:row>19</xdr:row>
      <xdr:rowOff>127726</xdr:rowOff>
    </xdr:to>
    <xdr:cxnSp macro="">
      <xdr:nvCxnSpPr>
        <xdr:cNvPr id="447" name="直線コネクタ 446"/>
        <xdr:cNvCxnSpPr/>
      </xdr:nvCxnSpPr>
      <xdr:spPr>
        <a:xfrm>
          <a:off x="15290800" y="3225558"/>
          <a:ext cx="889000" cy="1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96278</xdr:rowOff>
    </xdr:from>
    <xdr:to>
      <xdr:col>72</xdr:col>
      <xdr:colOff>203200</xdr:colOff>
      <xdr:row>18</xdr:row>
      <xdr:rowOff>139458</xdr:rowOff>
    </xdr:to>
    <xdr:cxnSp macro="">
      <xdr:nvCxnSpPr>
        <xdr:cNvPr id="450" name="直線コネクタ 449"/>
        <xdr:cNvCxnSpPr/>
      </xdr:nvCxnSpPr>
      <xdr:spPr>
        <a:xfrm>
          <a:off x="14401800" y="283947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69850</xdr:rowOff>
    </xdr:from>
    <xdr:to>
      <xdr:col>68</xdr:col>
      <xdr:colOff>152400</xdr:colOff>
      <xdr:row>16</xdr:row>
      <xdr:rowOff>96278</xdr:rowOff>
    </xdr:to>
    <xdr:cxnSp macro="">
      <xdr:nvCxnSpPr>
        <xdr:cNvPr id="453" name="直線コネクタ 452"/>
        <xdr:cNvCxnSpPr/>
      </xdr:nvCxnSpPr>
      <xdr:spPr>
        <a:xfrm>
          <a:off x="13512800" y="2813050"/>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83820</xdr:rowOff>
    </xdr:from>
    <xdr:to>
      <xdr:col>81</xdr:col>
      <xdr:colOff>95250</xdr:colOff>
      <xdr:row>20</xdr:row>
      <xdr:rowOff>13970</xdr:rowOff>
    </xdr:to>
    <xdr:sp macro="" textlink="">
      <xdr:nvSpPr>
        <xdr:cNvPr id="463" name="楕円 462"/>
        <xdr:cNvSpPr/>
      </xdr:nvSpPr>
      <xdr:spPr>
        <a:xfrm>
          <a:off x="169672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55897</xdr:rowOff>
    </xdr:from>
    <xdr:ext cx="762000" cy="259045"/>
    <xdr:sp macro="" textlink="">
      <xdr:nvSpPr>
        <xdr:cNvPr id="464" name="将来負担の状況該当値テキスト"/>
        <xdr:cNvSpPr txBox="1"/>
      </xdr:nvSpPr>
      <xdr:spPr>
        <a:xfrm>
          <a:off x="17106900" y="331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76926</xdr:rowOff>
    </xdr:from>
    <xdr:to>
      <xdr:col>77</xdr:col>
      <xdr:colOff>95250</xdr:colOff>
      <xdr:row>20</xdr:row>
      <xdr:rowOff>7076</xdr:rowOff>
    </xdr:to>
    <xdr:sp macro="" textlink="">
      <xdr:nvSpPr>
        <xdr:cNvPr id="465" name="楕円 464"/>
        <xdr:cNvSpPr/>
      </xdr:nvSpPr>
      <xdr:spPr>
        <a:xfrm>
          <a:off x="16129000" y="33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163303</xdr:rowOff>
    </xdr:from>
    <xdr:ext cx="736600" cy="259045"/>
    <xdr:sp macro="" textlink="">
      <xdr:nvSpPr>
        <xdr:cNvPr id="466" name="テキスト ボックス 465"/>
        <xdr:cNvSpPr txBox="1"/>
      </xdr:nvSpPr>
      <xdr:spPr>
        <a:xfrm>
          <a:off x="15798800" y="342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88658</xdr:rowOff>
    </xdr:from>
    <xdr:to>
      <xdr:col>73</xdr:col>
      <xdr:colOff>44450</xdr:colOff>
      <xdr:row>19</xdr:row>
      <xdr:rowOff>18808</xdr:rowOff>
    </xdr:to>
    <xdr:sp macro="" textlink="">
      <xdr:nvSpPr>
        <xdr:cNvPr id="467" name="楕円 466"/>
        <xdr:cNvSpPr/>
      </xdr:nvSpPr>
      <xdr:spPr>
        <a:xfrm>
          <a:off x="152400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3585</xdr:rowOff>
    </xdr:from>
    <xdr:ext cx="762000" cy="259045"/>
    <xdr:sp macro="" textlink="">
      <xdr:nvSpPr>
        <xdr:cNvPr id="468" name="テキスト ボックス 467"/>
        <xdr:cNvSpPr txBox="1"/>
      </xdr:nvSpPr>
      <xdr:spPr>
        <a:xfrm>
          <a:off x="14909800" y="32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45478</xdr:rowOff>
    </xdr:from>
    <xdr:to>
      <xdr:col>68</xdr:col>
      <xdr:colOff>203200</xdr:colOff>
      <xdr:row>16</xdr:row>
      <xdr:rowOff>147078</xdr:rowOff>
    </xdr:to>
    <xdr:sp macro="" textlink="">
      <xdr:nvSpPr>
        <xdr:cNvPr id="469" name="楕円 468"/>
        <xdr:cNvSpPr/>
      </xdr:nvSpPr>
      <xdr:spPr>
        <a:xfrm>
          <a:off x="14351000" y="27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131855</xdr:rowOff>
    </xdr:from>
    <xdr:ext cx="762000" cy="259045"/>
    <xdr:sp macro="" textlink="">
      <xdr:nvSpPr>
        <xdr:cNvPr id="470" name="テキスト ボックス 469"/>
        <xdr:cNvSpPr txBox="1"/>
      </xdr:nvSpPr>
      <xdr:spPr>
        <a:xfrm>
          <a:off x="14020800" y="28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19050</xdr:rowOff>
    </xdr:from>
    <xdr:to>
      <xdr:col>64</xdr:col>
      <xdr:colOff>152400</xdr:colOff>
      <xdr:row>16</xdr:row>
      <xdr:rowOff>120650</xdr:rowOff>
    </xdr:to>
    <xdr:sp macro="" textlink="">
      <xdr:nvSpPr>
        <xdr:cNvPr id="471" name="楕円 470"/>
        <xdr:cNvSpPr/>
      </xdr:nvSpPr>
      <xdr:spPr>
        <a:xfrm>
          <a:off x="1346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105427</xdr:rowOff>
    </xdr:from>
    <xdr:ext cx="762000" cy="259045"/>
    <xdr:sp macro="" textlink="">
      <xdr:nvSpPr>
        <xdr:cNvPr id="472" name="テキスト ボックス 471"/>
        <xdr:cNvSpPr txBox="1"/>
      </xdr:nvSpPr>
      <xdr:spPr>
        <a:xfrm>
          <a:off x="1313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34,418
34,176
22.61
11,499,101
11,172,618
131,960
6,929,791
11,092,826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ポイント下回っている。引き続き、定員適正化管理計画を基本に行財政改革への取り組みを進め、人件費が高騰しないよう注視していく。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106426</xdr:rowOff>
    </xdr:from>
    <xdr:to>
      <xdr:col>24</xdr:col>
      <xdr:colOff>25400</xdr:colOff>
      <xdr:row>35</xdr:row>
      <xdr:rowOff>147574</xdr:rowOff>
    </xdr:to>
    <xdr:cxnSp macro="">
      <xdr:nvCxnSpPr>
        <xdr:cNvPr id="64" name="直線コネクタ 63"/>
        <xdr:cNvCxnSpPr/>
      </xdr:nvCxnSpPr>
      <xdr:spPr>
        <a:xfrm flipV="1">
          <a:off x="3987800" y="61071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147574</xdr:rowOff>
    </xdr:from>
    <xdr:to>
      <xdr:col>19</xdr:col>
      <xdr:colOff>187325</xdr:colOff>
      <xdr:row>36</xdr:row>
      <xdr:rowOff>3556</xdr:rowOff>
    </xdr:to>
    <xdr:cxnSp macro="">
      <xdr:nvCxnSpPr>
        <xdr:cNvPr id="67" name="直線コネクタ 66"/>
        <xdr:cNvCxnSpPr/>
      </xdr:nvCxnSpPr>
      <xdr:spPr>
        <a:xfrm flipV="1">
          <a:off x="3098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170434</xdr:rowOff>
    </xdr:from>
    <xdr:to>
      <xdr:col>15</xdr:col>
      <xdr:colOff>98425</xdr:colOff>
      <xdr:row>36</xdr:row>
      <xdr:rowOff>3556</xdr:rowOff>
    </xdr:to>
    <xdr:cxnSp macro="">
      <xdr:nvCxnSpPr>
        <xdr:cNvPr id="70" name="直線コネクタ 69"/>
        <xdr:cNvCxnSpPr/>
      </xdr:nvCxnSpPr>
      <xdr:spPr>
        <a:xfrm>
          <a:off x="2209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170434</xdr:rowOff>
    </xdr:from>
    <xdr:to>
      <xdr:col>11</xdr:col>
      <xdr:colOff>9525</xdr:colOff>
      <xdr:row>36</xdr:row>
      <xdr:rowOff>17272</xdr:rowOff>
    </xdr:to>
    <xdr:cxnSp macro="">
      <xdr:nvCxnSpPr>
        <xdr:cNvPr id="73" name="直線コネクタ 72"/>
        <xdr:cNvCxnSpPr/>
      </xdr:nvCxnSpPr>
      <xdr:spPr>
        <a:xfrm flipV="1">
          <a:off x="1320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55626</xdr:rowOff>
    </xdr:from>
    <xdr:to>
      <xdr:col>24</xdr:col>
      <xdr:colOff>76200</xdr:colOff>
      <xdr:row>35</xdr:row>
      <xdr:rowOff>157226</xdr:rowOff>
    </xdr:to>
    <xdr:sp macro="" textlink="">
      <xdr:nvSpPr>
        <xdr:cNvPr id="83" name="楕円 82"/>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135653</xdr:rowOff>
    </xdr:from>
    <xdr:ext cx="762000" cy="259045"/>
    <xdr:sp macro="" textlink="">
      <xdr:nvSpPr>
        <xdr:cNvPr id="84" name="人件費該当値テキスト"/>
        <xdr:cNvSpPr txBox="1"/>
      </xdr:nvSpPr>
      <xdr:spPr>
        <a:xfrm>
          <a:off x="4914900" y="596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96774</xdr:rowOff>
    </xdr:from>
    <xdr:to>
      <xdr:col>20</xdr:col>
      <xdr:colOff>38100</xdr:colOff>
      <xdr:row>36</xdr:row>
      <xdr:rowOff>26924</xdr:rowOff>
    </xdr:to>
    <xdr:sp macro="" textlink="">
      <xdr:nvSpPr>
        <xdr:cNvPr id="85" name="楕円 84"/>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37101</xdr:rowOff>
    </xdr:from>
    <xdr:ext cx="736600" cy="259045"/>
    <xdr:sp macro="" textlink="">
      <xdr:nvSpPr>
        <xdr:cNvPr id="86" name="テキスト ボックス 85"/>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124206</xdr:rowOff>
    </xdr:from>
    <xdr:to>
      <xdr:col>15</xdr:col>
      <xdr:colOff>149225</xdr:colOff>
      <xdr:row>36</xdr:row>
      <xdr:rowOff>54356</xdr:rowOff>
    </xdr:to>
    <xdr:sp macro="" textlink="">
      <xdr:nvSpPr>
        <xdr:cNvPr id="87" name="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64533</xdr:rowOff>
    </xdr:from>
    <xdr:ext cx="762000" cy="259045"/>
    <xdr:sp macro="" textlink="">
      <xdr:nvSpPr>
        <xdr:cNvPr id="88" name="テキスト ボックス 87"/>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119634</xdr:rowOff>
    </xdr:from>
    <xdr:to>
      <xdr:col>11</xdr:col>
      <xdr:colOff>60325</xdr:colOff>
      <xdr:row>36</xdr:row>
      <xdr:rowOff>49784</xdr:rowOff>
    </xdr:to>
    <xdr:sp macro="" textlink="">
      <xdr:nvSpPr>
        <xdr:cNvPr id="89" name="楕円 88"/>
        <xdr:cNvSpPr/>
      </xdr:nvSpPr>
      <xdr:spPr>
        <a:xfrm>
          <a:off x="2159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59961</xdr:rowOff>
    </xdr:from>
    <xdr:ext cx="762000" cy="259045"/>
    <xdr:sp macro="" textlink="">
      <xdr:nvSpPr>
        <xdr:cNvPr id="90" name="テキスト ボックス 89"/>
        <xdr:cNvSpPr txBox="1"/>
      </xdr:nvSpPr>
      <xdr:spPr>
        <a:xfrm>
          <a:off x="1828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が、類似団体平均も年々悪化しており、比較的効率が良い状況である。引き続きムダの削減を実施していくとともに、予算編成時において、需用費や役務費等、物件費の経常経費分について、緊縮的措置を講じ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xdr:rowOff>
    </xdr:from>
    <xdr:to>
      <xdr:col>82</xdr:col>
      <xdr:colOff>107950</xdr:colOff>
      <xdr:row>14</xdr:row>
      <xdr:rowOff>73660</xdr:rowOff>
    </xdr:to>
    <xdr:cxnSp macro="">
      <xdr:nvCxnSpPr>
        <xdr:cNvPr id="125" name="直線コネクタ 124"/>
        <xdr:cNvCxnSpPr/>
      </xdr:nvCxnSpPr>
      <xdr:spPr>
        <a:xfrm>
          <a:off x="15671800" y="2405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130810</xdr:rowOff>
    </xdr:from>
    <xdr:to>
      <xdr:col>78</xdr:col>
      <xdr:colOff>69850</xdr:colOff>
      <xdr:row>14</xdr:row>
      <xdr:rowOff>5080</xdr:rowOff>
    </xdr:to>
    <xdr:cxnSp macro="">
      <xdr:nvCxnSpPr>
        <xdr:cNvPr id="128" name="直線コネクタ 127"/>
        <xdr:cNvCxnSpPr/>
      </xdr:nvCxnSpPr>
      <xdr:spPr>
        <a:xfrm>
          <a:off x="14782800" y="235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85090</xdr:rowOff>
    </xdr:from>
    <xdr:to>
      <xdr:col>73</xdr:col>
      <xdr:colOff>180975</xdr:colOff>
      <xdr:row>13</xdr:row>
      <xdr:rowOff>130810</xdr:rowOff>
    </xdr:to>
    <xdr:cxnSp macro="">
      <xdr:nvCxnSpPr>
        <xdr:cNvPr id="131" name="直線コネクタ 130"/>
        <xdr:cNvCxnSpPr/>
      </xdr:nvCxnSpPr>
      <xdr:spPr>
        <a:xfrm>
          <a:off x="13893800" y="231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62230</xdr:rowOff>
    </xdr:from>
    <xdr:to>
      <xdr:col>69</xdr:col>
      <xdr:colOff>92075</xdr:colOff>
      <xdr:row>13</xdr:row>
      <xdr:rowOff>85090</xdr:rowOff>
    </xdr:to>
    <xdr:cxnSp macro="">
      <xdr:nvCxnSpPr>
        <xdr:cNvPr id="134" name="直線コネクタ 133"/>
        <xdr:cNvCxnSpPr/>
      </xdr:nvCxnSpPr>
      <xdr:spPr>
        <a:xfrm>
          <a:off x="13004800" y="229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22860</xdr:rowOff>
    </xdr:from>
    <xdr:to>
      <xdr:col>82</xdr:col>
      <xdr:colOff>158750</xdr:colOff>
      <xdr:row>14</xdr:row>
      <xdr:rowOff>124460</xdr:rowOff>
    </xdr:to>
    <xdr:sp macro="" textlink="">
      <xdr:nvSpPr>
        <xdr:cNvPr id="144" name="楕円 143"/>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39387</xdr:rowOff>
    </xdr:from>
    <xdr:ext cx="762000" cy="259045"/>
    <xdr:sp macro="" textlink="">
      <xdr:nvSpPr>
        <xdr:cNvPr id="145" name="物件費該当値テキスト"/>
        <xdr:cNvSpPr txBox="1"/>
      </xdr:nvSpPr>
      <xdr:spPr>
        <a:xfrm>
          <a:off x="165989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125730</xdr:rowOff>
    </xdr:from>
    <xdr:to>
      <xdr:col>78</xdr:col>
      <xdr:colOff>120650</xdr:colOff>
      <xdr:row>14</xdr:row>
      <xdr:rowOff>55880</xdr:rowOff>
    </xdr:to>
    <xdr:sp macro="" textlink="">
      <xdr:nvSpPr>
        <xdr:cNvPr id="146" name="楕円 145"/>
        <xdr:cNvSpPr/>
      </xdr:nvSpPr>
      <xdr:spPr>
        <a:xfrm>
          <a:off x="15621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66057</xdr:rowOff>
    </xdr:from>
    <xdr:ext cx="736600" cy="259045"/>
    <xdr:sp macro="" textlink="">
      <xdr:nvSpPr>
        <xdr:cNvPr id="147" name="テキスト ボックス 146"/>
        <xdr:cNvSpPr txBox="1"/>
      </xdr:nvSpPr>
      <xdr:spPr>
        <a:xfrm>
          <a:off x="1529080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80010</xdr:rowOff>
    </xdr:from>
    <xdr:to>
      <xdr:col>74</xdr:col>
      <xdr:colOff>31750</xdr:colOff>
      <xdr:row>14</xdr:row>
      <xdr:rowOff>10160</xdr:rowOff>
    </xdr:to>
    <xdr:sp macro="" textlink="">
      <xdr:nvSpPr>
        <xdr:cNvPr id="148" name="楕円 147"/>
        <xdr:cNvSpPr/>
      </xdr:nvSpPr>
      <xdr:spPr>
        <a:xfrm>
          <a:off x="14732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20337</xdr:rowOff>
    </xdr:from>
    <xdr:ext cx="762000" cy="259045"/>
    <xdr:sp macro="" textlink="">
      <xdr:nvSpPr>
        <xdr:cNvPr id="149" name="テキスト ボックス 148"/>
        <xdr:cNvSpPr txBox="1"/>
      </xdr:nvSpPr>
      <xdr:spPr>
        <a:xfrm>
          <a:off x="14401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34290</xdr:rowOff>
    </xdr:from>
    <xdr:to>
      <xdr:col>69</xdr:col>
      <xdr:colOff>142875</xdr:colOff>
      <xdr:row>13</xdr:row>
      <xdr:rowOff>135890</xdr:rowOff>
    </xdr:to>
    <xdr:sp macro="" textlink="">
      <xdr:nvSpPr>
        <xdr:cNvPr id="150" name="楕円 149"/>
        <xdr:cNvSpPr/>
      </xdr:nvSpPr>
      <xdr:spPr>
        <a:xfrm>
          <a:off x="13843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146067</xdr:rowOff>
    </xdr:from>
    <xdr:ext cx="762000" cy="259045"/>
    <xdr:sp macro="" textlink="">
      <xdr:nvSpPr>
        <xdr:cNvPr id="151" name="テキスト ボックス 150"/>
        <xdr:cNvSpPr txBox="1"/>
      </xdr:nvSpPr>
      <xdr:spPr>
        <a:xfrm>
          <a:off x="13512800" y="20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11430</xdr:rowOff>
    </xdr:from>
    <xdr:to>
      <xdr:col>65</xdr:col>
      <xdr:colOff>53975</xdr:colOff>
      <xdr:row>13</xdr:row>
      <xdr:rowOff>113030</xdr:rowOff>
    </xdr:to>
    <xdr:sp macro="" textlink="">
      <xdr:nvSpPr>
        <xdr:cNvPr id="152" name="楕円 151"/>
        <xdr:cNvSpPr/>
      </xdr:nvSpPr>
      <xdr:spPr>
        <a:xfrm>
          <a:off x="12954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123207</xdr:rowOff>
    </xdr:from>
    <xdr:ext cx="762000" cy="259045"/>
    <xdr:sp macro="" textlink="">
      <xdr:nvSpPr>
        <xdr:cNvPr id="153" name="テキスト ボックス 152"/>
        <xdr:cNvSpPr txBox="1"/>
      </xdr:nvSpPr>
      <xdr:spPr>
        <a:xfrm>
          <a:off x="12623800" y="20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ポイント悪化し、類似団体平均と比較しても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認定こども園の開園による子育て給付費の増に加え、介護給付費が大幅に増加している状況である。単独で実施している給付型サービス、各種保険料の見直しに加え、類似団体の平均値も右肩下がりとなっている状況を踏まえ、国の財源措置に期待せざるを得ない。</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57</xdr:row>
      <xdr:rowOff>102507</xdr:rowOff>
    </xdr:to>
    <xdr:cxnSp macro="">
      <xdr:nvCxnSpPr>
        <xdr:cNvPr id="188" name="直線コネクタ 187"/>
        <xdr:cNvCxnSpPr/>
      </xdr:nvCxnSpPr>
      <xdr:spPr>
        <a:xfrm>
          <a:off x="3987800" y="97554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56243</xdr:rowOff>
    </xdr:from>
    <xdr:to>
      <xdr:col>19</xdr:col>
      <xdr:colOff>187325</xdr:colOff>
      <xdr:row>56</xdr:row>
      <xdr:rowOff>154215</xdr:rowOff>
    </xdr:to>
    <xdr:cxnSp macro="">
      <xdr:nvCxnSpPr>
        <xdr:cNvPr id="191" name="直線コネクタ 190"/>
        <xdr:cNvCxnSpPr/>
      </xdr:nvCxnSpPr>
      <xdr:spPr>
        <a:xfrm>
          <a:off x="3098800" y="9657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67128</xdr:rowOff>
    </xdr:to>
    <xdr:cxnSp macro="">
      <xdr:nvCxnSpPr>
        <xdr:cNvPr id="194" name="直線コネクタ 193"/>
        <xdr:cNvCxnSpPr/>
      </xdr:nvCxnSpPr>
      <xdr:spPr>
        <a:xfrm flipV="1">
          <a:off x="2209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67128</xdr:rowOff>
    </xdr:to>
    <xdr:cxnSp macro="">
      <xdr:nvCxnSpPr>
        <xdr:cNvPr id="197" name="直線コネクタ 196"/>
        <xdr:cNvCxnSpPr/>
      </xdr:nvCxnSpPr>
      <xdr:spPr>
        <a:xfrm>
          <a:off x="1320800" y="959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7" name="楕円 206"/>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8"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09" name="楕円 208"/>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10" name="テキスト ボックス 209"/>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1" name="楕円 210"/>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12" name="テキスト ボックス 211"/>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3" name="楕円 212"/>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102705</xdr:rowOff>
    </xdr:from>
    <xdr:ext cx="762000" cy="259045"/>
    <xdr:sp macro="" textlink="">
      <xdr:nvSpPr>
        <xdr:cNvPr id="214" name="テキスト ボックス 213"/>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5" name="楕円 214"/>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6" name="テキスト ボックス 215"/>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ここ数年は類似団体平均に比べて高い比率で推移し、主に、下水道事業特別会計への赤字補填としての繰出金が大きな要因となっている。平成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法適用となった下水道事業について、繰出金は現状よりは抑制できると見込むが、国民健康保険、介護保険への繰出は今後も増加が見込まれ、厳しい状況が続いていく。各保険料及び使用料の見直しも視野に入れ、経費削減をベースに財政の健全化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119380</xdr:rowOff>
    </xdr:from>
    <xdr:to>
      <xdr:col>82</xdr:col>
      <xdr:colOff>107950</xdr:colOff>
      <xdr:row>59</xdr:row>
      <xdr:rowOff>46990</xdr:rowOff>
    </xdr:to>
    <xdr:cxnSp macro="">
      <xdr:nvCxnSpPr>
        <xdr:cNvPr id="249" name="直線コネクタ 248"/>
        <xdr:cNvCxnSpPr/>
      </xdr:nvCxnSpPr>
      <xdr:spPr>
        <a:xfrm>
          <a:off x="15671800" y="100634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119380</xdr:rowOff>
    </xdr:to>
    <xdr:cxnSp macro="">
      <xdr:nvCxnSpPr>
        <xdr:cNvPr id="252" name="直線コネクタ 251"/>
        <xdr:cNvCxnSpPr/>
      </xdr:nvCxnSpPr>
      <xdr:spPr>
        <a:xfrm>
          <a:off x="14782800" y="10010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157480</xdr:rowOff>
    </xdr:to>
    <xdr:cxnSp macro="">
      <xdr:nvCxnSpPr>
        <xdr:cNvPr id="255" name="直線コネクタ 254"/>
        <xdr:cNvCxnSpPr/>
      </xdr:nvCxnSpPr>
      <xdr:spPr>
        <a:xfrm flipV="1">
          <a:off x="13893800" y="1001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157480</xdr:rowOff>
    </xdr:to>
    <xdr:cxnSp macro="">
      <xdr:nvCxnSpPr>
        <xdr:cNvPr id="258" name="直線コネクタ 257"/>
        <xdr:cNvCxnSpPr/>
      </xdr:nvCxnSpPr>
      <xdr:spPr>
        <a:xfrm>
          <a:off x="13004800" y="1007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68" name="楕円 267"/>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69"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70" name="楕円 269"/>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71" name="テキスト ボックス 270"/>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2" name="楕円 271"/>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3" name="テキスト ボックス 272"/>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4" name="楕円 273"/>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5" name="テキスト ボックス 274"/>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6" name="楕円 275"/>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7" name="テキスト ボックス 276"/>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年度までは類似団体平均に比べ高い比率で推移してきたが、昨年度比較で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ポイント改善し、類似団体と同程度の比率となった。西はりま消防組合の普通建設事業が概ね終了したことで、負担金が約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億円の減となったことが主な要因である。今後は揖龍保健衛生施設事務組合施設の大規模改修が予定され、留意が必要となるため、本町独自の補助金制度の見直し等、補助費を抑制する必要がある。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133858</xdr:rowOff>
    </xdr:to>
    <xdr:cxnSp macro="">
      <xdr:nvCxnSpPr>
        <xdr:cNvPr id="307" name="直線コネクタ 306"/>
        <xdr:cNvCxnSpPr/>
      </xdr:nvCxnSpPr>
      <xdr:spPr>
        <a:xfrm flipV="1">
          <a:off x="15671800" y="63632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133858</xdr:rowOff>
    </xdr:to>
    <xdr:cxnSp macro="">
      <xdr:nvCxnSpPr>
        <xdr:cNvPr id="310" name="直線コネクタ 309"/>
        <xdr:cNvCxnSpPr/>
      </xdr:nvCxnSpPr>
      <xdr:spPr>
        <a:xfrm>
          <a:off x="14782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92710</xdr:rowOff>
    </xdr:to>
    <xdr:cxnSp macro="">
      <xdr:nvCxnSpPr>
        <xdr:cNvPr id="313" name="直線コネクタ 312"/>
        <xdr:cNvCxnSpPr/>
      </xdr:nvCxnSpPr>
      <xdr:spPr>
        <a:xfrm>
          <a:off x="13893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92710</xdr:rowOff>
    </xdr:to>
    <xdr:cxnSp macro="">
      <xdr:nvCxnSpPr>
        <xdr:cNvPr id="316" name="直線コネクタ 315"/>
        <xdr:cNvCxnSpPr/>
      </xdr:nvCxnSpPr>
      <xdr:spPr>
        <a:xfrm flipV="1">
          <a:off x="13004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6" name="楕円 325"/>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7"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8" name="楕円 327"/>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9" name="テキスト ボックス 328"/>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0" name="楕円 329"/>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1" name="テキスト ボックス 330"/>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2" name="楕円 331"/>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3" name="テキスト ボックス 332"/>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4" name="楕円 333"/>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5" name="テキスト ボックス 334"/>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ポイント低い水準にあるが、昨年度と比較すると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建設した庁舎の元金償還が始まったことが主な要因であるが、今後も大型事業が控え、加えて施設の老朽化対策により一時的に起債が増加する見込みであり、割合は悪化していくことが予測される。悪化の幅を少しでも小さくできるよう、計画的な地方債発行により公債費の平準化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96520</xdr:rowOff>
    </xdr:to>
    <xdr:cxnSp macro="">
      <xdr:nvCxnSpPr>
        <xdr:cNvPr id="368" name="直線コネクタ 367"/>
        <xdr:cNvCxnSpPr/>
      </xdr:nvCxnSpPr>
      <xdr:spPr>
        <a:xfrm>
          <a:off x="3987800" y="130581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27939</xdr:rowOff>
    </xdr:to>
    <xdr:cxnSp macro="">
      <xdr:nvCxnSpPr>
        <xdr:cNvPr id="371" name="直線コネクタ 370"/>
        <xdr:cNvCxnSpPr/>
      </xdr:nvCxnSpPr>
      <xdr:spPr>
        <a:xfrm>
          <a:off x="3098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66039</xdr:rowOff>
    </xdr:to>
    <xdr:cxnSp macro="">
      <xdr:nvCxnSpPr>
        <xdr:cNvPr id="374" name="直線コネクタ 373"/>
        <xdr:cNvCxnSpPr/>
      </xdr:nvCxnSpPr>
      <xdr:spPr>
        <a:xfrm flipV="1">
          <a:off x="2209800" y="13020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149861</xdr:rowOff>
    </xdr:to>
    <xdr:cxnSp macro="">
      <xdr:nvCxnSpPr>
        <xdr:cNvPr id="377" name="直線コネクタ 376"/>
        <xdr:cNvCxnSpPr/>
      </xdr:nvCxnSpPr>
      <xdr:spPr>
        <a:xfrm flipV="1">
          <a:off x="1320800" y="130962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7" name="楕円 386"/>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88"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9" name="楕円 388"/>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0" name="テキスト ボックス 389"/>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1" name="楕円 390"/>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2" name="テキスト ボックス 391"/>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3" name="楕円 392"/>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4" name="テキスト ボックス 393"/>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5" name="楕円 394"/>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6" name="テキスト ボックス 395"/>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も遜色ない比率である。創意工夫を加えながら、既存事業の改廃、整理、縮小を図り、今後に控えている施設の老朽化対策等に向けて歳出のさらなる抑制を実施し、住民サービスを低下させることのないよう、適正な水準を維持するよう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97282</xdr:rowOff>
    </xdr:to>
    <xdr:cxnSp macro="">
      <xdr:nvCxnSpPr>
        <xdr:cNvPr id="427" name="直線コネクタ 426"/>
        <xdr:cNvCxnSpPr/>
      </xdr:nvCxnSpPr>
      <xdr:spPr>
        <a:xfrm flipV="1">
          <a:off x="15671800" y="132943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97282</xdr:rowOff>
    </xdr:to>
    <xdr:cxnSp macro="">
      <xdr:nvCxnSpPr>
        <xdr:cNvPr id="430" name="直線コネクタ 429"/>
        <xdr:cNvCxnSpPr/>
      </xdr:nvCxnSpPr>
      <xdr:spPr>
        <a:xfrm>
          <a:off x="14782800" y="131846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5842</xdr:rowOff>
    </xdr:to>
    <xdr:cxnSp macro="">
      <xdr:nvCxnSpPr>
        <xdr:cNvPr id="433" name="直線コネクタ 432"/>
        <xdr:cNvCxnSpPr/>
      </xdr:nvCxnSpPr>
      <xdr:spPr>
        <a:xfrm flipV="1">
          <a:off x="13893800" y="13184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5842</xdr:rowOff>
    </xdr:to>
    <xdr:cxnSp macro="">
      <xdr:nvCxnSpPr>
        <xdr:cNvPr id="436" name="直線コネクタ 435"/>
        <xdr:cNvCxnSpPr/>
      </xdr:nvCxnSpPr>
      <xdr:spPr>
        <a:xfrm>
          <a:off x="13004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6" name="楕円 445"/>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47"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8" name="楕円 447"/>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49" name="テキスト ボックス 448"/>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0" name="楕円 449"/>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51" name="テキスト ボックス 450"/>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2" name="楕円 451"/>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3" name="テキスト ボックス 452"/>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54" name="楕円 453"/>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55" name="テキスト ボックス 454"/>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160517</xdr:rowOff>
    </xdr:from>
    <xdr:to>
      <xdr:col>29</xdr:col>
      <xdr:colOff>127000</xdr:colOff>
      <xdr:row>18</xdr:row>
      <xdr:rowOff>166706</xdr:rowOff>
    </xdr:to>
    <xdr:cxnSp macro="">
      <xdr:nvCxnSpPr>
        <xdr:cNvPr id="52" name="直線コネクタ 51"/>
        <xdr:cNvCxnSpPr/>
      </xdr:nvCxnSpPr>
      <xdr:spPr bwMode="auto">
        <a:xfrm>
          <a:off x="5003800" y="3294242"/>
          <a:ext cx="647700" cy="6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154688</xdr:rowOff>
    </xdr:from>
    <xdr:to>
      <xdr:col>26</xdr:col>
      <xdr:colOff>50800</xdr:colOff>
      <xdr:row>18</xdr:row>
      <xdr:rowOff>160517</xdr:rowOff>
    </xdr:to>
    <xdr:cxnSp macro="">
      <xdr:nvCxnSpPr>
        <xdr:cNvPr id="55" name="直線コネクタ 54"/>
        <xdr:cNvCxnSpPr/>
      </xdr:nvCxnSpPr>
      <xdr:spPr bwMode="auto">
        <a:xfrm>
          <a:off x="4305300" y="3288413"/>
          <a:ext cx="6985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154688</xdr:rowOff>
    </xdr:from>
    <xdr:to>
      <xdr:col>22</xdr:col>
      <xdr:colOff>114300</xdr:colOff>
      <xdr:row>19</xdr:row>
      <xdr:rowOff>1134</xdr:rowOff>
    </xdr:to>
    <xdr:cxnSp macro="">
      <xdr:nvCxnSpPr>
        <xdr:cNvPr id="58" name="直線コネクタ 57"/>
        <xdr:cNvCxnSpPr/>
      </xdr:nvCxnSpPr>
      <xdr:spPr bwMode="auto">
        <a:xfrm flipV="1">
          <a:off x="3606800" y="3288413"/>
          <a:ext cx="698500" cy="17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1134</xdr:rowOff>
    </xdr:from>
    <xdr:to>
      <xdr:col>18</xdr:col>
      <xdr:colOff>177800</xdr:colOff>
      <xdr:row>19</xdr:row>
      <xdr:rowOff>4383</xdr:rowOff>
    </xdr:to>
    <xdr:cxnSp macro="">
      <xdr:nvCxnSpPr>
        <xdr:cNvPr id="61" name="直線コネクタ 60"/>
        <xdr:cNvCxnSpPr/>
      </xdr:nvCxnSpPr>
      <xdr:spPr bwMode="auto">
        <a:xfrm flipV="1">
          <a:off x="2908300" y="3306309"/>
          <a:ext cx="698500" cy="3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115906</xdr:rowOff>
    </xdr:from>
    <xdr:to>
      <xdr:col>29</xdr:col>
      <xdr:colOff>177800</xdr:colOff>
      <xdr:row>19</xdr:row>
      <xdr:rowOff>46056</xdr:rowOff>
    </xdr:to>
    <xdr:sp macro="" textlink="">
      <xdr:nvSpPr>
        <xdr:cNvPr id="71" name="楕円 70"/>
        <xdr:cNvSpPr/>
      </xdr:nvSpPr>
      <xdr:spPr bwMode="auto">
        <a:xfrm>
          <a:off x="5600700" y="324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87983</xdr:rowOff>
    </xdr:from>
    <xdr:ext cx="762000" cy="259045"/>
    <xdr:sp macro="" textlink="">
      <xdr:nvSpPr>
        <xdr:cNvPr id="72" name="人口1人当たり決算額の推移該当値テキスト130"/>
        <xdr:cNvSpPr txBox="1"/>
      </xdr:nvSpPr>
      <xdr:spPr>
        <a:xfrm>
          <a:off x="5740400" y="322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109717</xdr:rowOff>
    </xdr:from>
    <xdr:to>
      <xdr:col>26</xdr:col>
      <xdr:colOff>101600</xdr:colOff>
      <xdr:row>19</xdr:row>
      <xdr:rowOff>39867</xdr:rowOff>
    </xdr:to>
    <xdr:sp macro="" textlink="">
      <xdr:nvSpPr>
        <xdr:cNvPr id="73" name="楕円 72"/>
        <xdr:cNvSpPr/>
      </xdr:nvSpPr>
      <xdr:spPr bwMode="auto">
        <a:xfrm>
          <a:off x="4953000" y="324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24644</xdr:rowOff>
    </xdr:from>
    <xdr:ext cx="736600" cy="259045"/>
    <xdr:sp macro="" textlink="">
      <xdr:nvSpPr>
        <xdr:cNvPr id="74" name="テキスト ボックス 73"/>
        <xdr:cNvSpPr txBox="1"/>
      </xdr:nvSpPr>
      <xdr:spPr>
        <a:xfrm>
          <a:off x="4622800" y="332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103888</xdr:rowOff>
    </xdr:from>
    <xdr:to>
      <xdr:col>22</xdr:col>
      <xdr:colOff>165100</xdr:colOff>
      <xdr:row>19</xdr:row>
      <xdr:rowOff>34038</xdr:rowOff>
    </xdr:to>
    <xdr:sp macro="" textlink="">
      <xdr:nvSpPr>
        <xdr:cNvPr id="75" name="楕円 74"/>
        <xdr:cNvSpPr/>
      </xdr:nvSpPr>
      <xdr:spPr bwMode="auto">
        <a:xfrm>
          <a:off x="4254500" y="323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18815</xdr:rowOff>
    </xdr:from>
    <xdr:ext cx="762000" cy="259045"/>
    <xdr:sp macro="" textlink="">
      <xdr:nvSpPr>
        <xdr:cNvPr id="76" name="テキスト ボックス 75"/>
        <xdr:cNvSpPr txBox="1"/>
      </xdr:nvSpPr>
      <xdr:spPr>
        <a:xfrm>
          <a:off x="3924300" y="332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121784</xdr:rowOff>
    </xdr:from>
    <xdr:to>
      <xdr:col>19</xdr:col>
      <xdr:colOff>38100</xdr:colOff>
      <xdr:row>19</xdr:row>
      <xdr:rowOff>51934</xdr:rowOff>
    </xdr:to>
    <xdr:sp macro="" textlink="">
      <xdr:nvSpPr>
        <xdr:cNvPr id="77" name="楕円 76"/>
        <xdr:cNvSpPr/>
      </xdr:nvSpPr>
      <xdr:spPr bwMode="auto">
        <a:xfrm>
          <a:off x="3556000" y="325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36711</xdr:rowOff>
    </xdr:from>
    <xdr:ext cx="762000" cy="259045"/>
    <xdr:sp macro="" textlink="">
      <xdr:nvSpPr>
        <xdr:cNvPr id="78" name="テキスト ボックス 77"/>
        <xdr:cNvSpPr txBox="1"/>
      </xdr:nvSpPr>
      <xdr:spPr>
        <a:xfrm>
          <a:off x="3225800" y="33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125033</xdr:rowOff>
    </xdr:from>
    <xdr:to>
      <xdr:col>15</xdr:col>
      <xdr:colOff>101600</xdr:colOff>
      <xdr:row>19</xdr:row>
      <xdr:rowOff>55183</xdr:rowOff>
    </xdr:to>
    <xdr:sp macro="" textlink="">
      <xdr:nvSpPr>
        <xdr:cNvPr id="79" name="楕円 78"/>
        <xdr:cNvSpPr/>
      </xdr:nvSpPr>
      <xdr:spPr bwMode="auto">
        <a:xfrm>
          <a:off x="2857500" y="325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39960</xdr:rowOff>
    </xdr:from>
    <xdr:ext cx="762000" cy="259045"/>
    <xdr:sp macro="" textlink="">
      <xdr:nvSpPr>
        <xdr:cNvPr id="80" name="テキスト ボックス 79"/>
        <xdr:cNvSpPr txBox="1"/>
      </xdr:nvSpPr>
      <xdr:spPr>
        <a:xfrm>
          <a:off x="2527300" y="334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103911</xdr:rowOff>
    </xdr:from>
    <xdr:to>
      <xdr:col>29</xdr:col>
      <xdr:colOff>127000</xdr:colOff>
      <xdr:row>35</xdr:row>
      <xdr:rowOff>119914</xdr:rowOff>
    </xdr:to>
    <xdr:cxnSp macro="">
      <xdr:nvCxnSpPr>
        <xdr:cNvPr id="115" name="直線コネクタ 114"/>
        <xdr:cNvCxnSpPr/>
      </xdr:nvCxnSpPr>
      <xdr:spPr bwMode="auto">
        <a:xfrm flipV="1">
          <a:off x="5003800" y="6714261"/>
          <a:ext cx="647700" cy="1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119391</xdr:rowOff>
    </xdr:from>
    <xdr:to>
      <xdr:col>26</xdr:col>
      <xdr:colOff>50800</xdr:colOff>
      <xdr:row>35</xdr:row>
      <xdr:rowOff>119914</xdr:rowOff>
    </xdr:to>
    <xdr:cxnSp macro="">
      <xdr:nvCxnSpPr>
        <xdr:cNvPr id="118" name="直線コネクタ 117"/>
        <xdr:cNvCxnSpPr/>
      </xdr:nvCxnSpPr>
      <xdr:spPr bwMode="auto">
        <a:xfrm>
          <a:off x="4305300" y="6729741"/>
          <a:ext cx="698500" cy="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119391</xdr:rowOff>
    </xdr:from>
    <xdr:to>
      <xdr:col>22</xdr:col>
      <xdr:colOff>114300</xdr:colOff>
      <xdr:row>35</xdr:row>
      <xdr:rowOff>167364</xdr:rowOff>
    </xdr:to>
    <xdr:cxnSp macro="">
      <xdr:nvCxnSpPr>
        <xdr:cNvPr id="121" name="直線コネクタ 120"/>
        <xdr:cNvCxnSpPr/>
      </xdr:nvCxnSpPr>
      <xdr:spPr bwMode="auto">
        <a:xfrm flipV="1">
          <a:off x="3606800" y="6729741"/>
          <a:ext cx="698500" cy="47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54828</xdr:rowOff>
    </xdr:from>
    <xdr:to>
      <xdr:col>18</xdr:col>
      <xdr:colOff>177800</xdr:colOff>
      <xdr:row>35</xdr:row>
      <xdr:rowOff>167364</xdr:rowOff>
    </xdr:to>
    <xdr:cxnSp macro="">
      <xdr:nvCxnSpPr>
        <xdr:cNvPr id="124" name="直線コネクタ 123"/>
        <xdr:cNvCxnSpPr/>
      </xdr:nvCxnSpPr>
      <xdr:spPr bwMode="auto">
        <a:xfrm>
          <a:off x="2908300" y="6665178"/>
          <a:ext cx="698500" cy="112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53111</xdr:rowOff>
    </xdr:from>
    <xdr:to>
      <xdr:col>29</xdr:col>
      <xdr:colOff>177800</xdr:colOff>
      <xdr:row>35</xdr:row>
      <xdr:rowOff>154711</xdr:rowOff>
    </xdr:to>
    <xdr:sp macro="" textlink="">
      <xdr:nvSpPr>
        <xdr:cNvPr id="134" name="楕円 133"/>
        <xdr:cNvSpPr/>
      </xdr:nvSpPr>
      <xdr:spPr bwMode="auto">
        <a:xfrm>
          <a:off x="5600700" y="6663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241088</xdr:rowOff>
    </xdr:from>
    <xdr:ext cx="762000" cy="259045"/>
    <xdr:sp macro="" textlink="">
      <xdr:nvSpPr>
        <xdr:cNvPr id="135" name="人口1人当たり決算額の推移該当値テキスト445"/>
        <xdr:cNvSpPr txBox="1"/>
      </xdr:nvSpPr>
      <xdr:spPr>
        <a:xfrm>
          <a:off x="5740400" y="650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69114</xdr:rowOff>
    </xdr:from>
    <xdr:to>
      <xdr:col>26</xdr:col>
      <xdr:colOff>101600</xdr:colOff>
      <xdr:row>35</xdr:row>
      <xdr:rowOff>170714</xdr:rowOff>
    </xdr:to>
    <xdr:sp macro="" textlink="">
      <xdr:nvSpPr>
        <xdr:cNvPr id="136" name="楕円 135"/>
        <xdr:cNvSpPr/>
      </xdr:nvSpPr>
      <xdr:spPr bwMode="auto">
        <a:xfrm>
          <a:off x="4953000" y="667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180891</xdr:rowOff>
    </xdr:from>
    <xdr:ext cx="736600" cy="259045"/>
    <xdr:sp macro="" textlink="">
      <xdr:nvSpPr>
        <xdr:cNvPr id="137" name="テキスト ボックス 136"/>
        <xdr:cNvSpPr txBox="1"/>
      </xdr:nvSpPr>
      <xdr:spPr>
        <a:xfrm>
          <a:off x="4622800" y="644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68591</xdr:rowOff>
    </xdr:from>
    <xdr:to>
      <xdr:col>22</xdr:col>
      <xdr:colOff>165100</xdr:colOff>
      <xdr:row>35</xdr:row>
      <xdr:rowOff>170191</xdr:rowOff>
    </xdr:to>
    <xdr:sp macro="" textlink="">
      <xdr:nvSpPr>
        <xdr:cNvPr id="138" name="楕円 137"/>
        <xdr:cNvSpPr/>
      </xdr:nvSpPr>
      <xdr:spPr bwMode="auto">
        <a:xfrm>
          <a:off x="4254500" y="667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180368</xdr:rowOff>
    </xdr:from>
    <xdr:ext cx="762000" cy="259045"/>
    <xdr:sp macro="" textlink="">
      <xdr:nvSpPr>
        <xdr:cNvPr id="139" name="テキスト ボックス 138"/>
        <xdr:cNvSpPr txBox="1"/>
      </xdr:nvSpPr>
      <xdr:spPr>
        <a:xfrm>
          <a:off x="3924300" y="644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116564</xdr:rowOff>
    </xdr:from>
    <xdr:to>
      <xdr:col>19</xdr:col>
      <xdr:colOff>38100</xdr:colOff>
      <xdr:row>35</xdr:row>
      <xdr:rowOff>218164</xdr:rowOff>
    </xdr:to>
    <xdr:sp macro="" textlink="">
      <xdr:nvSpPr>
        <xdr:cNvPr id="140" name="楕円 139"/>
        <xdr:cNvSpPr/>
      </xdr:nvSpPr>
      <xdr:spPr bwMode="auto">
        <a:xfrm>
          <a:off x="3556000" y="6726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228341</xdr:rowOff>
    </xdr:from>
    <xdr:ext cx="762000" cy="259045"/>
    <xdr:sp macro="" textlink="">
      <xdr:nvSpPr>
        <xdr:cNvPr id="141" name="テキスト ボックス 140"/>
        <xdr:cNvSpPr txBox="1"/>
      </xdr:nvSpPr>
      <xdr:spPr>
        <a:xfrm>
          <a:off x="3225800" y="649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4028</xdr:rowOff>
    </xdr:from>
    <xdr:to>
      <xdr:col>15</xdr:col>
      <xdr:colOff>101600</xdr:colOff>
      <xdr:row>35</xdr:row>
      <xdr:rowOff>105628</xdr:rowOff>
    </xdr:to>
    <xdr:sp macro="" textlink="">
      <xdr:nvSpPr>
        <xdr:cNvPr id="142" name="楕円 141"/>
        <xdr:cNvSpPr/>
      </xdr:nvSpPr>
      <xdr:spPr bwMode="auto">
        <a:xfrm>
          <a:off x="2857500" y="6614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115805</xdr:rowOff>
    </xdr:from>
    <xdr:ext cx="762000" cy="259045"/>
    <xdr:sp macro="" textlink="">
      <xdr:nvSpPr>
        <xdr:cNvPr id="143" name="テキスト ボックス 142"/>
        <xdr:cNvSpPr txBox="1"/>
      </xdr:nvSpPr>
      <xdr:spPr>
        <a:xfrm>
          <a:off x="2527300" y="638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34,418
34,176
22.61
11,499,101
11,172,618
131,960
6,929,791
11,092,826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67560</xdr:rowOff>
    </xdr:from>
    <xdr:to>
      <xdr:col>24</xdr:col>
      <xdr:colOff>63500</xdr:colOff>
      <xdr:row>37</xdr:row>
      <xdr:rowOff>92674</xdr:rowOff>
    </xdr:to>
    <xdr:cxnSp macro="">
      <xdr:nvCxnSpPr>
        <xdr:cNvPr id="63" name="直線コネクタ 62"/>
        <xdr:cNvCxnSpPr/>
      </xdr:nvCxnSpPr>
      <xdr:spPr>
        <a:xfrm>
          <a:off x="3797300" y="6411210"/>
          <a:ext cx="8382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37924</xdr:rowOff>
    </xdr:from>
    <xdr:to>
      <xdr:col>19</xdr:col>
      <xdr:colOff>177800</xdr:colOff>
      <xdr:row>37</xdr:row>
      <xdr:rowOff>67560</xdr:rowOff>
    </xdr:to>
    <xdr:cxnSp macro="">
      <xdr:nvCxnSpPr>
        <xdr:cNvPr id="66" name="直線コネクタ 65"/>
        <xdr:cNvCxnSpPr/>
      </xdr:nvCxnSpPr>
      <xdr:spPr>
        <a:xfrm>
          <a:off x="2908300" y="6381574"/>
          <a:ext cx="889000" cy="2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37924</xdr:rowOff>
    </xdr:from>
    <xdr:to>
      <xdr:col>15</xdr:col>
      <xdr:colOff>50800</xdr:colOff>
      <xdr:row>37</xdr:row>
      <xdr:rowOff>59772</xdr:rowOff>
    </xdr:to>
    <xdr:cxnSp macro="">
      <xdr:nvCxnSpPr>
        <xdr:cNvPr id="69" name="直線コネクタ 68"/>
        <xdr:cNvCxnSpPr/>
      </xdr:nvCxnSpPr>
      <xdr:spPr>
        <a:xfrm flipV="1">
          <a:off x="2019300" y="6381574"/>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44178</xdr:rowOff>
    </xdr:from>
    <xdr:to>
      <xdr:col>10</xdr:col>
      <xdr:colOff>114300</xdr:colOff>
      <xdr:row>37</xdr:row>
      <xdr:rowOff>59772</xdr:rowOff>
    </xdr:to>
    <xdr:cxnSp macro="">
      <xdr:nvCxnSpPr>
        <xdr:cNvPr id="72" name="直線コネクタ 71"/>
        <xdr:cNvCxnSpPr/>
      </xdr:nvCxnSpPr>
      <xdr:spPr>
        <a:xfrm>
          <a:off x="1130300" y="6387828"/>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41874</xdr:rowOff>
    </xdr:from>
    <xdr:to>
      <xdr:col>24</xdr:col>
      <xdr:colOff>114300</xdr:colOff>
      <xdr:row>37</xdr:row>
      <xdr:rowOff>143474</xdr:rowOff>
    </xdr:to>
    <xdr:sp macro="" textlink="">
      <xdr:nvSpPr>
        <xdr:cNvPr id="82" name="楕円 81"/>
        <xdr:cNvSpPr/>
      </xdr:nvSpPr>
      <xdr:spPr>
        <a:xfrm>
          <a:off x="4584700" y="63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128251</xdr:rowOff>
    </xdr:from>
    <xdr:ext cx="534377" cy="259045"/>
    <xdr:sp macro="" textlink="">
      <xdr:nvSpPr>
        <xdr:cNvPr id="83" name="人件費該当値テキスト"/>
        <xdr:cNvSpPr txBox="1"/>
      </xdr:nvSpPr>
      <xdr:spPr>
        <a:xfrm>
          <a:off x="4686300" y="63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16760</xdr:rowOff>
    </xdr:from>
    <xdr:to>
      <xdr:col>20</xdr:col>
      <xdr:colOff>38100</xdr:colOff>
      <xdr:row>37</xdr:row>
      <xdr:rowOff>118360</xdr:rowOff>
    </xdr:to>
    <xdr:sp macro="" textlink="">
      <xdr:nvSpPr>
        <xdr:cNvPr id="84" name="楕円 83"/>
        <xdr:cNvSpPr/>
      </xdr:nvSpPr>
      <xdr:spPr>
        <a:xfrm>
          <a:off x="3746500" y="636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109487</xdr:rowOff>
    </xdr:from>
    <xdr:ext cx="534377" cy="259045"/>
    <xdr:sp macro="" textlink="">
      <xdr:nvSpPr>
        <xdr:cNvPr id="85" name="テキスト ボックス 84"/>
        <xdr:cNvSpPr txBox="1"/>
      </xdr:nvSpPr>
      <xdr:spPr>
        <a:xfrm>
          <a:off x="3530111" y="645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158574</xdr:rowOff>
    </xdr:from>
    <xdr:to>
      <xdr:col>15</xdr:col>
      <xdr:colOff>101600</xdr:colOff>
      <xdr:row>37</xdr:row>
      <xdr:rowOff>88724</xdr:rowOff>
    </xdr:to>
    <xdr:sp macro="" textlink="">
      <xdr:nvSpPr>
        <xdr:cNvPr id="86" name="楕円 85"/>
        <xdr:cNvSpPr/>
      </xdr:nvSpPr>
      <xdr:spPr>
        <a:xfrm>
          <a:off x="2857500" y="63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79851</xdr:rowOff>
    </xdr:from>
    <xdr:ext cx="534377" cy="259045"/>
    <xdr:sp macro="" textlink="">
      <xdr:nvSpPr>
        <xdr:cNvPr id="87" name="テキスト ボックス 86"/>
        <xdr:cNvSpPr txBox="1"/>
      </xdr:nvSpPr>
      <xdr:spPr>
        <a:xfrm>
          <a:off x="2641111" y="642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8972</xdr:rowOff>
    </xdr:from>
    <xdr:to>
      <xdr:col>10</xdr:col>
      <xdr:colOff>165100</xdr:colOff>
      <xdr:row>37</xdr:row>
      <xdr:rowOff>110572</xdr:rowOff>
    </xdr:to>
    <xdr:sp macro="" textlink="">
      <xdr:nvSpPr>
        <xdr:cNvPr id="88" name="楕円 87"/>
        <xdr:cNvSpPr/>
      </xdr:nvSpPr>
      <xdr:spPr>
        <a:xfrm>
          <a:off x="1968500" y="63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101699</xdr:rowOff>
    </xdr:from>
    <xdr:ext cx="534377" cy="259045"/>
    <xdr:sp macro="" textlink="">
      <xdr:nvSpPr>
        <xdr:cNvPr id="89" name="テキスト ボックス 88"/>
        <xdr:cNvSpPr txBox="1"/>
      </xdr:nvSpPr>
      <xdr:spPr>
        <a:xfrm>
          <a:off x="1752111" y="64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164828</xdr:rowOff>
    </xdr:from>
    <xdr:to>
      <xdr:col>6</xdr:col>
      <xdr:colOff>38100</xdr:colOff>
      <xdr:row>37</xdr:row>
      <xdr:rowOff>94978</xdr:rowOff>
    </xdr:to>
    <xdr:sp macro="" textlink="">
      <xdr:nvSpPr>
        <xdr:cNvPr id="90" name="楕円 89"/>
        <xdr:cNvSpPr/>
      </xdr:nvSpPr>
      <xdr:spPr>
        <a:xfrm>
          <a:off x="1079500" y="633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86105</xdr:rowOff>
    </xdr:from>
    <xdr:ext cx="534377" cy="259045"/>
    <xdr:sp macro="" textlink="">
      <xdr:nvSpPr>
        <xdr:cNvPr id="91" name="テキスト ボックス 90"/>
        <xdr:cNvSpPr txBox="1"/>
      </xdr:nvSpPr>
      <xdr:spPr>
        <a:xfrm>
          <a:off x="863111" y="642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39108</xdr:rowOff>
    </xdr:from>
    <xdr:to>
      <xdr:col>24</xdr:col>
      <xdr:colOff>62865</xdr:colOff>
      <xdr:row>57</xdr:row>
      <xdr:rowOff>132103</xdr:rowOff>
    </xdr:to>
    <xdr:cxnSp macro="">
      <xdr:nvCxnSpPr>
        <xdr:cNvPr id="115" name="直線コネクタ 114"/>
        <xdr:cNvCxnSpPr/>
      </xdr:nvCxnSpPr>
      <xdr:spPr>
        <a:xfrm flipV="1">
          <a:off x="4633595" y="8783058"/>
          <a:ext cx="1270" cy="112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135930</xdr:rowOff>
    </xdr:from>
    <xdr:ext cx="534377" cy="259045"/>
    <xdr:sp macro="" textlink="">
      <xdr:nvSpPr>
        <xdr:cNvPr id="116" name="物件費最小値テキスト"/>
        <xdr:cNvSpPr txBox="1"/>
      </xdr:nvSpPr>
      <xdr:spPr>
        <a:xfrm>
          <a:off x="4686300" y="990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132103</xdr:rowOff>
    </xdr:from>
    <xdr:to>
      <xdr:col>24</xdr:col>
      <xdr:colOff>152400</xdr:colOff>
      <xdr:row>57</xdr:row>
      <xdr:rowOff>132103</xdr:rowOff>
    </xdr:to>
    <xdr:cxnSp macro="">
      <xdr:nvCxnSpPr>
        <xdr:cNvPr id="117" name="直線コネクタ 116"/>
        <xdr:cNvCxnSpPr/>
      </xdr:nvCxnSpPr>
      <xdr:spPr>
        <a:xfrm>
          <a:off x="4546600" y="990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157235</xdr:rowOff>
    </xdr:from>
    <xdr:ext cx="599010" cy="259045"/>
    <xdr:sp macro="" textlink="">
      <xdr:nvSpPr>
        <xdr:cNvPr id="118" name="物件費最大値テキスト"/>
        <xdr:cNvSpPr txBox="1"/>
      </xdr:nvSpPr>
      <xdr:spPr>
        <a:xfrm>
          <a:off x="4686300" y="855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39108</xdr:rowOff>
    </xdr:from>
    <xdr:to>
      <xdr:col>24</xdr:col>
      <xdr:colOff>152400</xdr:colOff>
      <xdr:row>51</xdr:row>
      <xdr:rowOff>39108</xdr:rowOff>
    </xdr:to>
    <xdr:cxnSp macro="">
      <xdr:nvCxnSpPr>
        <xdr:cNvPr id="119" name="直線コネクタ 118"/>
        <xdr:cNvCxnSpPr/>
      </xdr:nvCxnSpPr>
      <xdr:spPr>
        <a:xfrm>
          <a:off x="4546600" y="8783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81818</xdr:rowOff>
    </xdr:from>
    <xdr:to>
      <xdr:col>24</xdr:col>
      <xdr:colOff>63500</xdr:colOff>
      <xdr:row>57</xdr:row>
      <xdr:rowOff>98743</xdr:rowOff>
    </xdr:to>
    <xdr:cxnSp macro="">
      <xdr:nvCxnSpPr>
        <xdr:cNvPr id="120" name="直線コネクタ 119"/>
        <xdr:cNvCxnSpPr/>
      </xdr:nvCxnSpPr>
      <xdr:spPr>
        <a:xfrm flipV="1">
          <a:off x="3797300" y="9854468"/>
          <a:ext cx="838200" cy="1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88589</xdr:rowOff>
    </xdr:from>
    <xdr:ext cx="534377" cy="259045"/>
    <xdr:sp macro="" textlink="">
      <xdr:nvSpPr>
        <xdr:cNvPr id="121" name="物件費平均値テキスト"/>
        <xdr:cNvSpPr txBox="1"/>
      </xdr:nvSpPr>
      <xdr:spPr>
        <a:xfrm>
          <a:off x="4686300" y="9518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65712</xdr:rowOff>
    </xdr:from>
    <xdr:to>
      <xdr:col>24</xdr:col>
      <xdr:colOff>114300</xdr:colOff>
      <xdr:row>56</xdr:row>
      <xdr:rowOff>167312</xdr:rowOff>
    </xdr:to>
    <xdr:sp macro="" textlink="">
      <xdr:nvSpPr>
        <xdr:cNvPr id="122" name="フローチャート: 判断 121"/>
        <xdr:cNvSpPr/>
      </xdr:nvSpPr>
      <xdr:spPr>
        <a:xfrm>
          <a:off x="4584700" y="966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98743</xdr:rowOff>
    </xdr:from>
    <xdr:to>
      <xdr:col>19</xdr:col>
      <xdr:colOff>177800</xdr:colOff>
      <xdr:row>57</xdr:row>
      <xdr:rowOff>132720</xdr:rowOff>
    </xdr:to>
    <xdr:cxnSp macro="">
      <xdr:nvCxnSpPr>
        <xdr:cNvPr id="123" name="直線コネクタ 122"/>
        <xdr:cNvCxnSpPr/>
      </xdr:nvCxnSpPr>
      <xdr:spPr>
        <a:xfrm flipV="1">
          <a:off x="2908300" y="9871393"/>
          <a:ext cx="889000" cy="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63533</xdr:rowOff>
    </xdr:from>
    <xdr:to>
      <xdr:col>20</xdr:col>
      <xdr:colOff>38100</xdr:colOff>
      <xdr:row>56</xdr:row>
      <xdr:rowOff>165133</xdr:rowOff>
    </xdr:to>
    <xdr:sp macro="" textlink="">
      <xdr:nvSpPr>
        <xdr:cNvPr id="124" name="フローチャート: 判断 123"/>
        <xdr:cNvSpPr/>
      </xdr:nvSpPr>
      <xdr:spPr>
        <a:xfrm>
          <a:off x="3746500" y="96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10210</xdr:rowOff>
    </xdr:from>
    <xdr:ext cx="534377" cy="259045"/>
    <xdr:sp macro="" textlink="">
      <xdr:nvSpPr>
        <xdr:cNvPr id="125" name="テキスト ボックス 124"/>
        <xdr:cNvSpPr txBox="1"/>
      </xdr:nvSpPr>
      <xdr:spPr>
        <a:xfrm>
          <a:off x="3530111" y="94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132720</xdr:rowOff>
    </xdr:from>
    <xdr:to>
      <xdr:col>15</xdr:col>
      <xdr:colOff>50800</xdr:colOff>
      <xdr:row>57</xdr:row>
      <xdr:rowOff>148258</xdr:rowOff>
    </xdr:to>
    <xdr:cxnSp macro="">
      <xdr:nvCxnSpPr>
        <xdr:cNvPr id="126" name="直線コネクタ 125"/>
        <xdr:cNvCxnSpPr/>
      </xdr:nvCxnSpPr>
      <xdr:spPr>
        <a:xfrm flipV="1">
          <a:off x="2019300" y="9905370"/>
          <a:ext cx="889000" cy="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98737</xdr:rowOff>
    </xdr:from>
    <xdr:to>
      <xdr:col>15</xdr:col>
      <xdr:colOff>101600</xdr:colOff>
      <xdr:row>57</xdr:row>
      <xdr:rowOff>28887</xdr:rowOff>
    </xdr:to>
    <xdr:sp macro="" textlink="">
      <xdr:nvSpPr>
        <xdr:cNvPr id="127" name="フローチャート: 判断 126"/>
        <xdr:cNvSpPr/>
      </xdr:nvSpPr>
      <xdr:spPr>
        <a:xfrm>
          <a:off x="2857500" y="969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45414</xdr:rowOff>
    </xdr:from>
    <xdr:ext cx="534377" cy="259045"/>
    <xdr:sp macro="" textlink="">
      <xdr:nvSpPr>
        <xdr:cNvPr id="128" name="テキスト ボックス 127"/>
        <xdr:cNvSpPr txBox="1"/>
      </xdr:nvSpPr>
      <xdr:spPr>
        <a:xfrm>
          <a:off x="2641111" y="94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148258</xdr:rowOff>
    </xdr:from>
    <xdr:to>
      <xdr:col>10</xdr:col>
      <xdr:colOff>114300</xdr:colOff>
      <xdr:row>57</xdr:row>
      <xdr:rowOff>155404</xdr:rowOff>
    </xdr:to>
    <xdr:cxnSp macro="">
      <xdr:nvCxnSpPr>
        <xdr:cNvPr id="129" name="直線コネクタ 128"/>
        <xdr:cNvCxnSpPr/>
      </xdr:nvCxnSpPr>
      <xdr:spPr>
        <a:xfrm flipV="1">
          <a:off x="1130300" y="9920908"/>
          <a:ext cx="889000" cy="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91438</xdr:rowOff>
    </xdr:from>
    <xdr:to>
      <xdr:col>10</xdr:col>
      <xdr:colOff>165100</xdr:colOff>
      <xdr:row>57</xdr:row>
      <xdr:rowOff>21588</xdr:rowOff>
    </xdr:to>
    <xdr:sp macro="" textlink="">
      <xdr:nvSpPr>
        <xdr:cNvPr id="130" name="フローチャート: 判断 129"/>
        <xdr:cNvSpPr/>
      </xdr:nvSpPr>
      <xdr:spPr>
        <a:xfrm>
          <a:off x="1968500" y="96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38115</xdr:rowOff>
    </xdr:from>
    <xdr:ext cx="534377" cy="259045"/>
    <xdr:sp macro="" textlink="">
      <xdr:nvSpPr>
        <xdr:cNvPr id="131" name="テキスト ボックス 130"/>
        <xdr:cNvSpPr txBox="1"/>
      </xdr:nvSpPr>
      <xdr:spPr>
        <a:xfrm>
          <a:off x="1752111" y="94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114183</xdr:rowOff>
    </xdr:from>
    <xdr:to>
      <xdr:col>6</xdr:col>
      <xdr:colOff>38100</xdr:colOff>
      <xdr:row>57</xdr:row>
      <xdr:rowOff>44333</xdr:rowOff>
    </xdr:to>
    <xdr:sp macro="" textlink="">
      <xdr:nvSpPr>
        <xdr:cNvPr id="132" name="フローチャート: 判断 131"/>
        <xdr:cNvSpPr/>
      </xdr:nvSpPr>
      <xdr:spPr>
        <a:xfrm>
          <a:off x="1079500" y="97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60860</xdr:rowOff>
    </xdr:from>
    <xdr:ext cx="534377" cy="259045"/>
    <xdr:sp macro="" textlink="">
      <xdr:nvSpPr>
        <xdr:cNvPr id="133" name="テキスト ボックス 132"/>
        <xdr:cNvSpPr txBox="1"/>
      </xdr:nvSpPr>
      <xdr:spPr>
        <a:xfrm>
          <a:off x="863111" y="94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31018</xdr:rowOff>
    </xdr:from>
    <xdr:to>
      <xdr:col>24</xdr:col>
      <xdr:colOff>114300</xdr:colOff>
      <xdr:row>57</xdr:row>
      <xdr:rowOff>132618</xdr:rowOff>
    </xdr:to>
    <xdr:sp macro="" textlink="">
      <xdr:nvSpPr>
        <xdr:cNvPr id="139" name="楕円 138"/>
        <xdr:cNvSpPr/>
      </xdr:nvSpPr>
      <xdr:spPr>
        <a:xfrm>
          <a:off x="4584700" y="98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117395</xdr:rowOff>
    </xdr:from>
    <xdr:ext cx="534377" cy="259045"/>
    <xdr:sp macro="" textlink="">
      <xdr:nvSpPr>
        <xdr:cNvPr id="140" name="物件費該当値テキスト"/>
        <xdr:cNvSpPr txBox="1"/>
      </xdr:nvSpPr>
      <xdr:spPr>
        <a:xfrm>
          <a:off x="4686300" y="971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47943</xdr:rowOff>
    </xdr:from>
    <xdr:to>
      <xdr:col>20</xdr:col>
      <xdr:colOff>38100</xdr:colOff>
      <xdr:row>57</xdr:row>
      <xdr:rowOff>149543</xdr:rowOff>
    </xdr:to>
    <xdr:sp macro="" textlink="">
      <xdr:nvSpPr>
        <xdr:cNvPr id="141" name="楕円 140"/>
        <xdr:cNvSpPr/>
      </xdr:nvSpPr>
      <xdr:spPr>
        <a:xfrm>
          <a:off x="3746500" y="98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140670</xdr:rowOff>
    </xdr:from>
    <xdr:ext cx="534377" cy="259045"/>
    <xdr:sp macro="" textlink="">
      <xdr:nvSpPr>
        <xdr:cNvPr id="142" name="テキスト ボックス 141"/>
        <xdr:cNvSpPr txBox="1"/>
      </xdr:nvSpPr>
      <xdr:spPr>
        <a:xfrm>
          <a:off x="3530111" y="99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81920</xdr:rowOff>
    </xdr:from>
    <xdr:to>
      <xdr:col>15</xdr:col>
      <xdr:colOff>101600</xdr:colOff>
      <xdr:row>58</xdr:row>
      <xdr:rowOff>12070</xdr:rowOff>
    </xdr:to>
    <xdr:sp macro="" textlink="">
      <xdr:nvSpPr>
        <xdr:cNvPr id="143" name="楕円 142"/>
        <xdr:cNvSpPr/>
      </xdr:nvSpPr>
      <xdr:spPr>
        <a:xfrm>
          <a:off x="2857500" y="985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3197</xdr:rowOff>
    </xdr:from>
    <xdr:ext cx="534377" cy="259045"/>
    <xdr:sp macro="" textlink="">
      <xdr:nvSpPr>
        <xdr:cNvPr id="144" name="テキスト ボックス 143"/>
        <xdr:cNvSpPr txBox="1"/>
      </xdr:nvSpPr>
      <xdr:spPr>
        <a:xfrm>
          <a:off x="2641111" y="99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97458</xdr:rowOff>
    </xdr:from>
    <xdr:to>
      <xdr:col>10</xdr:col>
      <xdr:colOff>165100</xdr:colOff>
      <xdr:row>58</xdr:row>
      <xdr:rowOff>27608</xdr:rowOff>
    </xdr:to>
    <xdr:sp macro="" textlink="">
      <xdr:nvSpPr>
        <xdr:cNvPr id="145" name="楕円 144"/>
        <xdr:cNvSpPr/>
      </xdr:nvSpPr>
      <xdr:spPr>
        <a:xfrm>
          <a:off x="1968500" y="98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18735</xdr:rowOff>
    </xdr:from>
    <xdr:ext cx="534377" cy="259045"/>
    <xdr:sp macro="" textlink="">
      <xdr:nvSpPr>
        <xdr:cNvPr id="146" name="テキスト ボックス 145"/>
        <xdr:cNvSpPr txBox="1"/>
      </xdr:nvSpPr>
      <xdr:spPr>
        <a:xfrm>
          <a:off x="1752111" y="99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104604</xdr:rowOff>
    </xdr:from>
    <xdr:to>
      <xdr:col>6</xdr:col>
      <xdr:colOff>38100</xdr:colOff>
      <xdr:row>58</xdr:row>
      <xdr:rowOff>34754</xdr:rowOff>
    </xdr:to>
    <xdr:sp macro="" textlink="">
      <xdr:nvSpPr>
        <xdr:cNvPr id="147" name="楕円 146"/>
        <xdr:cNvSpPr/>
      </xdr:nvSpPr>
      <xdr:spPr>
        <a:xfrm>
          <a:off x="1079500" y="98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25881</xdr:rowOff>
    </xdr:from>
    <xdr:ext cx="534377" cy="259045"/>
    <xdr:sp macro="" textlink="">
      <xdr:nvSpPr>
        <xdr:cNvPr id="148" name="テキスト ボックス 147"/>
        <xdr:cNvSpPr txBox="1"/>
      </xdr:nvSpPr>
      <xdr:spPr>
        <a:xfrm>
          <a:off x="863111" y="99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2" name="直線コネクタ 171"/>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3"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4" name="直線コネクタ 173"/>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5"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6" name="直線コネクタ 175"/>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110668</xdr:rowOff>
    </xdr:from>
    <xdr:to>
      <xdr:col>24</xdr:col>
      <xdr:colOff>63500</xdr:colOff>
      <xdr:row>78</xdr:row>
      <xdr:rowOff>111810</xdr:rowOff>
    </xdr:to>
    <xdr:cxnSp macro="">
      <xdr:nvCxnSpPr>
        <xdr:cNvPr id="177" name="直線コネクタ 176"/>
        <xdr:cNvCxnSpPr/>
      </xdr:nvCxnSpPr>
      <xdr:spPr>
        <a:xfrm flipV="1">
          <a:off x="3797300" y="1348376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78"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79" name="フローチャート: 判断 178"/>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111810</xdr:rowOff>
    </xdr:from>
    <xdr:to>
      <xdr:col>19</xdr:col>
      <xdr:colOff>177800</xdr:colOff>
      <xdr:row>78</xdr:row>
      <xdr:rowOff>137491</xdr:rowOff>
    </xdr:to>
    <xdr:cxnSp macro="">
      <xdr:nvCxnSpPr>
        <xdr:cNvPr id="180" name="直線コネクタ 179"/>
        <xdr:cNvCxnSpPr/>
      </xdr:nvCxnSpPr>
      <xdr:spPr>
        <a:xfrm flipV="1">
          <a:off x="2908300" y="13484910"/>
          <a:ext cx="889000" cy="2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1" name="フローチャート: 判断 180"/>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2" name="テキスト ボックス 181"/>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110440</xdr:rowOff>
    </xdr:from>
    <xdr:to>
      <xdr:col>15</xdr:col>
      <xdr:colOff>50800</xdr:colOff>
      <xdr:row>78</xdr:row>
      <xdr:rowOff>137491</xdr:rowOff>
    </xdr:to>
    <xdr:cxnSp macro="">
      <xdr:nvCxnSpPr>
        <xdr:cNvPr id="183" name="直線コネクタ 182"/>
        <xdr:cNvCxnSpPr/>
      </xdr:nvCxnSpPr>
      <xdr:spPr>
        <a:xfrm>
          <a:off x="2019300" y="13483540"/>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4" name="フローチャート: 判断 183"/>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5" name="テキスト ボックス 184"/>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105639</xdr:rowOff>
    </xdr:from>
    <xdr:to>
      <xdr:col>10</xdr:col>
      <xdr:colOff>114300</xdr:colOff>
      <xdr:row>78</xdr:row>
      <xdr:rowOff>110440</xdr:rowOff>
    </xdr:to>
    <xdr:cxnSp macro="">
      <xdr:nvCxnSpPr>
        <xdr:cNvPr id="186" name="直線コネクタ 185"/>
        <xdr:cNvCxnSpPr/>
      </xdr:nvCxnSpPr>
      <xdr:spPr>
        <a:xfrm>
          <a:off x="1130300" y="1347873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87" name="フローチャート: 判断 186"/>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88" name="テキスト ボックス 187"/>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89" name="フローチャート: 判断 188"/>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0" name="テキスト ボックス 189"/>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59868</xdr:rowOff>
    </xdr:from>
    <xdr:to>
      <xdr:col>24</xdr:col>
      <xdr:colOff>114300</xdr:colOff>
      <xdr:row>78</xdr:row>
      <xdr:rowOff>161468</xdr:rowOff>
    </xdr:to>
    <xdr:sp macro="" textlink="">
      <xdr:nvSpPr>
        <xdr:cNvPr id="196" name="楕円 195"/>
        <xdr:cNvSpPr/>
      </xdr:nvSpPr>
      <xdr:spPr>
        <a:xfrm>
          <a:off x="4584700" y="134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146245</xdr:rowOff>
    </xdr:from>
    <xdr:ext cx="469744" cy="259045"/>
    <xdr:sp macro="" textlink="">
      <xdr:nvSpPr>
        <xdr:cNvPr id="197" name="維持補修費該当値テキスト"/>
        <xdr:cNvSpPr txBox="1"/>
      </xdr:nvSpPr>
      <xdr:spPr>
        <a:xfrm>
          <a:off x="4686300" y="1334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61010</xdr:rowOff>
    </xdr:from>
    <xdr:to>
      <xdr:col>20</xdr:col>
      <xdr:colOff>38100</xdr:colOff>
      <xdr:row>78</xdr:row>
      <xdr:rowOff>162610</xdr:rowOff>
    </xdr:to>
    <xdr:sp macro="" textlink="">
      <xdr:nvSpPr>
        <xdr:cNvPr id="198" name="楕円 197"/>
        <xdr:cNvSpPr/>
      </xdr:nvSpPr>
      <xdr:spPr>
        <a:xfrm>
          <a:off x="3746500" y="134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153737</xdr:rowOff>
    </xdr:from>
    <xdr:ext cx="469744" cy="259045"/>
    <xdr:sp macro="" textlink="">
      <xdr:nvSpPr>
        <xdr:cNvPr id="199" name="テキスト ボックス 198"/>
        <xdr:cNvSpPr txBox="1"/>
      </xdr:nvSpPr>
      <xdr:spPr>
        <a:xfrm>
          <a:off x="3562428" y="1352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86691</xdr:rowOff>
    </xdr:from>
    <xdr:to>
      <xdr:col>15</xdr:col>
      <xdr:colOff>101600</xdr:colOff>
      <xdr:row>79</xdr:row>
      <xdr:rowOff>16841</xdr:rowOff>
    </xdr:to>
    <xdr:sp macro="" textlink="">
      <xdr:nvSpPr>
        <xdr:cNvPr id="200" name="楕円 199"/>
        <xdr:cNvSpPr/>
      </xdr:nvSpPr>
      <xdr:spPr>
        <a:xfrm>
          <a:off x="2857500" y="134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7968</xdr:rowOff>
    </xdr:from>
    <xdr:ext cx="469744" cy="259045"/>
    <xdr:sp macro="" textlink="">
      <xdr:nvSpPr>
        <xdr:cNvPr id="201" name="テキスト ボックス 200"/>
        <xdr:cNvSpPr txBox="1"/>
      </xdr:nvSpPr>
      <xdr:spPr>
        <a:xfrm>
          <a:off x="2673428" y="135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59640</xdr:rowOff>
    </xdr:from>
    <xdr:to>
      <xdr:col>10</xdr:col>
      <xdr:colOff>165100</xdr:colOff>
      <xdr:row>78</xdr:row>
      <xdr:rowOff>161240</xdr:rowOff>
    </xdr:to>
    <xdr:sp macro="" textlink="">
      <xdr:nvSpPr>
        <xdr:cNvPr id="202" name="楕円 201"/>
        <xdr:cNvSpPr/>
      </xdr:nvSpPr>
      <xdr:spPr>
        <a:xfrm>
          <a:off x="19685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152367</xdr:rowOff>
    </xdr:from>
    <xdr:ext cx="469744" cy="259045"/>
    <xdr:sp macro="" textlink="">
      <xdr:nvSpPr>
        <xdr:cNvPr id="203" name="テキスト ボックス 202"/>
        <xdr:cNvSpPr txBox="1"/>
      </xdr:nvSpPr>
      <xdr:spPr>
        <a:xfrm>
          <a:off x="1784428" y="135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54839</xdr:rowOff>
    </xdr:from>
    <xdr:to>
      <xdr:col>6</xdr:col>
      <xdr:colOff>38100</xdr:colOff>
      <xdr:row>78</xdr:row>
      <xdr:rowOff>156439</xdr:rowOff>
    </xdr:to>
    <xdr:sp macro="" textlink="">
      <xdr:nvSpPr>
        <xdr:cNvPr id="204" name="楕円 203"/>
        <xdr:cNvSpPr/>
      </xdr:nvSpPr>
      <xdr:spPr>
        <a:xfrm>
          <a:off x="1079500" y="134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147566</xdr:rowOff>
    </xdr:from>
    <xdr:ext cx="469744" cy="259045"/>
    <xdr:sp macro="" textlink="">
      <xdr:nvSpPr>
        <xdr:cNvPr id="205" name="テキスト ボックス 204"/>
        <xdr:cNvSpPr txBox="1"/>
      </xdr:nvSpPr>
      <xdr:spPr>
        <a:xfrm>
          <a:off x="895428" y="1352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2" name="直線コネクタ 231"/>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3"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4" name="直線コネクタ 233"/>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5"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6" name="直線コネクタ 235"/>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97833</xdr:rowOff>
    </xdr:from>
    <xdr:to>
      <xdr:col>24</xdr:col>
      <xdr:colOff>63500</xdr:colOff>
      <xdr:row>96</xdr:row>
      <xdr:rowOff>161482</xdr:rowOff>
    </xdr:to>
    <xdr:cxnSp macro="">
      <xdr:nvCxnSpPr>
        <xdr:cNvPr id="237" name="直線コネクタ 236"/>
        <xdr:cNvCxnSpPr/>
      </xdr:nvCxnSpPr>
      <xdr:spPr>
        <a:xfrm flipV="1">
          <a:off x="3797300" y="16557033"/>
          <a:ext cx="8382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38"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39" name="フローチャート: 判断 238"/>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161482</xdr:rowOff>
    </xdr:from>
    <xdr:to>
      <xdr:col>19</xdr:col>
      <xdr:colOff>177800</xdr:colOff>
      <xdr:row>97</xdr:row>
      <xdr:rowOff>68540</xdr:rowOff>
    </xdr:to>
    <xdr:cxnSp macro="">
      <xdr:nvCxnSpPr>
        <xdr:cNvPr id="240" name="直線コネクタ 239"/>
        <xdr:cNvCxnSpPr/>
      </xdr:nvCxnSpPr>
      <xdr:spPr>
        <a:xfrm flipV="1">
          <a:off x="2908300" y="16620682"/>
          <a:ext cx="8890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1" name="フローチャート: 判断 240"/>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2" name="テキスト ボックス 241"/>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68540</xdr:rowOff>
    </xdr:from>
    <xdr:to>
      <xdr:col>15</xdr:col>
      <xdr:colOff>50800</xdr:colOff>
      <xdr:row>97</xdr:row>
      <xdr:rowOff>87285</xdr:rowOff>
    </xdr:to>
    <xdr:cxnSp macro="">
      <xdr:nvCxnSpPr>
        <xdr:cNvPr id="243" name="直線コネクタ 242"/>
        <xdr:cNvCxnSpPr/>
      </xdr:nvCxnSpPr>
      <xdr:spPr>
        <a:xfrm flipV="1">
          <a:off x="2019300" y="16699190"/>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4" name="フローチャート: 判断 243"/>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5" name="テキスト ボックス 244"/>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87285</xdr:rowOff>
    </xdr:from>
    <xdr:to>
      <xdr:col>10</xdr:col>
      <xdr:colOff>114300</xdr:colOff>
      <xdr:row>97</xdr:row>
      <xdr:rowOff>168063</xdr:rowOff>
    </xdr:to>
    <xdr:cxnSp macro="">
      <xdr:nvCxnSpPr>
        <xdr:cNvPr id="246" name="直線コネクタ 245"/>
        <xdr:cNvCxnSpPr/>
      </xdr:nvCxnSpPr>
      <xdr:spPr>
        <a:xfrm flipV="1">
          <a:off x="1130300" y="16717935"/>
          <a:ext cx="889000" cy="8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47" name="フローチャート: 判断 246"/>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48" name="テキスト ボックス 247"/>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49" name="フローチャート: 判断 248"/>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0" name="テキスト ボックス 249"/>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47033</xdr:rowOff>
    </xdr:from>
    <xdr:to>
      <xdr:col>24</xdr:col>
      <xdr:colOff>114300</xdr:colOff>
      <xdr:row>96</xdr:row>
      <xdr:rowOff>148633</xdr:rowOff>
    </xdr:to>
    <xdr:sp macro="" textlink="">
      <xdr:nvSpPr>
        <xdr:cNvPr id="256" name="楕円 255"/>
        <xdr:cNvSpPr/>
      </xdr:nvSpPr>
      <xdr:spPr>
        <a:xfrm>
          <a:off x="4584700" y="165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69910</xdr:rowOff>
    </xdr:from>
    <xdr:ext cx="534377" cy="259045"/>
    <xdr:sp macro="" textlink="">
      <xdr:nvSpPr>
        <xdr:cNvPr id="257" name="扶助費該当値テキスト"/>
        <xdr:cNvSpPr txBox="1"/>
      </xdr:nvSpPr>
      <xdr:spPr>
        <a:xfrm>
          <a:off x="4686300" y="1635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110682</xdr:rowOff>
    </xdr:from>
    <xdr:to>
      <xdr:col>20</xdr:col>
      <xdr:colOff>38100</xdr:colOff>
      <xdr:row>97</xdr:row>
      <xdr:rowOff>40832</xdr:rowOff>
    </xdr:to>
    <xdr:sp macro="" textlink="">
      <xdr:nvSpPr>
        <xdr:cNvPr id="258" name="楕円 257"/>
        <xdr:cNvSpPr/>
      </xdr:nvSpPr>
      <xdr:spPr>
        <a:xfrm>
          <a:off x="3746500" y="165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57359</xdr:rowOff>
    </xdr:from>
    <xdr:ext cx="534377" cy="259045"/>
    <xdr:sp macro="" textlink="">
      <xdr:nvSpPr>
        <xdr:cNvPr id="259" name="テキスト ボックス 258"/>
        <xdr:cNvSpPr txBox="1"/>
      </xdr:nvSpPr>
      <xdr:spPr>
        <a:xfrm>
          <a:off x="3530111" y="163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17740</xdr:rowOff>
    </xdr:from>
    <xdr:to>
      <xdr:col>15</xdr:col>
      <xdr:colOff>101600</xdr:colOff>
      <xdr:row>97</xdr:row>
      <xdr:rowOff>119340</xdr:rowOff>
    </xdr:to>
    <xdr:sp macro="" textlink="">
      <xdr:nvSpPr>
        <xdr:cNvPr id="260" name="楕円 259"/>
        <xdr:cNvSpPr/>
      </xdr:nvSpPr>
      <xdr:spPr>
        <a:xfrm>
          <a:off x="2857500" y="1664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135867</xdr:rowOff>
    </xdr:from>
    <xdr:ext cx="534377" cy="259045"/>
    <xdr:sp macro="" textlink="">
      <xdr:nvSpPr>
        <xdr:cNvPr id="261" name="テキスト ボックス 260"/>
        <xdr:cNvSpPr txBox="1"/>
      </xdr:nvSpPr>
      <xdr:spPr>
        <a:xfrm>
          <a:off x="2641111" y="1642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36485</xdr:rowOff>
    </xdr:from>
    <xdr:to>
      <xdr:col>10</xdr:col>
      <xdr:colOff>165100</xdr:colOff>
      <xdr:row>97</xdr:row>
      <xdr:rowOff>138085</xdr:rowOff>
    </xdr:to>
    <xdr:sp macro="" textlink="">
      <xdr:nvSpPr>
        <xdr:cNvPr id="262" name="楕円 261"/>
        <xdr:cNvSpPr/>
      </xdr:nvSpPr>
      <xdr:spPr>
        <a:xfrm>
          <a:off x="1968500" y="166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154612</xdr:rowOff>
    </xdr:from>
    <xdr:ext cx="534377" cy="259045"/>
    <xdr:sp macro="" textlink="">
      <xdr:nvSpPr>
        <xdr:cNvPr id="263" name="テキスト ボックス 262"/>
        <xdr:cNvSpPr txBox="1"/>
      </xdr:nvSpPr>
      <xdr:spPr>
        <a:xfrm>
          <a:off x="1752111" y="1644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117263</xdr:rowOff>
    </xdr:from>
    <xdr:to>
      <xdr:col>6</xdr:col>
      <xdr:colOff>38100</xdr:colOff>
      <xdr:row>98</xdr:row>
      <xdr:rowOff>47413</xdr:rowOff>
    </xdr:to>
    <xdr:sp macro="" textlink="">
      <xdr:nvSpPr>
        <xdr:cNvPr id="264" name="楕円 263"/>
        <xdr:cNvSpPr/>
      </xdr:nvSpPr>
      <xdr:spPr>
        <a:xfrm>
          <a:off x="1079500" y="1674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63940</xdr:rowOff>
    </xdr:from>
    <xdr:ext cx="534377" cy="259045"/>
    <xdr:sp macro="" textlink="">
      <xdr:nvSpPr>
        <xdr:cNvPr id="265" name="テキスト ボックス 264"/>
        <xdr:cNvSpPr txBox="1"/>
      </xdr:nvSpPr>
      <xdr:spPr>
        <a:xfrm>
          <a:off x="863111" y="1652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1" name="テキスト ボックス 280"/>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5" name="直線コネクタ 284"/>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6"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87" name="直線コネクタ 286"/>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88"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89" name="直線コネクタ 288"/>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78578</xdr:rowOff>
    </xdr:from>
    <xdr:to>
      <xdr:col>55</xdr:col>
      <xdr:colOff>0</xdr:colOff>
      <xdr:row>36</xdr:row>
      <xdr:rowOff>104073</xdr:rowOff>
    </xdr:to>
    <xdr:cxnSp macro="">
      <xdr:nvCxnSpPr>
        <xdr:cNvPr id="290" name="直線コネクタ 289"/>
        <xdr:cNvCxnSpPr/>
      </xdr:nvCxnSpPr>
      <xdr:spPr>
        <a:xfrm>
          <a:off x="9639300" y="6250778"/>
          <a:ext cx="838200" cy="2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1"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2" name="フローチャート: 判断 291"/>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78578</xdr:rowOff>
    </xdr:from>
    <xdr:to>
      <xdr:col>50</xdr:col>
      <xdr:colOff>114300</xdr:colOff>
      <xdr:row>36</xdr:row>
      <xdr:rowOff>102781</xdr:rowOff>
    </xdr:to>
    <xdr:cxnSp macro="">
      <xdr:nvCxnSpPr>
        <xdr:cNvPr id="293" name="直線コネクタ 292"/>
        <xdr:cNvCxnSpPr/>
      </xdr:nvCxnSpPr>
      <xdr:spPr>
        <a:xfrm flipV="1">
          <a:off x="8750300" y="6250778"/>
          <a:ext cx="889000" cy="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4" name="フローチャート: 判断 293"/>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5" name="テキスト ボックス 294"/>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102781</xdr:rowOff>
    </xdr:from>
    <xdr:to>
      <xdr:col>45</xdr:col>
      <xdr:colOff>177800</xdr:colOff>
      <xdr:row>36</xdr:row>
      <xdr:rowOff>167201</xdr:rowOff>
    </xdr:to>
    <xdr:cxnSp macro="">
      <xdr:nvCxnSpPr>
        <xdr:cNvPr id="296" name="直線コネクタ 295"/>
        <xdr:cNvCxnSpPr/>
      </xdr:nvCxnSpPr>
      <xdr:spPr>
        <a:xfrm flipV="1">
          <a:off x="7861300" y="6274981"/>
          <a:ext cx="8890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297" name="フローチャート: 判断 296"/>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298" name="テキスト ボックス 297"/>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167201</xdr:rowOff>
    </xdr:from>
    <xdr:to>
      <xdr:col>41</xdr:col>
      <xdr:colOff>50800</xdr:colOff>
      <xdr:row>37</xdr:row>
      <xdr:rowOff>7226</xdr:rowOff>
    </xdr:to>
    <xdr:cxnSp macro="">
      <xdr:nvCxnSpPr>
        <xdr:cNvPr id="299" name="直線コネクタ 298"/>
        <xdr:cNvCxnSpPr/>
      </xdr:nvCxnSpPr>
      <xdr:spPr>
        <a:xfrm flipV="1">
          <a:off x="6972300" y="6339401"/>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0" name="フローチャート: 判断 299"/>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1" name="テキスト ボックス 300"/>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2" name="フローチャート: 判断 301"/>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3" name="テキスト ボックス 302"/>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53273</xdr:rowOff>
    </xdr:from>
    <xdr:to>
      <xdr:col>55</xdr:col>
      <xdr:colOff>50800</xdr:colOff>
      <xdr:row>36</xdr:row>
      <xdr:rowOff>154873</xdr:rowOff>
    </xdr:to>
    <xdr:sp macro="" textlink="">
      <xdr:nvSpPr>
        <xdr:cNvPr id="309" name="楕円 308"/>
        <xdr:cNvSpPr/>
      </xdr:nvSpPr>
      <xdr:spPr>
        <a:xfrm>
          <a:off x="10426700" y="62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76150</xdr:rowOff>
    </xdr:from>
    <xdr:ext cx="534377" cy="259045"/>
    <xdr:sp macro="" textlink="">
      <xdr:nvSpPr>
        <xdr:cNvPr id="310" name="補助費等該当値テキスト"/>
        <xdr:cNvSpPr txBox="1"/>
      </xdr:nvSpPr>
      <xdr:spPr>
        <a:xfrm>
          <a:off x="10528300" y="607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27778</xdr:rowOff>
    </xdr:from>
    <xdr:to>
      <xdr:col>50</xdr:col>
      <xdr:colOff>165100</xdr:colOff>
      <xdr:row>36</xdr:row>
      <xdr:rowOff>129378</xdr:rowOff>
    </xdr:to>
    <xdr:sp macro="" textlink="">
      <xdr:nvSpPr>
        <xdr:cNvPr id="311" name="楕円 310"/>
        <xdr:cNvSpPr/>
      </xdr:nvSpPr>
      <xdr:spPr>
        <a:xfrm>
          <a:off x="9588500" y="61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145905</xdr:rowOff>
    </xdr:from>
    <xdr:ext cx="534377" cy="259045"/>
    <xdr:sp macro="" textlink="">
      <xdr:nvSpPr>
        <xdr:cNvPr id="312" name="テキスト ボックス 311"/>
        <xdr:cNvSpPr txBox="1"/>
      </xdr:nvSpPr>
      <xdr:spPr>
        <a:xfrm>
          <a:off x="9372111" y="59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51981</xdr:rowOff>
    </xdr:from>
    <xdr:to>
      <xdr:col>46</xdr:col>
      <xdr:colOff>38100</xdr:colOff>
      <xdr:row>36</xdr:row>
      <xdr:rowOff>153581</xdr:rowOff>
    </xdr:to>
    <xdr:sp macro="" textlink="">
      <xdr:nvSpPr>
        <xdr:cNvPr id="313" name="楕円 312"/>
        <xdr:cNvSpPr/>
      </xdr:nvSpPr>
      <xdr:spPr>
        <a:xfrm>
          <a:off x="8699500" y="6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170108</xdr:rowOff>
    </xdr:from>
    <xdr:ext cx="534377" cy="259045"/>
    <xdr:sp macro="" textlink="">
      <xdr:nvSpPr>
        <xdr:cNvPr id="314" name="テキスト ボックス 313"/>
        <xdr:cNvSpPr txBox="1"/>
      </xdr:nvSpPr>
      <xdr:spPr>
        <a:xfrm>
          <a:off x="8483111" y="5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116401</xdr:rowOff>
    </xdr:from>
    <xdr:to>
      <xdr:col>41</xdr:col>
      <xdr:colOff>101600</xdr:colOff>
      <xdr:row>37</xdr:row>
      <xdr:rowOff>46551</xdr:rowOff>
    </xdr:to>
    <xdr:sp macro="" textlink="">
      <xdr:nvSpPr>
        <xdr:cNvPr id="315" name="楕円 314"/>
        <xdr:cNvSpPr/>
      </xdr:nvSpPr>
      <xdr:spPr>
        <a:xfrm>
          <a:off x="7810500" y="62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37678</xdr:rowOff>
    </xdr:from>
    <xdr:ext cx="534377" cy="259045"/>
    <xdr:sp macro="" textlink="">
      <xdr:nvSpPr>
        <xdr:cNvPr id="316" name="テキスト ボックス 315"/>
        <xdr:cNvSpPr txBox="1"/>
      </xdr:nvSpPr>
      <xdr:spPr>
        <a:xfrm>
          <a:off x="7594111" y="63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127876</xdr:rowOff>
    </xdr:from>
    <xdr:to>
      <xdr:col>36</xdr:col>
      <xdr:colOff>165100</xdr:colOff>
      <xdr:row>37</xdr:row>
      <xdr:rowOff>58026</xdr:rowOff>
    </xdr:to>
    <xdr:sp macro="" textlink="">
      <xdr:nvSpPr>
        <xdr:cNvPr id="317" name="楕円 316"/>
        <xdr:cNvSpPr/>
      </xdr:nvSpPr>
      <xdr:spPr>
        <a:xfrm>
          <a:off x="6921500" y="63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49153</xdr:rowOff>
    </xdr:from>
    <xdr:ext cx="534377" cy="259045"/>
    <xdr:sp macro="" textlink="">
      <xdr:nvSpPr>
        <xdr:cNvPr id="318" name="テキスト ボックス 317"/>
        <xdr:cNvSpPr txBox="1"/>
      </xdr:nvSpPr>
      <xdr:spPr>
        <a:xfrm>
          <a:off x="6705111" y="63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2" name="直線コネクタ 341"/>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3"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4" name="直線コネクタ 343"/>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5"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6" name="直線コネクタ 345"/>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124895</xdr:rowOff>
    </xdr:from>
    <xdr:to>
      <xdr:col>55</xdr:col>
      <xdr:colOff>0</xdr:colOff>
      <xdr:row>58</xdr:row>
      <xdr:rowOff>44579</xdr:rowOff>
    </xdr:to>
    <xdr:cxnSp macro="">
      <xdr:nvCxnSpPr>
        <xdr:cNvPr id="347" name="直線コネクタ 346"/>
        <xdr:cNvCxnSpPr/>
      </xdr:nvCxnSpPr>
      <xdr:spPr>
        <a:xfrm>
          <a:off x="9639300" y="9897545"/>
          <a:ext cx="838200" cy="9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48"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49" name="フローチャート: 判断 348"/>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59446</xdr:rowOff>
    </xdr:from>
    <xdr:to>
      <xdr:col>50</xdr:col>
      <xdr:colOff>114300</xdr:colOff>
      <xdr:row>57</xdr:row>
      <xdr:rowOff>124895</xdr:rowOff>
    </xdr:to>
    <xdr:cxnSp macro="">
      <xdr:nvCxnSpPr>
        <xdr:cNvPr id="350" name="直線コネクタ 349"/>
        <xdr:cNvCxnSpPr/>
      </xdr:nvCxnSpPr>
      <xdr:spPr>
        <a:xfrm>
          <a:off x="8750300" y="9317746"/>
          <a:ext cx="889000" cy="57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1" name="フローチャート: 判断 350"/>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2" name="テキスト ボックス 351"/>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59446</xdr:rowOff>
    </xdr:from>
    <xdr:to>
      <xdr:col>45</xdr:col>
      <xdr:colOff>177800</xdr:colOff>
      <xdr:row>58</xdr:row>
      <xdr:rowOff>45662</xdr:rowOff>
    </xdr:to>
    <xdr:cxnSp macro="">
      <xdr:nvCxnSpPr>
        <xdr:cNvPr id="353" name="直線コネクタ 352"/>
        <xdr:cNvCxnSpPr/>
      </xdr:nvCxnSpPr>
      <xdr:spPr>
        <a:xfrm flipV="1">
          <a:off x="7861300" y="9317746"/>
          <a:ext cx="889000" cy="67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4" name="フローチャート: 判断 353"/>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5" name="テキスト ボックス 354"/>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45662</xdr:rowOff>
    </xdr:from>
    <xdr:to>
      <xdr:col>41</xdr:col>
      <xdr:colOff>50800</xdr:colOff>
      <xdr:row>58</xdr:row>
      <xdr:rowOff>87290</xdr:rowOff>
    </xdr:to>
    <xdr:cxnSp macro="">
      <xdr:nvCxnSpPr>
        <xdr:cNvPr id="356" name="直線コネクタ 355"/>
        <xdr:cNvCxnSpPr/>
      </xdr:nvCxnSpPr>
      <xdr:spPr>
        <a:xfrm flipV="1">
          <a:off x="6972300" y="9989762"/>
          <a:ext cx="889000" cy="4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57" name="フローチャート: 判断 356"/>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58" name="テキスト ボックス 357"/>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59" name="フローチャート: 判断 358"/>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0" name="テキスト ボックス 359"/>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165229</xdr:rowOff>
    </xdr:from>
    <xdr:to>
      <xdr:col>55</xdr:col>
      <xdr:colOff>50800</xdr:colOff>
      <xdr:row>58</xdr:row>
      <xdr:rowOff>95379</xdr:rowOff>
    </xdr:to>
    <xdr:sp macro="" textlink="">
      <xdr:nvSpPr>
        <xdr:cNvPr id="366" name="楕円 365"/>
        <xdr:cNvSpPr/>
      </xdr:nvSpPr>
      <xdr:spPr>
        <a:xfrm>
          <a:off x="10426700" y="993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80156</xdr:rowOff>
    </xdr:from>
    <xdr:ext cx="534377" cy="259045"/>
    <xdr:sp macro="" textlink="">
      <xdr:nvSpPr>
        <xdr:cNvPr id="367" name="普通建設事業費該当値テキスト"/>
        <xdr:cNvSpPr txBox="1"/>
      </xdr:nvSpPr>
      <xdr:spPr>
        <a:xfrm>
          <a:off x="10528300" y="98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74095</xdr:rowOff>
    </xdr:from>
    <xdr:to>
      <xdr:col>50</xdr:col>
      <xdr:colOff>165100</xdr:colOff>
      <xdr:row>58</xdr:row>
      <xdr:rowOff>4245</xdr:rowOff>
    </xdr:to>
    <xdr:sp macro="" textlink="">
      <xdr:nvSpPr>
        <xdr:cNvPr id="368" name="楕円 367"/>
        <xdr:cNvSpPr/>
      </xdr:nvSpPr>
      <xdr:spPr>
        <a:xfrm>
          <a:off x="9588500" y="98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166822</xdr:rowOff>
    </xdr:from>
    <xdr:ext cx="534377" cy="259045"/>
    <xdr:sp macro="" textlink="">
      <xdr:nvSpPr>
        <xdr:cNvPr id="369" name="テキスト ボックス 368"/>
        <xdr:cNvSpPr txBox="1"/>
      </xdr:nvSpPr>
      <xdr:spPr>
        <a:xfrm>
          <a:off x="9372111" y="993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8646</xdr:rowOff>
    </xdr:from>
    <xdr:to>
      <xdr:col>46</xdr:col>
      <xdr:colOff>38100</xdr:colOff>
      <xdr:row>54</xdr:row>
      <xdr:rowOff>110246</xdr:rowOff>
    </xdr:to>
    <xdr:sp macro="" textlink="">
      <xdr:nvSpPr>
        <xdr:cNvPr id="370" name="楕円 369"/>
        <xdr:cNvSpPr/>
      </xdr:nvSpPr>
      <xdr:spPr>
        <a:xfrm>
          <a:off x="8699500" y="926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126773</xdr:rowOff>
    </xdr:from>
    <xdr:ext cx="599010" cy="259045"/>
    <xdr:sp macro="" textlink="">
      <xdr:nvSpPr>
        <xdr:cNvPr id="371" name="テキスト ボックス 370"/>
        <xdr:cNvSpPr txBox="1"/>
      </xdr:nvSpPr>
      <xdr:spPr>
        <a:xfrm>
          <a:off x="8450795" y="904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166312</xdr:rowOff>
    </xdr:from>
    <xdr:to>
      <xdr:col>41</xdr:col>
      <xdr:colOff>101600</xdr:colOff>
      <xdr:row>58</xdr:row>
      <xdr:rowOff>96462</xdr:rowOff>
    </xdr:to>
    <xdr:sp macro="" textlink="">
      <xdr:nvSpPr>
        <xdr:cNvPr id="372" name="楕円 371"/>
        <xdr:cNvSpPr/>
      </xdr:nvSpPr>
      <xdr:spPr>
        <a:xfrm>
          <a:off x="7810500" y="99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87589</xdr:rowOff>
    </xdr:from>
    <xdr:ext cx="534377" cy="259045"/>
    <xdr:sp macro="" textlink="">
      <xdr:nvSpPr>
        <xdr:cNvPr id="373" name="テキスト ボックス 372"/>
        <xdr:cNvSpPr txBox="1"/>
      </xdr:nvSpPr>
      <xdr:spPr>
        <a:xfrm>
          <a:off x="7594111" y="1003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36490</xdr:rowOff>
    </xdr:from>
    <xdr:to>
      <xdr:col>36</xdr:col>
      <xdr:colOff>165100</xdr:colOff>
      <xdr:row>58</xdr:row>
      <xdr:rowOff>138090</xdr:rowOff>
    </xdr:to>
    <xdr:sp macro="" textlink="">
      <xdr:nvSpPr>
        <xdr:cNvPr id="374" name="楕円 373"/>
        <xdr:cNvSpPr/>
      </xdr:nvSpPr>
      <xdr:spPr>
        <a:xfrm>
          <a:off x="6921500" y="998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129217</xdr:rowOff>
    </xdr:from>
    <xdr:ext cx="534377" cy="259045"/>
    <xdr:sp macro="" textlink="">
      <xdr:nvSpPr>
        <xdr:cNvPr id="375" name="テキスト ボックス 374"/>
        <xdr:cNvSpPr txBox="1"/>
      </xdr:nvSpPr>
      <xdr:spPr>
        <a:xfrm>
          <a:off x="6705111" y="1007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1" name="直線コネクタ 400"/>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4"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5" name="直線コネクタ 404"/>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113819</xdr:rowOff>
    </xdr:from>
    <xdr:to>
      <xdr:col>55</xdr:col>
      <xdr:colOff>0</xdr:colOff>
      <xdr:row>79</xdr:row>
      <xdr:rowOff>42170</xdr:rowOff>
    </xdr:to>
    <xdr:cxnSp macro="">
      <xdr:nvCxnSpPr>
        <xdr:cNvPr id="406" name="直線コネクタ 405"/>
        <xdr:cNvCxnSpPr/>
      </xdr:nvCxnSpPr>
      <xdr:spPr>
        <a:xfrm>
          <a:off x="9639300" y="13315469"/>
          <a:ext cx="838200" cy="27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07"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08" name="フローチャート: 判断 407"/>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10623</xdr:rowOff>
    </xdr:from>
    <xdr:to>
      <xdr:col>50</xdr:col>
      <xdr:colOff>114300</xdr:colOff>
      <xdr:row>77</xdr:row>
      <xdr:rowOff>113819</xdr:rowOff>
    </xdr:to>
    <xdr:cxnSp macro="">
      <xdr:nvCxnSpPr>
        <xdr:cNvPr id="409" name="直線コネクタ 408"/>
        <xdr:cNvCxnSpPr/>
      </xdr:nvCxnSpPr>
      <xdr:spPr>
        <a:xfrm>
          <a:off x="8750300" y="12012123"/>
          <a:ext cx="889000" cy="130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0" name="フローチャート: 判断 409"/>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1" name="テキスト ボックス 410"/>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10623</xdr:rowOff>
    </xdr:from>
    <xdr:to>
      <xdr:col>45</xdr:col>
      <xdr:colOff>177800</xdr:colOff>
      <xdr:row>77</xdr:row>
      <xdr:rowOff>147684</xdr:rowOff>
    </xdr:to>
    <xdr:cxnSp macro="">
      <xdr:nvCxnSpPr>
        <xdr:cNvPr id="412" name="直線コネクタ 411"/>
        <xdr:cNvCxnSpPr/>
      </xdr:nvCxnSpPr>
      <xdr:spPr>
        <a:xfrm flipV="1">
          <a:off x="7861300" y="12012123"/>
          <a:ext cx="889000" cy="13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3" name="フローチャート: 判断 412"/>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4" name="テキスト ボックス 413"/>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5" name="フローチャート: 判断 414"/>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6" name="テキスト ボックス 415"/>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162820</xdr:rowOff>
    </xdr:from>
    <xdr:to>
      <xdr:col>55</xdr:col>
      <xdr:colOff>50800</xdr:colOff>
      <xdr:row>79</xdr:row>
      <xdr:rowOff>92970</xdr:rowOff>
    </xdr:to>
    <xdr:sp macro="" textlink="">
      <xdr:nvSpPr>
        <xdr:cNvPr id="422" name="楕円 421"/>
        <xdr:cNvSpPr/>
      </xdr:nvSpPr>
      <xdr:spPr>
        <a:xfrm>
          <a:off x="10426700" y="135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77747</xdr:rowOff>
    </xdr:from>
    <xdr:ext cx="469744" cy="259045"/>
    <xdr:sp macro="" textlink="">
      <xdr:nvSpPr>
        <xdr:cNvPr id="423" name="普通建設事業費 （ うち新規整備　）該当値テキスト"/>
        <xdr:cNvSpPr txBox="1"/>
      </xdr:nvSpPr>
      <xdr:spPr>
        <a:xfrm>
          <a:off x="10528300" y="13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63019</xdr:rowOff>
    </xdr:from>
    <xdr:to>
      <xdr:col>50</xdr:col>
      <xdr:colOff>165100</xdr:colOff>
      <xdr:row>77</xdr:row>
      <xdr:rowOff>164619</xdr:rowOff>
    </xdr:to>
    <xdr:sp macro="" textlink="">
      <xdr:nvSpPr>
        <xdr:cNvPr id="424" name="楕円 423"/>
        <xdr:cNvSpPr/>
      </xdr:nvSpPr>
      <xdr:spPr>
        <a:xfrm>
          <a:off x="9588500" y="1326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9696</xdr:rowOff>
    </xdr:from>
    <xdr:ext cx="534377" cy="259045"/>
    <xdr:sp macro="" textlink="">
      <xdr:nvSpPr>
        <xdr:cNvPr id="425" name="テキスト ボックス 424"/>
        <xdr:cNvSpPr txBox="1"/>
      </xdr:nvSpPr>
      <xdr:spPr>
        <a:xfrm>
          <a:off x="9372111" y="1303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131273</xdr:rowOff>
    </xdr:from>
    <xdr:to>
      <xdr:col>46</xdr:col>
      <xdr:colOff>38100</xdr:colOff>
      <xdr:row>70</xdr:row>
      <xdr:rowOff>61423</xdr:rowOff>
    </xdr:to>
    <xdr:sp macro="" textlink="">
      <xdr:nvSpPr>
        <xdr:cNvPr id="426" name="楕円 425"/>
        <xdr:cNvSpPr/>
      </xdr:nvSpPr>
      <xdr:spPr>
        <a:xfrm>
          <a:off x="8699500" y="119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77950</xdr:rowOff>
    </xdr:from>
    <xdr:ext cx="534377" cy="259045"/>
    <xdr:sp macro="" textlink="">
      <xdr:nvSpPr>
        <xdr:cNvPr id="427" name="テキスト ボックス 426"/>
        <xdr:cNvSpPr txBox="1"/>
      </xdr:nvSpPr>
      <xdr:spPr>
        <a:xfrm>
          <a:off x="8483111" y="117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96884</xdr:rowOff>
    </xdr:from>
    <xdr:to>
      <xdr:col>41</xdr:col>
      <xdr:colOff>101600</xdr:colOff>
      <xdr:row>78</xdr:row>
      <xdr:rowOff>27034</xdr:rowOff>
    </xdr:to>
    <xdr:sp macro="" textlink="">
      <xdr:nvSpPr>
        <xdr:cNvPr id="428" name="楕円 427"/>
        <xdr:cNvSpPr/>
      </xdr:nvSpPr>
      <xdr:spPr>
        <a:xfrm>
          <a:off x="7810500" y="132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18161</xdr:rowOff>
    </xdr:from>
    <xdr:ext cx="534377" cy="259045"/>
    <xdr:sp macro="" textlink="">
      <xdr:nvSpPr>
        <xdr:cNvPr id="429" name="テキスト ボックス 428"/>
        <xdr:cNvSpPr txBox="1"/>
      </xdr:nvSpPr>
      <xdr:spPr>
        <a:xfrm>
          <a:off x="7594111" y="1339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3" name="直線コネクタ 452"/>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4"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5" name="直線コネクタ 454"/>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6"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57" name="直線コネクタ 456"/>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69938</xdr:rowOff>
    </xdr:from>
    <xdr:to>
      <xdr:col>55</xdr:col>
      <xdr:colOff>0</xdr:colOff>
      <xdr:row>98</xdr:row>
      <xdr:rowOff>72262</xdr:rowOff>
    </xdr:to>
    <xdr:cxnSp macro="">
      <xdr:nvCxnSpPr>
        <xdr:cNvPr id="458" name="直線コネクタ 457"/>
        <xdr:cNvCxnSpPr/>
      </xdr:nvCxnSpPr>
      <xdr:spPr>
        <a:xfrm flipV="1">
          <a:off x="9639300" y="16872038"/>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59"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0" name="フローチャート: 判断 459"/>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72262</xdr:rowOff>
    </xdr:from>
    <xdr:to>
      <xdr:col>50</xdr:col>
      <xdr:colOff>114300</xdr:colOff>
      <xdr:row>98</xdr:row>
      <xdr:rowOff>82778</xdr:rowOff>
    </xdr:to>
    <xdr:cxnSp macro="">
      <xdr:nvCxnSpPr>
        <xdr:cNvPr id="461" name="直線コネクタ 460"/>
        <xdr:cNvCxnSpPr/>
      </xdr:nvCxnSpPr>
      <xdr:spPr>
        <a:xfrm flipV="1">
          <a:off x="8750300" y="16874362"/>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2" name="フローチャート: 判断 461"/>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3" name="テキスト ボックス 462"/>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82778</xdr:rowOff>
    </xdr:from>
    <xdr:to>
      <xdr:col>45</xdr:col>
      <xdr:colOff>177800</xdr:colOff>
      <xdr:row>98</xdr:row>
      <xdr:rowOff>165430</xdr:rowOff>
    </xdr:to>
    <xdr:cxnSp macro="">
      <xdr:nvCxnSpPr>
        <xdr:cNvPr id="464" name="直線コネクタ 463"/>
        <xdr:cNvCxnSpPr/>
      </xdr:nvCxnSpPr>
      <xdr:spPr>
        <a:xfrm flipV="1">
          <a:off x="7861300" y="16884878"/>
          <a:ext cx="889000" cy="8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5" name="フローチャート: 判断 464"/>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6" name="テキスト ボックス 465"/>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67" name="フローチャート: 判断 466"/>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68" name="テキスト ボックス 467"/>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19138</xdr:rowOff>
    </xdr:from>
    <xdr:to>
      <xdr:col>55</xdr:col>
      <xdr:colOff>50800</xdr:colOff>
      <xdr:row>98</xdr:row>
      <xdr:rowOff>120738</xdr:rowOff>
    </xdr:to>
    <xdr:sp macro="" textlink="">
      <xdr:nvSpPr>
        <xdr:cNvPr id="474" name="楕円 473"/>
        <xdr:cNvSpPr/>
      </xdr:nvSpPr>
      <xdr:spPr>
        <a:xfrm>
          <a:off x="10426700" y="168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105515</xdr:rowOff>
    </xdr:from>
    <xdr:ext cx="534377" cy="259045"/>
    <xdr:sp macro="" textlink="">
      <xdr:nvSpPr>
        <xdr:cNvPr id="475" name="普通建設事業費 （ うち更新整備　）該当値テキスト"/>
        <xdr:cNvSpPr txBox="1"/>
      </xdr:nvSpPr>
      <xdr:spPr>
        <a:xfrm>
          <a:off x="10528300" y="1673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21462</xdr:rowOff>
    </xdr:from>
    <xdr:to>
      <xdr:col>50</xdr:col>
      <xdr:colOff>165100</xdr:colOff>
      <xdr:row>98</xdr:row>
      <xdr:rowOff>123062</xdr:rowOff>
    </xdr:to>
    <xdr:sp macro="" textlink="">
      <xdr:nvSpPr>
        <xdr:cNvPr id="476" name="楕円 475"/>
        <xdr:cNvSpPr/>
      </xdr:nvSpPr>
      <xdr:spPr>
        <a:xfrm>
          <a:off x="9588500" y="168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114189</xdr:rowOff>
    </xdr:from>
    <xdr:ext cx="534377" cy="259045"/>
    <xdr:sp macro="" textlink="">
      <xdr:nvSpPr>
        <xdr:cNvPr id="477" name="テキスト ボックス 476"/>
        <xdr:cNvSpPr txBox="1"/>
      </xdr:nvSpPr>
      <xdr:spPr>
        <a:xfrm>
          <a:off x="9372111" y="1691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31978</xdr:rowOff>
    </xdr:from>
    <xdr:to>
      <xdr:col>46</xdr:col>
      <xdr:colOff>38100</xdr:colOff>
      <xdr:row>98</xdr:row>
      <xdr:rowOff>133578</xdr:rowOff>
    </xdr:to>
    <xdr:sp macro="" textlink="">
      <xdr:nvSpPr>
        <xdr:cNvPr id="478" name="楕円 477"/>
        <xdr:cNvSpPr/>
      </xdr:nvSpPr>
      <xdr:spPr>
        <a:xfrm>
          <a:off x="8699500" y="168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124705</xdr:rowOff>
    </xdr:from>
    <xdr:ext cx="534377" cy="259045"/>
    <xdr:sp macro="" textlink="">
      <xdr:nvSpPr>
        <xdr:cNvPr id="479" name="テキスト ボックス 478"/>
        <xdr:cNvSpPr txBox="1"/>
      </xdr:nvSpPr>
      <xdr:spPr>
        <a:xfrm>
          <a:off x="8483111" y="1692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114630</xdr:rowOff>
    </xdr:from>
    <xdr:to>
      <xdr:col>41</xdr:col>
      <xdr:colOff>101600</xdr:colOff>
      <xdr:row>99</xdr:row>
      <xdr:rowOff>44780</xdr:rowOff>
    </xdr:to>
    <xdr:sp macro="" textlink="">
      <xdr:nvSpPr>
        <xdr:cNvPr id="480" name="楕円 479"/>
        <xdr:cNvSpPr/>
      </xdr:nvSpPr>
      <xdr:spPr>
        <a:xfrm>
          <a:off x="7810500" y="169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35907</xdr:rowOff>
    </xdr:from>
    <xdr:ext cx="469744" cy="259045"/>
    <xdr:sp macro="" textlink="">
      <xdr:nvSpPr>
        <xdr:cNvPr id="481" name="テキスト ボックス 480"/>
        <xdr:cNvSpPr txBox="1"/>
      </xdr:nvSpPr>
      <xdr:spPr>
        <a:xfrm>
          <a:off x="7626428" y="170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7" name="テキスト ボックス 49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9" name="テキスト ボックス 49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3" name="直線コネクタ 502"/>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4"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6"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07" name="直線コネクタ 506"/>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139225</xdr:rowOff>
    </xdr:from>
    <xdr:to>
      <xdr:col>85</xdr:col>
      <xdr:colOff>127000</xdr:colOff>
      <xdr:row>38</xdr:row>
      <xdr:rowOff>139700</xdr:rowOff>
    </xdr:to>
    <xdr:cxnSp macro="">
      <xdr:nvCxnSpPr>
        <xdr:cNvPr id="508" name="直線コネクタ 507"/>
        <xdr:cNvCxnSpPr/>
      </xdr:nvCxnSpPr>
      <xdr:spPr>
        <a:xfrm flipV="1">
          <a:off x="15481300" y="6654325"/>
          <a:ext cx="8382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09"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0" name="フローチャート: 判断 509"/>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1" name="直線コネクタ 51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2" name="フローチャート: 判断 511"/>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3" name="テキスト ボックス 512"/>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4" name="直線コネクタ 51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5" name="フローチャート: 判断 514"/>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6" name="テキスト ボックス 515"/>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7" name="直線コネクタ 51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18" name="フローチャート: 判断 517"/>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19" name="テキスト ボックス 518"/>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0" name="フローチャート: 判断 519"/>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1" name="テキスト ボックス 520"/>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88425</xdr:rowOff>
    </xdr:from>
    <xdr:to>
      <xdr:col>85</xdr:col>
      <xdr:colOff>177800</xdr:colOff>
      <xdr:row>39</xdr:row>
      <xdr:rowOff>18575</xdr:rowOff>
    </xdr:to>
    <xdr:sp macro="" textlink="">
      <xdr:nvSpPr>
        <xdr:cNvPr id="527" name="楕円 526"/>
        <xdr:cNvSpPr/>
      </xdr:nvSpPr>
      <xdr:spPr>
        <a:xfrm>
          <a:off x="16268700" y="66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13932" cy="259045"/>
    <xdr:sp macro="" textlink="">
      <xdr:nvSpPr>
        <xdr:cNvPr id="528" name="災害復旧事業費該当値テキスト"/>
        <xdr:cNvSpPr txBox="1"/>
      </xdr:nvSpPr>
      <xdr:spPr>
        <a:xfrm>
          <a:off x="16370300" y="6576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9" name="楕円 52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0" name="テキスト ボックス 52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1" name="楕円 53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2" name="テキスト ボックス 53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3" name="楕円 53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4" name="テキスト ボックス 53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5" name="楕円 53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6" name="テキスト ボックス 53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3" name="テキスト ボックス 60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5" name="テキスト ボックス 60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1" name="直線コネクタ 610"/>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2"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3" name="直線コネクタ 612"/>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4"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5" name="直線コネクタ 614"/>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6246</xdr:rowOff>
    </xdr:from>
    <xdr:to>
      <xdr:col>85</xdr:col>
      <xdr:colOff>127000</xdr:colOff>
      <xdr:row>77</xdr:row>
      <xdr:rowOff>39393</xdr:rowOff>
    </xdr:to>
    <xdr:cxnSp macro="">
      <xdr:nvCxnSpPr>
        <xdr:cNvPr id="616" name="直線コネクタ 615"/>
        <xdr:cNvCxnSpPr/>
      </xdr:nvCxnSpPr>
      <xdr:spPr>
        <a:xfrm flipV="1">
          <a:off x="15481300" y="13207896"/>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17"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18" name="フローチャート: 判断 617"/>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39393</xdr:rowOff>
    </xdr:from>
    <xdr:to>
      <xdr:col>81</xdr:col>
      <xdr:colOff>50800</xdr:colOff>
      <xdr:row>77</xdr:row>
      <xdr:rowOff>52767</xdr:rowOff>
    </xdr:to>
    <xdr:cxnSp macro="">
      <xdr:nvCxnSpPr>
        <xdr:cNvPr id="619" name="直線コネクタ 618"/>
        <xdr:cNvCxnSpPr/>
      </xdr:nvCxnSpPr>
      <xdr:spPr>
        <a:xfrm flipV="1">
          <a:off x="14592300" y="13241043"/>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0" name="フローチャート: 判断 619"/>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1" name="テキスト ボックス 620"/>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32014</xdr:rowOff>
    </xdr:from>
    <xdr:to>
      <xdr:col>76</xdr:col>
      <xdr:colOff>114300</xdr:colOff>
      <xdr:row>77</xdr:row>
      <xdr:rowOff>52767</xdr:rowOff>
    </xdr:to>
    <xdr:cxnSp macro="">
      <xdr:nvCxnSpPr>
        <xdr:cNvPr id="622" name="直線コネクタ 621"/>
        <xdr:cNvCxnSpPr/>
      </xdr:nvCxnSpPr>
      <xdr:spPr>
        <a:xfrm>
          <a:off x="13703300" y="13233664"/>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3" name="フローチャート: 判断 622"/>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4" name="テキスト ボックス 623"/>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168635</xdr:rowOff>
    </xdr:from>
    <xdr:to>
      <xdr:col>71</xdr:col>
      <xdr:colOff>177800</xdr:colOff>
      <xdr:row>77</xdr:row>
      <xdr:rowOff>32014</xdr:rowOff>
    </xdr:to>
    <xdr:cxnSp macro="">
      <xdr:nvCxnSpPr>
        <xdr:cNvPr id="625" name="直線コネクタ 624"/>
        <xdr:cNvCxnSpPr/>
      </xdr:nvCxnSpPr>
      <xdr:spPr>
        <a:xfrm>
          <a:off x="12814300" y="13198835"/>
          <a:ext cx="8890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6" name="フローチャート: 判断 625"/>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7" name="テキスト ボックス 626"/>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8" name="フローチャート: 判断 627"/>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9" name="テキスト ボックス 628"/>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126896</xdr:rowOff>
    </xdr:from>
    <xdr:to>
      <xdr:col>85</xdr:col>
      <xdr:colOff>177800</xdr:colOff>
      <xdr:row>77</xdr:row>
      <xdr:rowOff>57046</xdr:rowOff>
    </xdr:to>
    <xdr:sp macro="" textlink="">
      <xdr:nvSpPr>
        <xdr:cNvPr id="635" name="楕円 634"/>
        <xdr:cNvSpPr/>
      </xdr:nvSpPr>
      <xdr:spPr>
        <a:xfrm>
          <a:off x="16268700" y="131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105323</xdr:rowOff>
    </xdr:from>
    <xdr:ext cx="534377" cy="259045"/>
    <xdr:sp macro="" textlink="">
      <xdr:nvSpPr>
        <xdr:cNvPr id="636" name="公債費該当値テキスト"/>
        <xdr:cNvSpPr txBox="1"/>
      </xdr:nvSpPr>
      <xdr:spPr>
        <a:xfrm>
          <a:off x="16370300" y="1313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160043</xdr:rowOff>
    </xdr:from>
    <xdr:to>
      <xdr:col>81</xdr:col>
      <xdr:colOff>101600</xdr:colOff>
      <xdr:row>77</xdr:row>
      <xdr:rowOff>90193</xdr:rowOff>
    </xdr:to>
    <xdr:sp macro="" textlink="">
      <xdr:nvSpPr>
        <xdr:cNvPr id="637" name="楕円 636"/>
        <xdr:cNvSpPr/>
      </xdr:nvSpPr>
      <xdr:spPr>
        <a:xfrm>
          <a:off x="15430500" y="131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81320</xdr:rowOff>
    </xdr:from>
    <xdr:ext cx="534377" cy="259045"/>
    <xdr:sp macro="" textlink="">
      <xdr:nvSpPr>
        <xdr:cNvPr id="638" name="テキスト ボックス 637"/>
        <xdr:cNvSpPr txBox="1"/>
      </xdr:nvSpPr>
      <xdr:spPr>
        <a:xfrm>
          <a:off x="15214111" y="1328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1967</xdr:rowOff>
    </xdr:from>
    <xdr:to>
      <xdr:col>76</xdr:col>
      <xdr:colOff>165100</xdr:colOff>
      <xdr:row>77</xdr:row>
      <xdr:rowOff>103567</xdr:rowOff>
    </xdr:to>
    <xdr:sp macro="" textlink="">
      <xdr:nvSpPr>
        <xdr:cNvPr id="639" name="楕円 638"/>
        <xdr:cNvSpPr/>
      </xdr:nvSpPr>
      <xdr:spPr>
        <a:xfrm>
          <a:off x="14541500" y="1320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94694</xdr:rowOff>
    </xdr:from>
    <xdr:ext cx="534377" cy="259045"/>
    <xdr:sp macro="" textlink="">
      <xdr:nvSpPr>
        <xdr:cNvPr id="640" name="テキスト ボックス 639"/>
        <xdr:cNvSpPr txBox="1"/>
      </xdr:nvSpPr>
      <xdr:spPr>
        <a:xfrm>
          <a:off x="14325111" y="1329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152664</xdr:rowOff>
    </xdr:from>
    <xdr:to>
      <xdr:col>72</xdr:col>
      <xdr:colOff>38100</xdr:colOff>
      <xdr:row>77</xdr:row>
      <xdr:rowOff>82814</xdr:rowOff>
    </xdr:to>
    <xdr:sp macro="" textlink="">
      <xdr:nvSpPr>
        <xdr:cNvPr id="641" name="楕円 640"/>
        <xdr:cNvSpPr/>
      </xdr:nvSpPr>
      <xdr:spPr>
        <a:xfrm>
          <a:off x="13652500" y="131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73941</xdr:rowOff>
    </xdr:from>
    <xdr:ext cx="534377" cy="259045"/>
    <xdr:sp macro="" textlink="">
      <xdr:nvSpPr>
        <xdr:cNvPr id="642" name="テキスト ボックス 641"/>
        <xdr:cNvSpPr txBox="1"/>
      </xdr:nvSpPr>
      <xdr:spPr>
        <a:xfrm>
          <a:off x="13436111" y="1327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117835</xdr:rowOff>
    </xdr:from>
    <xdr:to>
      <xdr:col>67</xdr:col>
      <xdr:colOff>101600</xdr:colOff>
      <xdr:row>77</xdr:row>
      <xdr:rowOff>47985</xdr:rowOff>
    </xdr:to>
    <xdr:sp macro="" textlink="">
      <xdr:nvSpPr>
        <xdr:cNvPr id="643" name="楕円 642"/>
        <xdr:cNvSpPr/>
      </xdr:nvSpPr>
      <xdr:spPr>
        <a:xfrm>
          <a:off x="12763500" y="131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39112</xdr:rowOff>
    </xdr:from>
    <xdr:ext cx="534377" cy="259045"/>
    <xdr:sp macro="" textlink="">
      <xdr:nvSpPr>
        <xdr:cNvPr id="644" name="テキスト ボックス 643"/>
        <xdr:cNvSpPr txBox="1"/>
      </xdr:nvSpPr>
      <xdr:spPr>
        <a:xfrm>
          <a:off x="12547111" y="1324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6" name="直線コネクタ 665"/>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6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68" name="直線コネクタ 66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69"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0" name="直線コネクタ 669"/>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52868</xdr:rowOff>
    </xdr:from>
    <xdr:to>
      <xdr:col>85</xdr:col>
      <xdr:colOff>127000</xdr:colOff>
      <xdr:row>98</xdr:row>
      <xdr:rowOff>59037</xdr:rowOff>
    </xdr:to>
    <xdr:cxnSp macro="">
      <xdr:nvCxnSpPr>
        <xdr:cNvPr id="671" name="直線コネクタ 670"/>
        <xdr:cNvCxnSpPr/>
      </xdr:nvCxnSpPr>
      <xdr:spPr>
        <a:xfrm>
          <a:off x="15481300" y="16854968"/>
          <a:ext cx="838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2"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3" name="フローチャート: 判断 672"/>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52868</xdr:rowOff>
    </xdr:from>
    <xdr:to>
      <xdr:col>81</xdr:col>
      <xdr:colOff>50800</xdr:colOff>
      <xdr:row>98</xdr:row>
      <xdr:rowOff>115263</xdr:rowOff>
    </xdr:to>
    <xdr:cxnSp macro="">
      <xdr:nvCxnSpPr>
        <xdr:cNvPr id="674" name="直線コネクタ 673"/>
        <xdr:cNvCxnSpPr/>
      </xdr:nvCxnSpPr>
      <xdr:spPr>
        <a:xfrm flipV="1">
          <a:off x="14592300" y="16854968"/>
          <a:ext cx="889000" cy="6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5" name="フローチャート: 判断 674"/>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6" name="テキスト ボックス 675"/>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111134</xdr:rowOff>
    </xdr:from>
    <xdr:to>
      <xdr:col>76</xdr:col>
      <xdr:colOff>114300</xdr:colOff>
      <xdr:row>98</xdr:row>
      <xdr:rowOff>115263</xdr:rowOff>
    </xdr:to>
    <xdr:cxnSp macro="">
      <xdr:nvCxnSpPr>
        <xdr:cNvPr id="677" name="直線コネクタ 676"/>
        <xdr:cNvCxnSpPr/>
      </xdr:nvCxnSpPr>
      <xdr:spPr>
        <a:xfrm>
          <a:off x="13703300" y="16913234"/>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78" name="フローチャート: 判断 677"/>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79" name="テキスト ボックス 678"/>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78998</xdr:rowOff>
    </xdr:from>
    <xdr:to>
      <xdr:col>71</xdr:col>
      <xdr:colOff>177800</xdr:colOff>
      <xdr:row>98</xdr:row>
      <xdr:rowOff>111134</xdr:rowOff>
    </xdr:to>
    <xdr:cxnSp macro="">
      <xdr:nvCxnSpPr>
        <xdr:cNvPr id="680" name="直線コネクタ 679"/>
        <xdr:cNvCxnSpPr/>
      </xdr:nvCxnSpPr>
      <xdr:spPr>
        <a:xfrm>
          <a:off x="12814300" y="16881098"/>
          <a:ext cx="889000" cy="3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1" name="フローチャート: 判断 680"/>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2" name="テキスト ボックス 681"/>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3" name="フローチャート: 判断 682"/>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4" name="テキスト ボックス 683"/>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8237</xdr:rowOff>
    </xdr:from>
    <xdr:to>
      <xdr:col>85</xdr:col>
      <xdr:colOff>177800</xdr:colOff>
      <xdr:row>98</xdr:row>
      <xdr:rowOff>109837</xdr:rowOff>
    </xdr:to>
    <xdr:sp macro="" textlink="">
      <xdr:nvSpPr>
        <xdr:cNvPr id="690" name="楕円 689"/>
        <xdr:cNvSpPr/>
      </xdr:nvSpPr>
      <xdr:spPr>
        <a:xfrm>
          <a:off x="16268700" y="1681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139064</xdr:rowOff>
    </xdr:from>
    <xdr:ext cx="534377" cy="259045"/>
    <xdr:sp macro="" textlink="">
      <xdr:nvSpPr>
        <xdr:cNvPr id="691" name="積立金該当値テキスト"/>
        <xdr:cNvSpPr txBox="1"/>
      </xdr:nvSpPr>
      <xdr:spPr>
        <a:xfrm>
          <a:off x="16370300" y="165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2068</xdr:rowOff>
    </xdr:from>
    <xdr:to>
      <xdr:col>81</xdr:col>
      <xdr:colOff>101600</xdr:colOff>
      <xdr:row>98</xdr:row>
      <xdr:rowOff>103668</xdr:rowOff>
    </xdr:to>
    <xdr:sp macro="" textlink="">
      <xdr:nvSpPr>
        <xdr:cNvPr id="692" name="楕円 691"/>
        <xdr:cNvSpPr/>
      </xdr:nvSpPr>
      <xdr:spPr>
        <a:xfrm>
          <a:off x="15430500" y="168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120195</xdr:rowOff>
    </xdr:from>
    <xdr:ext cx="534377" cy="259045"/>
    <xdr:sp macro="" textlink="">
      <xdr:nvSpPr>
        <xdr:cNvPr id="693" name="テキスト ボックス 692"/>
        <xdr:cNvSpPr txBox="1"/>
      </xdr:nvSpPr>
      <xdr:spPr>
        <a:xfrm>
          <a:off x="15214111" y="165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64463</xdr:rowOff>
    </xdr:from>
    <xdr:to>
      <xdr:col>76</xdr:col>
      <xdr:colOff>165100</xdr:colOff>
      <xdr:row>98</xdr:row>
      <xdr:rowOff>166063</xdr:rowOff>
    </xdr:to>
    <xdr:sp macro="" textlink="">
      <xdr:nvSpPr>
        <xdr:cNvPr id="694" name="楕円 693"/>
        <xdr:cNvSpPr/>
      </xdr:nvSpPr>
      <xdr:spPr>
        <a:xfrm>
          <a:off x="14541500" y="168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157190</xdr:rowOff>
    </xdr:from>
    <xdr:ext cx="469744" cy="259045"/>
    <xdr:sp macro="" textlink="">
      <xdr:nvSpPr>
        <xdr:cNvPr id="695" name="テキスト ボックス 694"/>
        <xdr:cNvSpPr txBox="1"/>
      </xdr:nvSpPr>
      <xdr:spPr>
        <a:xfrm>
          <a:off x="14357428" y="169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60334</xdr:rowOff>
    </xdr:from>
    <xdr:to>
      <xdr:col>72</xdr:col>
      <xdr:colOff>38100</xdr:colOff>
      <xdr:row>98</xdr:row>
      <xdr:rowOff>161934</xdr:rowOff>
    </xdr:to>
    <xdr:sp macro="" textlink="">
      <xdr:nvSpPr>
        <xdr:cNvPr id="696" name="楕円 695"/>
        <xdr:cNvSpPr/>
      </xdr:nvSpPr>
      <xdr:spPr>
        <a:xfrm>
          <a:off x="13652500" y="168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153061</xdr:rowOff>
    </xdr:from>
    <xdr:ext cx="469744" cy="259045"/>
    <xdr:sp macro="" textlink="">
      <xdr:nvSpPr>
        <xdr:cNvPr id="697" name="テキスト ボックス 696"/>
        <xdr:cNvSpPr txBox="1"/>
      </xdr:nvSpPr>
      <xdr:spPr>
        <a:xfrm>
          <a:off x="13468428" y="169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28198</xdr:rowOff>
    </xdr:from>
    <xdr:to>
      <xdr:col>67</xdr:col>
      <xdr:colOff>101600</xdr:colOff>
      <xdr:row>98</xdr:row>
      <xdr:rowOff>129798</xdr:rowOff>
    </xdr:to>
    <xdr:sp macro="" textlink="">
      <xdr:nvSpPr>
        <xdr:cNvPr id="698" name="楕円 697"/>
        <xdr:cNvSpPr/>
      </xdr:nvSpPr>
      <xdr:spPr>
        <a:xfrm>
          <a:off x="12763500" y="168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120925</xdr:rowOff>
    </xdr:from>
    <xdr:ext cx="534377" cy="259045"/>
    <xdr:sp macro="" textlink="">
      <xdr:nvSpPr>
        <xdr:cNvPr id="699" name="テキスト ボックス 698"/>
        <xdr:cNvSpPr txBox="1"/>
      </xdr:nvSpPr>
      <xdr:spPr>
        <a:xfrm>
          <a:off x="12547111" y="169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3" name="テキスト ボックス 71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5" name="テキスト ボックス 71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7" name="テキスト ボックス 71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5" name="直線コネクタ 724"/>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28"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29" name="直線コネクタ 728"/>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1"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2" name="フローチャート: 判断 731"/>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4" name="フローチャート: 判断 733"/>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5" name="テキスト ボックス 734"/>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37" name="フローチャート: 判断 736"/>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38" name="テキスト ボックス 737"/>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0" name="フローチャート: 判断 739"/>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1" name="テキスト ボックス 740"/>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2" name="フローチャート: 判断 741"/>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3" name="テキスト ボックス 742"/>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0" name="直線コネクタ 779"/>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3"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4" name="直線コネクタ 783"/>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96449</xdr:rowOff>
    </xdr:from>
    <xdr:to>
      <xdr:col>116</xdr:col>
      <xdr:colOff>63500</xdr:colOff>
      <xdr:row>58</xdr:row>
      <xdr:rowOff>98369</xdr:rowOff>
    </xdr:to>
    <xdr:cxnSp macro="">
      <xdr:nvCxnSpPr>
        <xdr:cNvPr id="785" name="直線コネクタ 784"/>
        <xdr:cNvCxnSpPr/>
      </xdr:nvCxnSpPr>
      <xdr:spPr>
        <a:xfrm>
          <a:off x="21323300" y="10040549"/>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6"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87" name="フローチャート: 判断 786"/>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96129</xdr:rowOff>
    </xdr:from>
    <xdr:to>
      <xdr:col>111</xdr:col>
      <xdr:colOff>177800</xdr:colOff>
      <xdr:row>58</xdr:row>
      <xdr:rowOff>96449</xdr:rowOff>
    </xdr:to>
    <xdr:cxnSp macro="">
      <xdr:nvCxnSpPr>
        <xdr:cNvPr id="788" name="直線コネクタ 787"/>
        <xdr:cNvCxnSpPr/>
      </xdr:nvCxnSpPr>
      <xdr:spPr>
        <a:xfrm>
          <a:off x="20434300" y="10040229"/>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89" name="フローチャート: 判断 788"/>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0" name="テキスト ボックス 789"/>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94437</xdr:rowOff>
    </xdr:from>
    <xdr:to>
      <xdr:col>107</xdr:col>
      <xdr:colOff>50800</xdr:colOff>
      <xdr:row>58</xdr:row>
      <xdr:rowOff>96129</xdr:rowOff>
    </xdr:to>
    <xdr:cxnSp macro="">
      <xdr:nvCxnSpPr>
        <xdr:cNvPr id="791" name="直線コネクタ 790"/>
        <xdr:cNvCxnSpPr/>
      </xdr:nvCxnSpPr>
      <xdr:spPr>
        <a:xfrm>
          <a:off x="19545300" y="10038537"/>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2" name="フローチャート: 判断 791"/>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3" name="テキスト ボックス 792"/>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94437</xdr:rowOff>
    </xdr:from>
    <xdr:to>
      <xdr:col>102</xdr:col>
      <xdr:colOff>114300</xdr:colOff>
      <xdr:row>58</xdr:row>
      <xdr:rowOff>113274</xdr:rowOff>
    </xdr:to>
    <xdr:cxnSp macro="">
      <xdr:nvCxnSpPr>
        <xdr:cNvPr id="794" name="直線コネクタ 793"/>
        <xdr:cNvCxnSpPr/>
      </xdr:nvCxnSpPr>
      <xdr:spPr>
        <a:xfrm flipV="1">
          <a:off x="18656300" y="10038537"/>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5" name="フローチャート: 判断 794"/>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6" name="テキスト ボックス 795"/>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797" name="フローチャート: 判断 796"/>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798" name="テキスト ボックス 797"/>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47569</xdr:rowOff>
    </xdr:from>
    <xdr:to>
      <xdr:col>116</xdr:col>
      <xdr:colOff>114300</xdr:colOff>
      <xdr:row>58</xdr:row>
      <xdr:rowOff>149169</xdr:rowOff>
    </xdr:to>
    <xdr:sp macro="" textlink="">
      <xdr:nvSpPr>
        <xdr:cNvPr id="804" name="楕円 803"/>
        <xdr:cNvSpPr/>
      </xdr:nvSpPr>
      <xdr:spPr>
        <a:xfrm>
          <a:off x="22110700" y="99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5"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45649</xdr:rowOff>
    </xdr:from>
    <xdr:to>
      <xdr:col>112</xdr:col>
      <xdr:colOff>38100</xdr:colOff>
      <xdr:row>58</xdr:row>
      <xdr:rowOff>147249</xdr:rowOff>
    </xdr:to>
    <xdr:sp macro="" textlink="">
      <xdr:nvSpPr>
        <xdr:cNvPr id="806" name="楕円 805"/>
        <xdr:cNvSpPr/>
      </xdr:nvSpPr>
      <xdr:spPr>
        <a:xfrm>
          <a:off x="21272500" y="99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138376</xdr:rowOff>
    </xdr:from>
    <xdr:ext cx="378565" cy="259045"/>
    <xdr:sp macro="" textlink="">
      <xdr:nvSpPr>
        <xdr:cNvPr id="807" name="テキスト ボックス 806"/>
        <xdr:cNvSpPr txBox="1"/>
      </xdr:nvSpPr>
      <xdr:spPr>
        <a:xfrm>
          <a:off x="21134017" y="1008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45329</xdr:rowOff>
    </xdr:from>
    <xdr:to>
      <xdr:col>107</xdr:col>
      <xdr:colOff>101600</xdr:colOff>
      <xdr:row>58</xdr:row>
      <xdr:rowOff>146929</xdr:rowOff>
    </xdr:to>
    <xdr:sp macro="" textlink="">
      <xdr:nvSpPr>
        <xdr:cNvPr id="808" name="楕円 807"/>
        <xdr:cNvSpPr/>
      </xdr:nvSpPr>
      <xdr:spPr>
        <a:xfrm>
          <a:off x="20383500" y="99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138056</xdr:rowOff>
    </xdr:from>
    <xdr:ext cx="378565" cy="259045"/>
    <xdr:sp macro="" textlink="">
      <xdr:nvSpPr>
        <xdr:cNvPr id="809" name="テキスト ボックス 808"/>
        <xdr:cNvSpPr txBox="1"/>
      </xdr:nvSpPr>
      <xdr:spPr>
        <a:xfrm>
          <a:off x="20245017" y="10082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43637</xdr:rowOff>
    </xdr:from>
    <xdr:to>
      <xdr:col>102</xdr:col>
      <xdr:colOff>165100</xdr:colOff>
      <xdr:row>58</xdr:row>
      <xdr:rowOff>145237</xdr:rowOff>
    </xdr:to>
    <xdr:sp macro="" textlink="">
      <xdr:nvSpPr>
        <xdr:cNvPr id="810" name="楕円 809"/>
        <xdr:cNvSpPr/>
      </xdr:nvSpPr>
      <xdr:spPr>
        <a:xfrm>
          <a:off x="19494500" y="99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136364</xdr:rowOff>
    </xdr:from>
    <xdr:ext cx="378565" cy="259045"/>
    <xdr:sp macro="" textlink="">
      <xdr:nvSpPr>
        <xdr:cNvPr id="811" name="テキスト ボックス 810"/>
        <xdr:cNvSpPr txBox="1"/>
      </xdr:nvSpPr>
      <xdr:spPr>
        <a:xfrm>
          <a:off x="19356017" y="1008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62474</xdr:rowOff>
    </xdr:from>
    <xdr:to>
      <xdr:col>98</xdr:col>
      <xdr:colOff>38100</xdr:colOff>
      <xdr:row>58</xdr:row>
      <xdr:rowOff>164074</xdr:rowOff>
    </xdr:to>
    <xdr:sp macro="" textlink="">
      <xdr:nvSpPr>
        <xdr:cNvPr id="812" name="楕円 811"/>
        <xdr:cNvSpPr/>
      </xdr:nvSpPr>
      <xdr:spPr>
        <a:xfrm>
          <a:off x="18605500" y="1000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155201</xdr:rowOff>
    </xdr:from>
    <xdr:ext cx="378565" cy="259045"/>
    <xdr:sp macro="" textlink="">
      <xdr:nvSpPr>
        <xdr:cNvPr id="813" name="テキスト ボックス 812"/>
        <xdr:cNvSpPr txBox="1"/>
      </xdr:nvSpPr>
      <xdr:spPr>
        <a:xfrm>
          <a:off x="18467017" y="10099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6" name="テキスト ボックス 82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8" name="テキスト ボックス 82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0" name="テキスト ボックス 82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2" name="テキスト ボックス 83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6" name="直線コネクタ 835"/>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37"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38" name="直線コネクタ 837"/>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39"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0" name="直線コネクタ 839"/>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169304</xdr:rowOff>
    </xdr:from>
    <xdr:to>
      <xdr:col>116</xdr:col>
      <xdr:colOff>63500</xdr:colOff>
      <xdr:row>74</xdr:row>
      <xdr:rowOff>18634</xdr:rowOff>
    </xdr:to>
    <xdr:cxnSp macro="">
      <xdr:nvCxnSpPr>
        <xdr:cNvPr id="841" name="直線コネクタ 840"/>
        <xdr:cNvCxnSpPr/>
      </xdr:nvCxnSpPr>
      <xdr:spPr>
        <a:xfrm flipV="1">
          <a:off x="21323300" y="12685154"/>
          <a:ext cx="8382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2"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3" name="フローチャート: 判断 842"/>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9261</xdr:rowOff>
    </xdr:from>
    <xdr:to>
      <xdr:col>111</xdr:col>
      <xdr:colOff>177800</xdr:colOff>
      <xdr:row>74</xdr:row>
      <xdr:rowOff>18634</xdr:rowOff>
    </xdr:to>
    <xdr:cxnSp macro="">
      <xdr:nvCxnSpPr>
        <xdr:cNvPr id="844" name="直線コネクタ 843"/>
        <xdr:cNvCxnSpPr/>
      </xdr:nvCxnSpPr>
      <xdr:spPr>
        <a:xfrm>
          <a:off x="20434300" y="1269656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5" name="フローチャート: 判断 844"/>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6" name="テキスト ボックス 845"/>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9261</xdr:rowOff>
    </xdr:from>
    <xdr:to>
      <xdr:col>107</xdr:col>
      <xdr:colOff>50800</xdr:colOff>
      <xdr:row>74</xdr:row>
      <xdr:rowOff>125550</xdr:rowOff>
    </xdr:to>
    <xdr:cxnSp macro="">
      <xdr:nvCxnSpPr>
        <xdr:cNvPr id="847" name="直線コネクタ 846"/>
        <xdr:cNvCxnSpPr/>
      </xdr:nvCxnSpPr>
      <xdr:spPr>
        <a:xfrm flipV="1">
          <a:off x="19545300" y="12696561"/>
          <a:ext cx="889000" cy="1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48" name="フローチャート: 判断 847"/>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49" name="テキスト ボックス 848"/>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125550</xdr:rowOff>
    </xdr:from>
    <xdr:to>
      <xdr:col>102</xdr:col>
      <xdr:colOff>114300</xdr:colOff>
      <xdr:row>74</xdr:row>
      <xdr:rowOff>138763</xdr:rowOff>
    </xdr:to>
    <xdr:cxnSp macro="">
      <xdr:nvCxnSpPr>
        <xdr:cNvPr id="850" name="直線コネクタ 849"/>
        <xdr:cNvCxnSpPr/>
      </xdr:nvCxnSpPr>
      <xdr:spPr>
        <a:xfrm flipV="1">
          <a:off x="18656300" y="12812850"/>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1" name="フローチャート: 判断 850"/>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2" name="テキスト ボックス 851"/>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3" name="フローチャート: 判断 852"/>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4" name="テキスト ボックス 853"/>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118504</xdr:rowOff>
    </xdr:from>
    <xdr:to>
      <xdr:col>116</xdr:col>
      <xdr:colOff>114300</xdr:colOff>
      <xdr:row>74</xdr:row>
      <xdr:rowOff>48654</xdr:rowOff>
    </xdr:to>
    <xdr:sp macro="" textlink="">
      <xdr:nvSpPr>
        <xdr:cNvPr id="860" name="楕円 859"/>
        <xdr:cNvSpPr/>
      </xdr:nvSpPr>
      <xdr:spPr>
        <a:xfrm>
          <a:off x="22110700" y="126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141381</xdr:rowOff>
    </xdr:from>
    <xdr:ext cx="534377" cy="259045"/>
    <xdr:sp macro="" textlink="">
      <xdr:nvSpPr>
        <xdr:cNvPr id="861" name="繰出金該当値テキスト"/>
        <xdr:cNvSpPr txBox="1"/>
      </xdr:nvSpPr>
      <xdr:spPr>
        <a:xfrm>
          <a:off x="22212300" y="124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139284</xdr:rowOff>
    </xdr:from>
    <xdr:to>
      <xdr:col>112</xdr:col>
      <xdr:colOff>38100</xdr:colOff>
      <xdr:row>74</xdr:row>
      <xdr:rowOff>69434</xdr:rowOff>
    </xdr:to>
    <xdr:sp macro="" textlink="">
      <xdr:nvSpPr>
        <xdr:cNvPr id="862" name="楕円 861"/>
        <xdr:cNvSpPr/>
      </xdr:nvSpPr>
      <xdr:spPr>
        <a:xfrm>
          <a:off x="21272500" y="126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85961</xdr:rowOff>
    </xdr:from>
    <xdr:ext cx="534377" cy="259045"/>
    <xdr:sp macro="" textlink="">
      <xdr:nvSpPr>
        <xdr:cNvPr id="863" name="テキスト ボックス 862"/>
        <xdr:cNvSpPr txBox="1"/>
      </xdr:nvSpPr>
      <xdr:spPr>
        <a:xfrm>
          <a:off x="21056111" y="124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129911</xdr:rowOff>
    </xdr:from>
    <xdr:to>
      <xdr:col>107</xdr:col>
      <xdr:colOff>101600</xdr:colOff>
      <xdr:row>74</xdr:row>
      <xdr:rowOff>60061</xdr:rowOff>
    </xdr:to>
    <xdr:sp macro="" textlink="">
      <xdr:nvSpPr>
        <xdr:cNvPr id="864" name="楕円 863"/>
        <xdr:cNvSpPr/>
      </xdr:nvSpPr>
      <xdr:spPr>
        <a:xfrm>
          <a:off x="20383500" y="126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76588</xdr:rowOff>
    </xdr:from>
    <xdr:ext cx="534377" cy="259045"/>
    <xdr:sp macro="" textlink="">
      <xdr:nvSpPr>
        <xdr:cNvPr id="865" name="テキスト ボックス 864"/>
        <xdr:cNvSpPr txBox="1"/>
      </xdr:nvSpPr>
      <xdr:spPr>
        <a:xfrm>
          <a:off x="20167111" y="1242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74750</xdr:rowOff>
    </xdr:from>
    <xdr:to>
      <xdr:col>102</xdr:col>
      <xdr:colOff>165100</xdr:colOff>
      <xdr:row>75</xdr:row>
      <xdr:rowOff>4900</xdr:rowOff>
    </xdr:to>
    <xdr:sp macro="" textlink="">
      <xdr:nvSpPr>
        <xdr:cNvPr id="866" name="楕円 865"/>
        <xdr:cNvSpPr/>
      </xdr:nvSpPr>
      <xdr:spPr>
        <a:xfrm>
          <a:off x="19494500" y="127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21427</xdr:rowOff>
    </xdr:from>
    <xdr:ext cx="534377" cy="259045"/>
    <xdr:sp macro="" textlink="">
      <xdr:nvSpPr>
        <xdr:cNvPr id="867" name="テキスト ボックス 866"/>
        <xdr:cNvSpPr txBox="1"/>
      </xdr:nvSpPr>
      <xdr:spPr>
        <a:xfrm>
          <a:off x="19278111" y="125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87963</xdr:rowOff>
    </xdr:from>
    <xdr:to>
      <xdr:col>98</xdr:col>
      <xdr:colOff>38100</xdr:colOff>
      <xdr:row>75</xdr:row>
      <xdr:rowOff>18113</xdr:rowOff>
    </xdr:to>
    <xdr:sp macro="" textlink="">
      <xdr:nvSpPr>
        <xdr:cNvPr id="868" name="楕円 867"/>
        <xdr:cNvSpPr/>
      </xdr:nvSpPr>
      <xdr:spPr>
        <a:xfrm>
          <a:off x="18605500" y="127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34640</xdr:rowOff>
    </xdr:from>
    <xdr:ext cx="534377" cy="259045"/>
    <xdr:sp macro="" textlink="">
      <xdr:nvSpPr>
        <xdr:cNvPr id="869" name="テキスト ボックス 868"/>
        <xdr:cNvSpPr txBox="1"/>
      </xdr:nvSpPr>
      <xdr:spPr>
        <a:xfrm>
          <a:off x="18389111" y="125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義務的経費においては、人件費は定員管理計画による管理によりコストを抑えていることで類似団体平均を大きく下回っており、公債費は庁舎建設にかかる起債の元金償還の開始により増加したものの、類似団体平均よりは低い水準にある。扶助費については、医療費等の動向、子育て給付費の増により類似団体平均も右上がりの一途をたどっているが、本町も上昇が続いている。補助費等については、西はりま消防組合への負担金が減少したことにより類似団体平均と同程度のコストとなった。普通建設事業費については、庁舎建設を終え、新規整備、更新整備とも抑制したが、施設の老朽化対策や大型事業が控え、今後は上昇見込みである。繰出金については、高齢化の進行による保険給付費の増により一般会計を圧迫しており苦しい状況が続くが、多額の赤字補填が必要な下水道事業については、法適化により繰出金の抑制は期待できるものの、起債償還が財政を圧迫しないよう留意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34,418
34,176
22.61
11,499,101
11,172,618
131,960
6,929,791
11,092,826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44450</xdr:rowOff>
    </xdr:from>
    <xdr:to>
      <xdr:col>24</xdr:col>
      <xdr:colOff>63500</xdr:colOff>
      <xdr:row>35</xdr:row>
      <xdr:rowOff>52451</xdr:rowOff>
    </xdr:to>
    <xdr:cxnSp macro="">
      <xdr:nvCxnSpPr>
        <xdr:cNvPr id="61" name="直線コネクタ 60"/>
        <xdr:cNvCxnSpPr/>
      </xdr:nvCxnSpPr>
      <xdr:spPr>
        <a:xfrm flipV="1">
          <a:off x="3797300" y="604520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113792</xdr:rowOff>
    </xdr:from>
    <xdr:to>
      <xdr:col>19</xdr:col>
      <xdr:colOff>177800</xdr:colOff>
      <xdr:row>35</xdr:row>
      <xdr:rowOff>52451</xdr:rowOff>
    </xdr:to>
    <xdr:cxnSp macro="">
      <xdr:nvCxnSpPr>
        <xdr:cNvPr id="64" name="直線コネクタ 63"/>
        <xdr:cNvCxnSpPr/>
      </xdr:nvCxnSpPr>
      <xdr:spPr>
        <a:xfrm>
          <a:off x="2908300" y="5943092"/>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113792</xdr:rowOff>
    </xdr:from>
    <xdr:to>
      <xdr:col>15</xdr:col>
      <xdr:colOff>50800</xdr:colOff>
      <xdr:row>34</xdr:row>
      <xdr:rowOff>143891</xdr:rowOff>
    </xdr:to>
    <xdr:cxnSp macro="">
      <xdr:nvCxnSpPr>
        <xdr:cNvPr id="67" name="直線コネクタ 66"/>
        <xdr:cNvCxnSpPr/>
      </xdr:nvCxnSpPr>
      <xdr:spPr>
        <a:xfrm flipV="1">
          <a:off x="2019300" y="5943092"/>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143891</xdr:rowOff>
    </xdr:from>
    <xdr:to>
      <xdr:col>10</xdr:col>
      <xdr:colOff>114300</xdr:colOff>
      <xdr:row>34</xdr:row>
      <xdr:rowOff>150368</xdr:rowOff>
    </xdr:to>
    <xdr:cxnSp macro="">
      <xdr:nvCxnSpPr>
        <xdr:cNvPr id="70" name="直線コネクタ 69"/>
        <xdr:cNvCxnSpPr/>
      </xdr:nvCxnSpPr>
      <xdr:spPr>
        <a:xfrm flipV="1">
          <a:off x="1130300" y="597319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80" name="楕円 79"/>
        <xdr:cNvSpPr/>
      </xdr:nvSpPr>
      <xdr:spPr>
        <a:xfrm>
          <a:off x="4584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143527</xdr:rowOff>
    </xdr:from>
    <xdr:ext cx="469744" cy="259045"/>
    <xdr:sp macro="" textlink="">
      <xdr:nvSpPr>
        <xdr:cNvPr id="81" name="議会費該当値テキスト"/>
        <xdr:cNvSpPr txBox="1"/>
      </xdr:nvSpPr>
      <xdr:spPr>
        <a:xfrm>
          <a:off x="4686300"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1651</xdr:rowOff>
    </xdr:from>
    <xdr:to>
      <xdr:col>20</xdr:col>
      <xdr:colOff>38100</xdr:colOff>
      <xdr:row>35</xdr:row>
      <xdr:rowOff>103251</xdr:rowOff>
    </xdr:to>
    <xdr:sp macro="" textlink="">
      <xdr:nvSpPr>
        <xdr:cNvPr id="82" name="楕円 81"/>
        <xdr:cNvSpPr/>
      </xdr:nvSpPr>
      <xdr:spPr>
        <a:xfrm>
          <a:off x="3746500" y="6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94378</xdr:rowOff>
    </xdr:from>
    <xdr:ext cx="469744" cy="259045"/>
    <xdr:sp macro="" textlink="">
      <xdr:nvSpPr>
        <xdr:cNvPr id="83" name="テキスト ボックス 82"/>
        <xdr:cNvSpPr txBox="1"/>
      </xdr:nvSpPr>
      <xdr:spPr>
        <a:xfrm>
          <a:off x="3562428" y="609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62992</xdr:rowOff>
    </xdr:from>
    <xdr:to>
      <xdr:col>15</xdr:col>
      <xdr:colOff>101600</xdr:colOff>
      <xdr:row>34</xdr:row>
      <xdr:rowOff>164592</xdr:rowOff>
    </xdr:to>
    <xdr:sp macro="" textlink="">
      <xdr:nvSpPr>
        <xdr:cNvPr id="84" name="楕円 83"/>
        <xdr:cNvSpPr/>
      </xdr:nvSpPr>
      <xdr:spPr>
        <a:xfrm>
          <a:off x="2857500" y="58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155719</xdr:rowOff>
    </xdr:from>
    <xdr:ext cx="469744" cy="259045"/>
    <xdr:sp macro="" textlink="">
      <xdr:nvSpPr>
        <xdr:cNvPr id="85" name="テキスト ボックス 84"/>
        <xdr:cNvSpPr txBox="1"/>
      </xdr:nvSpPr>
      <xdr:spPr>
        <a:xfrm>
          <a:off x="2673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93091</xdr:rowOff>
    </xdr:from>
    <xdr:to>
      <xdr:col>10</xdr:col>
      <xdr:colOff>165100</xdr:colOff>
      <xdr:row>35</xdr:row>
      <xdr:rowOff>23241</xdr:rowOff>
    </xdr:to>
    <xdr:sp macro="" textlink="">
      <xdr:nvSpPr>
        <xdr:cNvPr id="86" name="楕円 85"/>
        <xdr:cNvSpPr/>
      </xdr:nvSpPr>
      <xdr:spPr>
        <a:xfrm>
          <a:off x="1968500" y="59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14368</xdr:rowOff>
    </xdr:from>
    <xdr:ext cx="469744" cy="259045"/>
    <xdr:sp macro="" textlink="">
      <xdr:nvSpPr>
        <xdr:cNvPr id="87" name="テキスト ボックス 86"/>
        <xdr:cNvSpPr txBox="1"/>
      </xdr:nvSpPr>
      <xdr:spPr>
        <a:xfrm>
          <a:off x="1784428" y="601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99568</xdr:rowOff>
    </xdr:from>
    <xdr:to>
      <xdr:col>6</xdr:col>
      <xdr:colOff>38100</xdr:colOff>
      <xdr:row>35</xdr:row>
      <xdr:rowOff>29718</xdr:rowOff>
    </xdr:to>
    <xdr:sp macro="" textlink="">
      <xdr:nvSpPr>
        <xdr:cNvPr id="88" name="楕円 87"/>
        <xdr:cNvSpPr/>
      </xdr:nvSpPr>
      <xdr:spPr>
        <a:xfrm>
          <a:off x="10795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20845</xdr:rowOff>
    </xdr:from>
    <xdr:ext cx="469744" cy="259045"/>
    <xdr:sp macro="" textlink="">
      <xdr:nvSpPr>
        <xdr:cNvPr id="89" name="テキスト ボックス 88"/>
        <xdr:cNvSpPr txBox="1"/>
      </xdr:nvSpPr>
      <xdr:spPr>
        <a:xfrm>
          <a:off x="895428" y="602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82593</xdr:rowOff>
    </xdr:from>
    <xdr:to>
      <xdr:col>24</xdr:col>
      <xdr:colOff>63500</xdr:colOff>
      <xdr:row>58</xdr:row>
      <xdr:rowOff>96188</xdr:rowOff>
    </xdr:to>
    <xdr:cxnSp macro="">
      <xdr:nvCxnSpPr>
        <xdr:cNvPr id="120" name="直線コネクタ 119"/>
        <xdr:cNvCxnSpPr/>
      </xdr:nvCxnSpPr>
      <xdr:spPr>
        <a:xfrm>
          <a:off x="3797300" y="10026693"/>
          <a:ext cx="8382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85013</xdr:rowOff>
    </xdr:from>
    <xdr:to>
      <xdr:col>19</xdr:col>
      <xdr:colOff>177800</xdr:colOff>
      <xdr:row>58</xdr:row>
      <xdr:rowOff>82593</xdr:rowOff>
    </xdr:to>
    <xdr:cxnSp macro="">
      <xdr:nvCxnSpPr>
        <xdr:cNvPr id="123" name="直線コネクタ 122"/>
        <xdr:cNvCxnSpPr/>
      </xdr:nvCxnSpPr>
      <xdr:spPr>
        <a:xfrm>
          <a:off x="2908300" y="9857663"/>
          <a:ext cx="889000" cy="16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85013</xdr:rowOff>
    </xdr:from>
    <xdr:to>
      <xdr:col>15</xdr:col>
      <xdr:colOff>50800</xdr:colOff>
      <xdr:row>58</xdr:row>
      <xdr:rowOff>119302</xdr:rowOff>
    </xdr:to>
    <xdr:cxnSp macro="">
      <xdr:nvCxnSpPr>
        <xdr:cNvPr id="126" name="直線コネクタ 125"/>
        <xdr:cNvCxnSpPr/>
      </xdr:nvCxnSpPr>
      <xdr:spPr>
        <a:xfrm flipV="1">
          <a:off x="2019300" y="9857663"/>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119302</xdr:rowOff>
    </xdr:from>
    <xdr:to>
      <xdr:col>10</xdr:col>
      <xdr:colOff>114300</xdr:colOff>
      <xdr:row>58</xdr:row>
      <xdr:rowOff>136758</xdr:rowOff>
    </xdr:to>
    <xdr:cxnSp macro="">
      <xdr:nvCxnSpPr>
        <xdr:cNvPr id="129" name="直線コネクタ 128"/>
        <xdr:cNvCxnSpPr/>
      </xdr:nvCxnSpPr>
      <xdr:spPr>
        <a:xfrm flipV="1">
          <a:off x="1130300" y="10063402"/>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45388</xdr:rowOff>
    </xdr:from>
    <xdr:to>
      <xdr:col>24</xdr:col>
      <xdr:colOff>114300</xdr:colOff>
      <xdr:row>58</xdr:row>
      <xdr:rowOff>146988</xdr:rowOff>
    </xdr:to>
    <xdr:sp macro="" textlink="">
      <xdr:nvSpPr>
        <xdr:cNvPr id="139" name="楕円 138"/>
        <xdr:cNvSpPr/>
      </xdr:nvSpPr>
      <xdr:spPr>
        <a:xfrm>
          <a:off x="4584700" y="99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31793</xdr:rowOff>
    </xdr:from>
    <xdr:to>
      <xdr:col>20</xdr:col>
      <xdr:colOff>38100</xdr:colOff>
      <xdr:row>58</xdr:row>
      <xdr:rowOff>133393</xdr:rowOff>
    </xdr:to>
    <xdr:sp macro="" textlink="">
      <xdr:nvSpPr>
        <xdr:cNvPr id="141" name="楕円 140"/>
        <xdr:cNvSpPr/>
      </xdr:nvSpPr>
      <xdr:spPr>
        <a:xfrm>
          <a:off x="3746500" y="99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149920</xdr:rowOff>
    </xdr:from>
    <xdr:ext cx="534377" cy="259045"/>
    <xdr:sp macro="" textlink="">
      <xdr:nvSpPr>
        <xdr:cNvPr id="142" name="テキスト ボックス 141"/>
        <xdr:cNvSpPr txBox="1"/>
      </xdr:nvSpPr>
      <xdr:spPr>
        <a:xfrm>
          <a:off x="3530111" y="975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34213</xdr:rowOff>
    </xdr:from>
    <xdr:to>
      <xdr:col>15</xdr:col>
      <xdr:colOff>101600</xdr:colOff>
      <xdr:row>57</xdr:row>
      <xdr:rowOff>135813</xdr:rowOff>
    </xdr:to>
    <xdr:sp macro="" textlink="">
      <xdr:nvSpPr>
        <xdr:cNvPr id="143" name="楕円 142"/>
        <xdr:cNvSpPr/>
      </xdr:nvSpPr>
      <xdr:spPr>
        <a:xfrm>
          <a:off x="2857500" y="98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152340</xdr:rowOff>
    </xdr:from>
    <xdr:ext cx="599010" cy="259045"/>
    <xdr:sp macro="" textlink="">
      <xdr:nvSpPr>
        <xdr:cNvPr id="144" name="テキスト ボックス 143"/>
        <xdr:cNvSpPr txBox="1"/>
      </xdr:nvSpPr>
      <xdr:spPr>
        <a:xfrm>
          <a:off x="2608795" y="958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68502</xdr:rowOff>
    </xdr:from>
    <xdr:to>
      <xdr:col>10</xdr:col>
      <xdr:colOff>165100</xdr:colOff>
      <xdr:row>58</xdr:row>
      <xdr:rowOff>170102</xdr:rowOff>
    </xdr:to>
    <xdr:sp macro="" textlink="">
      <xdr:nvSpPr>
        <xdr:cNvPr id="145" name="楕円 144"/>
        <xdr:cNvSpPr/>
      </xdr:nvSpPr>
      <xdr:spPr>
        <a:xfrm>
          <a:off x="1968500" y="1001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161229</xdr:rowOff>
    </xdr:from>
    <xdr:ext cx="534377" cy="259045"/>
    <xdr:sp macro="" textlink="">
      <xdr:nvSpPr>
        <xdr:cNvPr id="146" name="テキスト ボックス 145"/>
        <xdr:cNvSpPr txBox="1"/>
      </xdr:nvSpPr>
      <xdr:spPr>
        <a:xfrm>
          <a:off x="1752111" y="1010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85958</xdr:rowOff>
    </xdr:from>
    <xdr:to>
      <xdr:col>6</xdr:col>
      <xdr:colOff>38100</xdr:colOff>
      <xdr:row>59</xdr:row>
      <xdr:rowOff>16108</xdr:rowOff>
    </xdr:to>
    <xdr:sp macro="" textlink="">
      <xdr:nvSpPr>
        <xdr:cNvPr id="147" name="楕円 146"/>
        <xdr:cNvSpPr/>
      </xdr:nvSpPr>
      <xdr:spPr>
        <a:xfrm>
          <a:off x="1079500" y="100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7235</xdr:rowOff>
    </xdr:from>
    <xdr:ext cx="534377" cy="259045"/>
    <xdr:sp macro="" textlink="">
      <xdr:nvSpPr>
        <xdr:cNvPr id="148" name="テキスト ボックス 147"/>
        <xdr:cNvSpPr txBox="1"/>
      </xdr:nvSpPr>
      <xdr:spPr>
        <a:xfrm>
          <a:off x="863111" y="1012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168453</xdr:rowOff>
    </xdr:from>
    <xdr:to>
      <xdr:col>24</xdr:col>
      <xdr:colOff>63500</xdr:colOff>
      <xdr:row>77</xdr:row>
      <xdr:rowOff>45086</xdr:rowOff>
    </xdr:to>
    <xdr:cxnSp macro="">
      <xdr:nvCxnSpPr>
        <xdr:cNvPr id="178" name="直線コネクタ 177"/>
        <xdr:cNvCxnSpPr/>
      </xdr:nvCxnSpPr>
      <xdr:spPr>
        <a:xfrm flipV="1">
          <a:off x="3797300" y="13198653"/>
          <a:ext cx="8382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45086</xdr:rowOff>
    </xdr:from>
    <xdr:to>
      <xdr:col>19</xdr:col>
      <xdr:colOff>177800</xdr:colOff>
      <xdr:row>78</xdr:row>
      <xdr:rowOff>57010</xdr:rowOff>
    </xdr:to>
    <xdr:cxnSp macro="">
      <xdr:nvCxnSpPr>
        <xdr:cNvPr id="181" name="直線コネクタ 180"/>
        <xdr:cNvCxnSpPr/>
      </xdr:nvCxnSpPr>
      <xdr:spPr>
        <a:xfrm flipV="1">
          <a:off x="2908300" y="13246736"/>
          <a:ext cx="889000" cy="1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57010</xdr:rowOff>
    </xdr:from>
    <xdr:to>
      <xdr:col>15</xdr:col>
      <xdr:colOff>50800</xdr:colOff>
      <xdr:row>78</xdr:row>
      <xdr:rowOff>148780</xdr:rowOff>
    </xdr:to>
    <xdr:cxnSp macro="">
      <xdr:nvCxnSpPr>
        <xdr:cNvPr id="184" name="直線コネクタ 183"/>
        <xdr:cNvCxnSpPr/>
      </xdr:nvCxnSpPr>
      <xdr:spPr>
        <a:xfrm flipV="1">
          <a:off x="2019300" y="13430110"/>
          <a:ext cx="889000" cy="9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148780</xdr:rowOff>
    </xdr:from>
    <xdr:to>
      <xdr:col>10</xdr:col>
      <xdr:colOff>114300</xdr:colOff>
      <xdr:row>78</xdr:row>
      <xdr:rowOff>158838</xdr:rowOff>
    </xdr:to>
    <xdr:cxnSp macro="">
      <xdr:nvCxnSpPr>
        <xdr:cNvPr id="187" name="直線コネクタ 186"/>
        <xdr:cNvCxnSpPr/>
      </xdr:nvCxnSpPr>
      <xdr:spPr>
        <a:xfrm flipV="1">
          <a:off x="1130300" y="1352188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117653</xdr:rowOff>
    </xdr:from>
    <xdr:to>
      <xdr:col>24</xdr:col>
      <xdr:colOff>114300</xdr:colOff>
      <xdr:row>77</xdr:row>
      <xdr:rowOff>47803</xdr:rowOff>
    </xdr:to>
    <xdr:sp macro="" textlink="">
      <xdr:nvSpPr>
        <xdr:cNvPr id="197" name="楕円 196"/>
        <xdr:cNvSpPr/>
      </xdr:nvSpPr>
      <xdr:spPr>
        <a:xfrm>
          <a:off x="4584700" y="131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96080</xdr:rowOff>
    </xdr:from>
    <xdr:ext cx="599010" cy="259045"/>
    <xdr:sp macro="" textlink="">
      <xdr:nvSpPr>
        <xdr:cNvPr id="198" name="民生費該当値テキスト"/>
        <xdr:cNvSpPr txBox="1"/>
      </xdr:nvSpPr>
      <xdr:spPr>
        <a:xfrm>
          <a:off x="4686300" y="1312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165736</xdr:rowOff>
    </xdr:from>
    <xdr:to>
      <xdr:col>20</xdr:col>
      <xdr:colOff>38100</xdr:colOff>
      <xdr:row>77</xdr:row>
      <xdr:rowOff>95886</xdr:rowOff>
    </xdr:to>
    <xdr:sp macro="" textlink="">
      <xdr:nvSpPr>
        <xdr:cNvPr id="199" name="楕円 198"/>
        <xdr:cNvSpPr/>
      </xdr:nvSpPr>
      <xdr:spPr>
        <a:xfrm>
          <a:off x="3746500" y="131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87013</xdr:rowOff>
    </xdr:from>
    <xdr:ext cx="599010" cy="259045"/>
    <xdr:sp macro="" textlink="">
      <xdr:nvSpPr>
        <xdr:cNvPr id="200" name="テキスト ボックス 199"/>
        <xdr:cNvSpPr txBox="1"/>
      </xdr:nvSpPr>
      <xdr:spPr>
        <a:xfrm>
          <a:off x="3497795" y="1328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6210</xdr:rowOff>
    </xdr:from>
    <xdr:to>
      <xdr:col>15</xdr:col>
      <xdr:colOff>101600</xdr:colOff>
      <xdr:row>78</xdr:row>
      <xdr:rowOff>107810</xdr:rowOff>
    </xdr:to>
    <xdr:sp macro="" textlink="">
      <xdr:nvSpPr>
        <xdr:cNvPr id="201" name="楕円 200"/>
        <xdr:cNvSpPr/>
      </xdr:nvSpPr>
      <xdr:spPr>
        <a:xfrm>
          <a:off x="2857500" y="133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98937</xdr:rowOff>
    </xdr:from>
    <xdr:ext cx="599010" cy="259045"/>
    <xdr:sp macro="" textlink="">
      <xdr:nvSpPr>
        <xdr:cNvPr id="202" name="テキスト ボックス 201"/>
        <xdr:cNvSpPr txBox="1"/>
      </xdr:nvSpPr>
      <xdr:spPr>
        <a:xfrm>
          <a:off x="2608795" y="1347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97980</xdr:rowOff>
    </xdr:from>
    <xdr:to>
      <xdr:col>10</xdr:col>
      <xdr:colOff>165100</xdr:colOff>
      <xdr:row>79</xdr:row>
      <xdr:rowOff>28130</xdr:rowOff>
    </xdr:to>
    <xdr:sp macro="" textlink="">
      <xdr:nvSpPr>
        <xdr:cNvPr id="203" name="楕円 202"/>
        <xdr:cNvSpPr/>
      </xdr:nvSpPr>
      <xdr:spPr>
        <a:xfrm>
          <a:off x="1968500" y="134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19257</xdr:rowOff>
    </xdr:from>
    <xdr:ext cx="534377" cy="259045"/>
    <xdr:sp macro="" textlink="">
      <xdr:nvSpPr>
        <xdr:cNvPr id="204" name="テキスト ボックス 203"/>
        <xdr:cNvSpPr txBox="1"/>
      </xdr:nvSpPr>
      <xdr:spPr>
        <a:xfrm>
          <a:off x="1752111" y="1356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108038</xdr:rowOff>
    </xdr:from>
    <xdr:to>
      <xdr:col>6</xdr:col>
      <xdr:colOff>38100</xdr:colOff>
      <xdr:row>79</xdr:row>
      <xdr:rowOff>38188</xdr:rowOff>
    </xdr:to>
    <xdr:sp macro="" textlink="">
      <xdr:nvSpPr>
        <xdr:cNvPr id="205" name="楕円 204"/>
        <xdr:cNvSpPr/>
      </xdr:nvSpPr>
      <xdr:spPr>
        <a:xfrm>
          <a:off x="1079500" y="134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29315</xdr:rowOff>
    </xdr:from>
    <xdr:ext cx="534377" cy="259045"/>
    <xdr:sp macro="" textlink="">
      <xdr:nvSpPr>
        <xdr:cNvPr id="206" name="テキスト ボックス 205"/>
        <xdr:cNvSpPr txBox="1"/>
      </xdr:nvSpPr>
      <xdr:spPr>
        <a:xfrm>
          <a:off x="863111" y="1357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31006</xdr:rowOff>
    </xdr:from>
    <xdr:to>
      <xdr:col>24</xdr:col>
      <xdr:colOff>63500</xdr:colOff>
      <xdr:row>97</xdr:row>
      <xdr:rowOff>31846</xdr:rowOff>
    </xdr:to>
    <xdr:cxnSp macro="">
      <xdr:nvCxnSpPr>
        <xdr:cNvPr id="231" name="直線コネクタ 230"/>
        <xdr:cNvCxnSpPr/>
      </xdr:nvCxnSpPr>
      <xdr:spPr>
        <a:xfrm>
          <a:off x="3797300" y="16661656"/>
          <a:ext cx="8382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31006</xdr:rowOff>
    </xdr:from>
    <xdr:to>
      <xdr:col>19</xdr:col>
      <xdr:colOff>177800</xdr:colOff>
      <xdr:row>97</xdr:row>
      <xdr:rowOff>65697</xdr:rowOff>
    </xdr:to>
    <xdr:cxnSp macro="">
      <xdr:nvCxnSpPr>
        <xdr:cNvPr id="234" name="直線コネクタ 233"/>
        <xdr:cNvCxnSpPr/>
      </xdr:nvCxnSpPr>
      <xdr:spPr>
        <a:xfrm flipV="1">
          <a:off x="2908300" y="16661656"/>
          <a:ext cx="889000" cy="3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65697</xdr:rowOff>
    </xdr:from>
    <xdr:to>
      <xdr:col>15</xdr:col>
      <xdr:colOff>50800</xdr:colOff>
      <xdr:row>97</xdr:row>
      <xdr:rowOff>67103</xdr:rowOff>
    </xdr:to>
    <xdr:cxnSp macro="">
      <xdr:nvCxnSpPr>
        <xdr:cNvPr id="237" name="直線コネクタ 236"/>
        <xdr:cNvCxnSpPr/>
      </xdr:nvCxnSpPr>
      <xdr:spPr>
        <a:xfrm flipV="1">
          <a:off x="2019300" y="16696347"/>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67103</xdr:rowOff>
    </xdr:from>
    <xdr:to>
      <xdr:col>10</xdr:col>
      <xdr:colOff>114300</xdr:colOff>
      <xdr:row>97</xdr:row>
      <xdr:rowOff>74275</xdr:rowOff>
    </xdr:to>
    <xdr:cxnSp macro="">
      <xdr:nvCxnSpPr>
        <xdr:cNvPr id="240" name="直線コネクタ 239"/>
        <xdr:cNvCxnSpPr/>
      </xdr:nvCxnSpPr>
      <xdr:spPr>
        <a:xfrm flipV="1">
          <a:off x="1130300" y="16697753"/>
          <a:ext cx="889000" cy="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152496</xdr:rowOff>
    </xdr:from>
    <xdr:to>
      <xdr:col>24</xdr:col>
      <xdr:colOff>114300</xdr:colOff>
      <xdr:row>97</xdr:row>
      <xdr:rowOff>82646</xdr:rowOff>
    </xdr:to>
    <xdr:sp macro="" textlink="">
      <xdr:nvSpPr>
        <xdr:cNvPr id="250" name="楕円 249"/>
        <xdr:cNvSpPr/>
      </xdr:nvSpPr>
      <xdr:spPr>
        <a:xfrm>
          <a:off x="4584700" y="166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103982</xdr:rowOff>
    </xdr:from>
    <xdr:ext cx="534377" cy="259045"/>
    <xdr:sp macro="" textlink="">
      <xdr:nvSpPr>
        <xdr:cNvPr id="251" name="衛生費該当値テキスト"/>
        <xdr:cNvSpPr txBox="1"/>
      </xdr:nvSpPr>
      <xdr:spPr>
        <a:xfrm>
          <a:off x="4686300" y="165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151656</xdr:rowOff>
    </xdr:from>
    <xdr:to>
      <xdr:col>20</xdr:col>
      <xdr:colOff>38100</xdr:colOff>
      <xdr:row>97</xdr:row>
      <xdr:rowOff>81806</xdr:rowOff>
    </xdr:to>
    <xdr:sp macro="" textlink="">
      <xdr:nvSpPr>
        <xdr:cNvPr id="252" name="楕円 251"/>
        <xdr:cNvSpPr/>
      </xdr:nvSpPr>
      <xdr:spPr>
        <a:xfrm>
          <a:off x="3746500" y="166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72933</xdr:rowOff>
    </xdr:from>
    <xdr:ext cx="534377" cy="259045"/>
    <xdr:sp macro="" textlink="">
      <xdr:nvSpPr>
        <xdr:cNvPr id="253" name="テキスト ボックス 252"/>
        <xdr:cNvSpPr txBox="1"/>
      </xdr:nvSpPr>
      <xdr:spPr>
        <a:xfrm>
          <a:off x="3530111" y="167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14897</xdr:rowOff>
    </xdr:from>
    <xdr:to>
      <xdr:col>15</xdr:col>
      <xdr:colOff>101600</xdr:colOff>
      <xdr:row>97</xdr:row>
      <xdr:rowOff>116497</xdr:rowOff>
    </xdr:to>
    <xdr:sp macro="" textlink="">
      <xdr:nvSpPr>
        <xdr:cNvPr id="254" name="楕円 253"/>
        <xdr:cNvSpPr/>
      </xdr:nvSpPr>
      <xdr:spPr>
        <a:xfrm>
          <a:off x="2857500" y="166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107624</xdr:rowOff>
    </xdr:from>
    <xdr:ext cx="534377" cy="259045"/>
    <xdr:sp macro="" textlink="">
      <xdr:nvSpPr>
        <xdr:cNvPr id="255" name="テキスト ボックス 254"/>
        <xdr:cNvSpPr txBox="1"/>
      </xdr:nvSpPr>
      <xdr:spPr>
        <a:xfrm>
          <a:off x="2641111" y="1673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16303</xdr:rowOff>
    </xdr:from>
    <xdr:to>
      <xdr:col>10</xdr:col>
      <xdr:colOff>165100</xdr:colOff>
      <xdr:row>97</xdr:row>
      <xdr:rowOff>117903</xdr:rowOff>
    </xdr:to>
    <xdr:sp macro="" textlink="">
      <xdr:nvSpPr>
        <xdr:cNvPr id="256" name="楕円 255"/>
        <xdr:cNvSpPr/>
      </xdr:nvSpPr>
      <xdr:spPr>
        <a:xfrm>
          <a:off x="1968500" y="166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109030</xdr:rowOff>
    </xdr:from>
    <xdr:ext cx="534377" cy="259045"/>
    <xdr:sp macro="" textlink="">
      <xdr:nvSpPr>
        <xdr:cNvPr id="257" name="テキスト ボックス 256"/>
        <xdr:cNvSpPr txBox="1"/>
      </xdr:nvSpPr>
      <xdr:spPr>
        <a:xfrm>
          <a:off x="1752111" y="1673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23475</xdr:rowOff>
    </xdr:from>
    <xdr:to>
      <xdr:col>6</xdr:col>
      <xdr:colOff>38100</xdr:colOff>
      <xdr:row>97</xdr:row>
      <xdr:rowOff>125075</xdr:rowOff>
    </xdr:to>
    <xdr:sp macro="" textlink="">
      <xdr:nvSpPr>
        <xdr:cNvPr id="258" name="楕円 257"/>
        <xdr:cNvSpPr/>
      </xdr:nvSpPr>
      <xdr:spPr>
        <a:xfrm>
          <a:off x="1079500" y="166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116202</xdr:rowOff>
    </xdr:from>
    <xdr:ext cx="534377" cy="259045"/>
    <xdr:sp macro="" textlink="">
      <xdr:nvSpPr>
        <xdr:cNvPr id="259" name="テキスト ボックス 258"/>
        <xdr:cNvSpPr txBox="1"/>
      </xdr:nvSpPr>
      <xdr:spPr>
        <a:xfrm>
          <a:off x="863111" y="167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156845</xdr:rowOff>
    </xdr:from>
    <xdr:to>
      <xdr:col>55</xdr:col>
      <xdr:colOff>0</xdr:colOff>
      <xdr:row>39</xdr:row>
      <xdr:rowOff>1397</xdr:rowOff>
    </xdr:to>
    <xdr:cxnSp macro="">
      <xdr:nvCxnSpPr>
        <xdr:cNvPr id="288" name="直線コネクタ 287"/>
        <xdr:cNvCxnSpPr/>
      </xdr:nvCxnSpPr>
      <xdr:spPr>
        <a:xfrm>
          <a:off x="9639300" y="667194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151511</xdr:rowOff>
    </xdr:from>
    <xdr:to>
      <xdr:col>50</xdr:col>
      <xdr:colOff>114300</xdr:colOff>
      <xdr:row>38</xdr:row>
      <xdr:rowOff>156845</xdr:rowOff>
    </xdr:to>
    <xdr:cxnSp macro="">
      <xdr:nvCxnSpPr>
        <xdr:cNvPr id="291" name="直線コネクタ 290"/>
        <xdr:cNvCxnSpPr/>
      </xdr:nvCxnSpPr>
      <xdr:spPr>
        <a:xfrm>
          <a:off x="8750300" y="666661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134747</xdr:rowOff>
    </xdr:from>
    <xdr:to>
      <xdr:col>45</xdr:col>
      <xdr:colOff>177800</xdr:colOff>
      <xdr:row>38</xdr:row>
      <xdr:rowOff>151511</xdr:rowOff>
    </xdr:to>
    <xdr:cxnSp macro="">
      <xdr:nvCxnSpPr>
        <xdr:cNvPr id="294" name="直線コネクタ 293"/>
        <xdr:cNvCxnSpPr/>
      </xdr:nvCxnSpPr>
      <xdr:spPr>
        <a:xfrm>
          <a:off x="7861300" y="664984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128651</xdr:rowOff>
    </xdr:from>
    <xdr:to>
      <xdr:col>41</xdr:col>
      <xdr:colOff>50800</xdr:colOff>
      <xdr:row>38</xdr:row>
      <xdr:rowOff>134747</xdr:rowOff>
    </xdr:to>
    <xdr:cxnSp macro="">
      <xdr:nvCxnSpPr>
        <xdr:cNvPr id="297" name="直線コネクタ 296"/>
        <xdr:cNvCxnSpPr/>
      </xdr:nvCxnSpPr>
      <xdr:spPr>
        <a:xfrm>
          <a:off x="6972300" y="664375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122047</xdr:rowOff>
    </xdr:from>
    <xdr:to>
      <xdr:col>55</xdr:col>
      <xdr:colOff>50800</xdr:colOff>
      <xdr:row>39</xdr:row>
      <xdr:rowOff>52197</xdr:rowOff>
    </xdr:to>
    <xdr:sp macro="" textlink="">
      <xdr:nvSpPr>
        <xdr:cNvPr id="307" name="楕円 306"/>
        <xdr:cNvSpPr/>
      </xdr:nvSpPr>
      <xdr:spPr>
        <a:xfrm>
          <a:off x="104267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36974</xdr:rowOff>
    </xdr:from>
    <xdr:ext cx="378565" cy="259045"/>
    <xdr:sp macro="" textlink="">
      <xdr:nvSpPr>
        <xdr:cNvPr id="308" name="労働費該当値テキスト"/>
        <xdr:cNvSpPr txBox="1"/>
      </xdr:nvSpPr>
      <xdr:spPr>
        <a:xfrm>
          <a:off x="10528300" y="6552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106045</xdr:rowOff>
    </xdr:from>
    <xdr:to>
      <xdr:col>50</xdr:col>
      <xdr:colOff>165100</xdr:colOff>
      <xdr:row>39</xdr:row>
      <xdr:rowOff>36195</xdr:rowOff>
    </xdr:to>
    <xdr:sp macro="" textlink="">
      <xdr:nvSpPr>
        <xdr:cNvPr id="309" name="楕円 308"/>
        <xdr:cNvSpPr/>
      </xdr:nvSpPr>
      <xdr:spPr>
        <a:xfrm>
          <a:off x="9588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27322</xdr:rowOff>
    </xdr:from>
    <xdr:ext cx="378565" cy="259045"/>
    <xdr:sp macro="" textlink="">
      <xdr:nvSpPr>
        <xdr:cNvPr id="310" name="テキスト ボックス 309"/>
        <xdr:cNvSpPr txBox="1"/>
      </xdr:nvSpPr>
      <xdr:spPr>
        <a:xfrm>
          <a:off x="9450017" y="671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100711</xdr:rowOff>
    </xdr:from>
    <xdr:to>
      <xdr:col>46</xdr:col>
      <xdr:colOff>38100</xdr:colOff>
      <xdr:row>39</xdr:row>
      <xdr:rowOff>30861</xdr:rowOff>
    </xdr:to>
    <xdr:sp macro="" textlink="">
      <xdr:nvSpPr>
        <xdr:cNvPr id="311" name="楕円 310"/>
        <xdr:cNvSpPr/>
      </xdr:nvSpPr>
      <xdr:spPr>
        <a:xfrm>
          <a:off x="8699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21988</xdr:rowOff>
    </xdr:from>
    <xdr:ext cx="378565" cy="259045"/>
    <xdr:sp macro="" textlink="">
      <xdr:nvSpPr>
        <xdr:cNvPr id="312" name="テキスト ボックス 311"/>
        <xdr:cNvSpPr txBox="1"/>
      </xdr:nvSpPr>
      <xdr:spPr>
        <a:xfrm>
          <a:off x="8561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83947</xdr:rowOff>
    </xdr:from>
    <xdr:to>
      <xdr:col>41</xdr:col>
      <xdr:colOff>101600</xdr:colOff>
      <xdr:row>39</xdr:row>
      <xdr:rowOff>14097</xdr:rowOff>
    </xdr:to>
    <xdr:sp macro="" textlink="">
      <xdr:nvSpPr>
        <xdr:cNvPr id="313" name="楕円 312"/>
        <xdr:cNvSpPr/>
      </xdr:nvSpPr>
      <xdr:spPr>
        <a:xfrm>
          <a:off x="7810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5224</xdr:rowOff>
    </xdr:from>
    <xdr:ext cx="378565" cy="259045"/>
    <xdr:sp macro="" textlink="">
      <xdr:nvSpPr>
        <xdr:cNvPr id="314" name="テキスト ボックス 313"/>
        <xdr:cNvSpPr txBox="1"/>
      </xdr:nvSpPr>
      <xdr:spPr>
        <a:xfrm>
          <a:off x="7672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77851</xdr:rowOff>
    </xdr:from>
    <xdr:to>
      <xdr:col>36</xdr:col>
      <xdr:colOff>165100</xdr:colOff>
      <xdr:row>39</xdr:row>
      <xdr:rowOff>8001</xdr:rowOff>
    </xdr:to>
    <xdr:sp macro="" textlink="">
      <xdr:nvSpPr>
        <xdr:cNvPr id="315" name="楕円 314"/>
        <xdr:cNvSpPr/>
      </xdr:nvSpPr>
      <xdr:spPr>
        <a:xfrm>
          <a:off x="6921500" y="65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170578</xdr:rowOff>
    </xdr:from>
    <xdr:ext cx="378565" cy="259045"/>
    <xdr:sp macro="" textlink="">
      <xdr:nvSpPr>
        <xdr:cNvPr id="316" name="テキスト ボックス 315"/>
        <xdr:cNvSpPr txBox="1"/>
      </xdr:nvSpPr>
      <xdr:spPr>
        <a:xfrm>
          <a:off x="6783017" y="668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33581</xdr:rowOff>
    </xdr:from>
    <xdr:to>
      <xdr:col>55</xdr:col>
      <xdr:colOff>0</xdr:colOff>
      <xdr:row>59</xdr:row>
      <xdr:rowOff>41206</xdr:rowOff>
    </xdr:to>
    <xdr:cxnSp macro="">
      <xdr:nvCxnSpPr>
        <xdr:cNvPr id="347" name="直線コネクタ 346"/>
        <xdr:cNvCxnSpPr/>
      </xdr:nvCxnSpPr>
      <xdr:spPr>
        <a:xfrm flipV="1">
          <a:off x="9639300" y="10149131"/>
          <a:ext cx="838200" cy="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26200</xdr:rowOff>
    </xdr:from>
    <xdr:to>
      <xdr:col>50</xdr:col>
      <xdr:colOff>114300</xdr:colOff>
      <xdr:row>59</xdr:row>
      <xdr:rowOff>41206</xdr:rowOff>
    </xdr:to>
    <xdr:cxnSp macro="">
      <xdr:nvCxnSpPr>
        <xdr:cNvPr id="350" name="直線コネクタ 349"/>
        <xdr:cNvCxnSpPr/>
      </xdr:nvCxnSpPr>
      <xdr:spPr>
        <a:xfrm>
          <a:off x="8750300" y="10141750"/>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26200</xdr:rowOff>
    </xdr:from>
    <xdr:to>
      <xdr:col>45</xdr:col>
      <xdr:colOff>177800</xdr:colOff>
      <xdr:row>59</xdr:row>
      <xdr:rowOff>50857</xdr:rowOff>
    </xdr:to>
    <xdr:cxnSp macro="">
      <xdr:nvCxnSpPr>
        <xdr:cNvPr id="353" name="直線コネクタ 352"/>
        <xdr:cNvCxnSpPr/>
      </xdr:nvCxnSpPr>
      <xdr:spPr>
        <a:xfrm flipV="1">
          <a:off x="7861300" y="10141750"/>
          <a:ext cx="889000" cy="2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45517</xdr:rowOff>
    </xdr:from>
    <xdr:to>
      <xdr:col>41</xdr:col>
      <xdr:colOff>50800</xdr:colOff>
      <xdr:row>59</xdr:row>
      <xdr:rowOff>50857</xdr:rowOff>
    </xdr:to>
    <xdr:cxnSp macro="">
      <xdr:nvCxnSpPr>
        <xdr:cNvPr id="356" name="直線コネクタ 355"/>
        <xdr:cNvCxnSpPr/>
      </xdr:nvCxnSpPr>
      <xdr:spPr>
        <a:xfrm>
          <a:off x="6972300" y="10161067"/>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154231</xdr:rowOff>
    </xdr:from>
    <xdr:to>
      <xdr:col>55</xdr:col>
      <xdr:colOff>50800</xdr:colOff>
      <xdr:row>59</xdr:row>
      <xdr:rowOff>84381</xdr:rowOff>
    </xdr:to>
    <xdr:sp macro="" textlink="">
      <xdr:nvSpPr>
        <xdr:cNvPr id="366" name="楕円 365"/>
        <xdr:cNvSpPr/>
      </xdr:nvSpPr>
      <xdr:spPr>
        <a:xfrm>
          <a:off x="10426700" y="100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69158</xdr:rowOff>
    </xdr:from>
    <xdr:ext cx="469744" cy="259045"/>
    <xdr:sp macro="" textlink="">
      <xdr:nvSpPr>
        <xdr:cNvPr id="367" name="農林水産業費該当値テキスト"/>
        <xdr:cNvSpPr txBox="1"/>
      </xdr:nvSpPr>
      <xdr:spPr>
        <a:xfrm>
          <a:off x="10528300" y="1001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161856</xdr:rowOff>
    </xdr:from>
    <xdr:to>
      <xdr:col>50</xdr:col>
      <xdr:colOff>165100</xdr:colOff>
      <xdr:row>59</xdr:row>
      <xdr:rowOff>92006</xdr:rowOff>
    </xdr:to>
    <xdr:sp macro="" textlink="">
      <xdr:nvSpPr>
        <xdr:cNvPr id="368" name="楕円 367"/>
        <xdr:cNvSpPr/>
      </xdr:nvSpPr>
      <xdr:spPr>
        <a:xfrm>
          <a:off x="9588500" y="101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83133</xdr:rowOff>
    </xdr:from>
    <xdr:ext cx="469744" cy="259045"/>
    <xdr:sp macro="" textlink="">
      <xdr:nvSpPr>
        <xdr:cNvPr id="369" name="テキスト ボックス 368"/>
        <xdr:cNvSpPr txBox="1"/>
      </xdr:nvSpPr>
      <xdr:spPr>
        <a:xfrm>
          <a:off x="9404428" y="1019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146850</xdr:rowOff>
    </xdr:from>
    <xdr:to>
      <xdr:col>46</xdr:col>
      <xdr:colOff>38100</xdr:colOff>
      <xdr:row>59</xdr:row>
      <xdr:rowOff>77000</xdr:rowOff>
    </xdr:to>
    <xdr:sp macro="" textlink="">
      <xdr:nvSpPr>
        <xdr:cNvPr id="370" name="楕円 369"/>
        <xdr:cNvSpPr/>
      </xdr:nvSpPr>
      <xdr:spPr>
        <a:xfrm>
          <a:off x="8699500" y="100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68127</xdr:rowOff>
    </xdr:from>
    <xdr:ext cx="469744" cy="259045"/>
    <xdr:sp macro="" textlink="">
      <xdr:nvSpPr>
        <xdr:cNvPr id="371" name="テキスト ボックス 370"/>
        <xdr:cNvSpPr txBox="1"/>
      </xdr:nvSpPr>
      <xdr:spPr>
        <a:xfrm>
          <a:off x="8515428" y="1018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57</xdr:rowOff>
    </xdr:from>
    <xdr:to>
      <xdr:col>41</xdr:col>
      <xdr:colOff>101600</xdr:colOff>
      <xdr:row>59</xdr:row>
      <xdr:rowOff>101657</xdr:rowOff>
    </xdr:to>
    <xdr:sp macro="" textlink="">
      <xdr:nvSpPr>
        <xdr:cNvPr id="372" name="楕円 371"/>
        <xdr:cNvSpPr/>
      </xdr:nvSpPr>
      <xdr:spPr>
        <a:xfrm>
          <a:off x="7810500" y="101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92784</xdr:rowOff>
    </xdr:from>
    <xdr:ext cx="469744" cy="259045"/>
    <xdr:sp macro="" textlink="">
      <xdr:nvSpPr>
        <xdr:cNvPr id="373" name="テキスト ボックス 372"/>
        <xdr:cNvSpPr txBox="1"/>
      </xdr:nvSpPr>
      <xdr:spPr>
        <a:xfrm>
          <a:off x="7626428" y="1020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166167</xdr:rowOff>
    </xdr:from>
    <xdr:to>
      <xdr:col>36</xdr:col>
      <xdr:colOff>165100</xdr:colOff>
      <xdr:row>59</xdr:row>
      <xdr:rowOff>96317</xdr:rowOff>
    </xdr:to>
    <xdr:sp macro="" textlink="">
      <xdr:nvSpPr>
        <xdr:cNvPr id="374" name="楕円 373"/>
        <xdr:cNvSpPr/>
      </xdr:nvSpPr>
      <xdr:spPr>
        <a:xfrm>
          <a:off x="6921500" y="101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87444</xdr:rowOff>
    </xdr:from>
    <xdr:ext cx="469744" cy="259045"/>
    <xdr:sp macro="" textlink="">
      <xdr:nvSpPr>
        <xdr:cNvPr id="375" name="テキスト ボックス 374"/>
        <xdr:cNvSpPr txBox="1"/>
      </xdr:nvSpPr>
      <xdr:spPr>
        <a:xfrm>
          <a:off x="6737428" y="1020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148044</xdr:rowOff>
    </xdr:from>
    <xdr:to>
      <xdr:col>55</xdr:col>
      <xdr:colOff>0</xdr:colOff>
      <xdr:row>78</xdr:row>
      <xdr:rowOff>148958</xdr:rowOff>
    </xdr:to>
    <xdr:cxnSp macro="">
      <xdr:nvCxnSpPr>
        <xdr:cNvPr id="404" name="直線コネクタ 403"/>
        <xdr:cNvCxnSpPr/>
      </xdr:nvCxnSpPr>
      <xdr:spPr>
        <a:xfrm flipV="1">
          <a:off x="9639300" y="1352114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47955</xdr:rowOff>
    </xdr:from>
    <xdr:to>
      <xdr:col>50</xdr:col>
      <xdr:colOff>114300</xdr:colOff>
      <xdr:row>78</xdr:row>
      <xdr:rowOff>148958</xdr:rowOff>
    </xdr:to>
    <xdr:cxnSp macro="">
      <xdr:nvCxnSpPr>
        <xdr:cNvPr id="407" name="直線コネクタ 406"/>
        <xdr:cNvCxnSpPr/>
      </xdr:nvCxnSpPr>
      <xdr:spPr>
        <a:xfrm>
          <a:off x="8750300" y="13249605"/>
          <a:ext cx="889000" cy="2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47955</xdr:rowOff>
    </xdr:from>
    <xdr:to>
      <xdr:col>45</xdr:col>
      <xdr:colOff>177800</xdr:colOff>
      <xdr:row>78</xdr:row>
      <xdr:rowOff>149834</xdr:rowOff>
    </xdr:to>
    <xdr:cxnSp macro="">
      <xdr:nvCxnSpPr>
        <xdr:cNvPr id="410" name="直線コネクタ 409"/>
        <xdr:cNvCxnSpPr/>
      </xdr:nvCxnSpPr>
      <xdr:spPr>
        <a:xfrm flipV="1">
          <a:off x="7861300" y="13249605"/>
          <a:ext cx="889000" cy="27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149834</xdr:rowOff>
    </xdr:from>
    <xdr:to>
      <xdr:col>41</xdr:col>
      <xdr:colOff>50800</xdr:colOff>
      <xdr:row>78</xdr:row>
      <xdr:rowOff>165722</xdr:rowOff>
    </xdr:to>
    <xdr:cxnSp macro="">
      <xdr:nvCxnSpPr>
        <xdr:cNvPr id="413" name="直線コネクタ 412"/>
        <xdr:cNvCxnSpPr/>
      </xdr:nvCxnSpPr>
      <xdr:spPr>
        <a:xfrm flipV="1">
          <a:off x="6972300" y="13522934"/>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97244</xdr:rowOff>
    </xdr:from>
    <xdr:to>
      <xdr:col>55</xdr:col>
      <xdr:colOff>50800</xdr:colOff>
      <xdr:row>79</xdr:row>
      <xdr:rowOff>27394</xdr:rowOff>
    </xdr:to>
    <xdr:sp macro="" textlink="">
      <xdr:nvSpPr>
        <xdr:cNvPr id="423" name="楕円 422"/>
        <xdr:cNvSpPr/>
      </xdr:nvSpPr>
      <xdr:spPr>
        <a:xfrm>
          <a:off x="10426700" y="134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12171</xdr:rowOff>
    </xdr:from>
    <xdr:ext cx="469744" cy="259045"/>
    <xdr:sp macro="" textlink="">
      <xdr:nvSpPr>
        <xdr:cNvPr id="424" name="商工費該当値テキスト"/>
        <xdr:cNvSpPr txBox="1"/>
      </xdr:nvSpPr>
      <xdr:spPr>
        <a:xfrm>
          <a:off x="10528300" y="133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98158</xdr:rowOff>
    </xdr:from>
    <xdr:to>
      <xdr:col>50</xdr:col>
      <xdr:colOff>165100</xdr:colOff>
      <xdr:row>79</xdr:row>
      <xdr:rowOff>28308</xdr:rowOff>
    </xdr:to>
    <xdr:sp macro="" textlink="">
      <xdr:nvSpPr>
        <xdr:cNvPr id="425" name="楕円 424"/>
        <xdr:cNvSpPr/>
      </xdr:nvSpPr>
      <xdr:spPr>
        <a:xfrm>
          <a:off x="9588500" y="134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19435</xdr:rowOff>
    </xdr:from>
    <xdr:ext cx="469744" cy="259045"/>
    <xdr:sp macro="" textlink="">
      <xdr:nvSpPr>
        <xdr:cNvPr id="426" name="テキスト ボックス 425"/>
        <xdr:cNvSpPr txBox="1"/>
      </xdr:nvSpPr>
      <xdr:spPr>
        <a:xfrm>
          <a:off x="9404428" y="1356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168605</xdr:rowOff>
    </xdr:from>
    <xdr:to>
      <xdr:col>46</xdr:col>
      <xdr:colOff>38100</xdr:colOff>
      <xdr:row>77</xdr:row>
      <xdr:rowOff>98755</xdr:rowOff>
    </xdr:to>
    <xdr:sp macro="" textlink="">
      <xdr:nvSpPr>
        <xdr:cNvPr id="427" name="楕円 426"/>
        <xdr:cNvSpPr/>
      </xdr:nvSpPr>
      <xdr:spPr>
        <a:xfrm>
          <a:off x="8699500" y="1319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115282</xdr:rowOff>
    </xdr:from>
    <xdr:ext cx="469744" cy="259045"/>
    <xdr:sp macro="" textlink="">
      <xdr:nvSpPr>
        <xdr:cNvPr id="428" name="テキスト ボックス 427"/>
        <xdr:cNvSpPr txBox="1"/>
      </xdr:nvSpPr>
      <xdr:spPr>
        <a:xfrm>
          <a:off x="8515428" y="129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99034</xdr:rowOff>
    </xdr:from>
    <xdr:to>
      <xdr:col>41</xdr:col>
      <xdr:colOff>101600</xdr:colOff>
      <xdr:row>79</xdr:row>
      <xdr:rowOff>29184</xdr:rowOff>
    </xdr:to>
    <xdr:sp macro="" textlink="">
      <xdr:nvSpPr>
        <xdr:cNvPr id="429" name="楕円 428"/>
        <xdr:cNvSpPr/>
      </xdr:nvSpPr>
      <xdr:spPr>
        <a:xfrm>
          <a:off x="7810500" y="134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20311</xdr:rowOff>
    </xdr:from>
    <xdr:ext cx="469744" cy="259045"/>
    <xdr:sp macro="" textlink="">
      <xdr:nvSpPr>
        <xdr:cNvPr id="430" name="テキスト ボックス 429"/>
        <xdr:cNvSpPr txBox="1"/>
      </xdr:nvSpPr>
      <xdr:spPr>
        <a:xfrm>
          <a:off x="7626428" y="135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114922</xdr:rowOff>
    </xdr:from>
    <xdr:to>
      <xdr:col>36</xdr:col>
      <xdr:colOff>165100</xdr:colOff>
      <xdr:row>79</xdr:row>
      <xdr:rowOff>45072</xdr:rowOff>
    </xdr:to>
    <xdr:sp macro="" textlink="">
      <xdr:nvSpPr>
        <xdr:cNvPr id="431" name="楕円 430"/>
        <xdr:cNvSpPr/>
      </xdr:nvSpPr>
      <xdr:spPr>
        <a:xfrm>
          <a:off x="6921500" y="134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36199</xdr:rowOff>
    </xdr:from>
    <xdr:ext cx="469744" cy="259045"/>
    <xdr:sp macro="" textlink="">
      <xdr:nvSpPr>
        <xdr:cNvPr id="432" name="テキスト ボックス 431"/>
        <xdr:cNvSpPr txBox="1"/>
      </xdr:nvSpPr>
      <xdr:spPr>
        <a:xfrm>
          <a:off x="6737428" y="1358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45453</xdr:rowOff>
    </xdr:from>
    <xdr:to>
      <xdr:col>55</xdr:col>
      <xdr:colOff>0</xdr:colOff>
      <xdr:row>96</xdr:row>
      <xdr:rowOff>12319</xdr:rowOff>
    </xdr:to>
    <xdr:cxnSp macro="">
      <xdr:nvCxnSpPr>
        <xdr:cNvPr id="461" name="直線コネクタ 460"/>
        <xdr:cNvCxnSpPr/>
      </xdr:nvCxnSpPr>
      <xdr:spPr>
        <a:xfrm>
          <a:off x="9639300" y="16333203"/>
          <a:ext cx="838200" cy="13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98234</xdr:rowOff>
    </xdr:from>
    <xdr:to>
      <xdr:col>50</xdr:col>
      <xdr:colOff>114300</xdr:colOff>
      <xdr:row>95</xdr:row>
      <xdr:rowOff>45453</xdr:rowOff>
    </xdr:to>
    <xdr:cxnSp macro="">
      <xdr:nvCxnSpPr>
        <xdr:cNvPr id="464" name="直線コネクタ 463"/>
        <xdr:cNvCxnSpPr/>
      </xdr:nvCxnSpPr>
      <xdr:spPr>
        <a:xfrm>
          <a:off x="8750300" y="16214534"/>
          <a:ext cx="889000" cy="1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98234</xdr:rowOff>
    </xdr:from>
    <xdr:to>
      <xdr:col>45</xdr:col>
      <xdr:colOff>177800</xdr:colOff>
      <xdr:row>96</xdr:row>
      <xdr:rowOff>49758</xdr:rowOff>
    </xdr:to>
    <xdr:cxnSp macro="">
      <xdr:nvCxnSpPr>
        <xdr:cNvPr id="467" name="直線コネクタ 466"/>
        <xdr:cNvCxnSpPr/>
      </xdr:nvCxnSpPr>
      <xdr:spPr>
        <a:xfrm flipV="1">
          <a:off x="7861300" y="16214534"/>
          <a:ext cx="889000" cy="29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31508</xdr:rowOff>
    </xdr:from>
    <xdr:to>
      <xdr:col>41</xdr:col>
      <xdr:colOff>50800</xdr:colOff>
      <xdr:row>96</xdr:row>
      <xdr:rowOff>49758</xdr:rowOff>
    </xdr:to>
    <xdr:cxnSp macro="">
      <xdr:nvCxnSpPr>
        <xdr:cNvPr id="470" name="直線コネクタ 469"/>
        <xdr:cNvCxnSpPr/>
      </xdr:nvCxnSpPr>
      <xdr:spPr>
        <a:xfrm>
          <a:off x="6972300" y="16490708"/>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132969</xdr:rowOff>
    </xdr:from>
    <xdr:to>
      <xdr:col>55</xdr:col>
      <xdr:colOff>50800</xdr:colOff>
      <xdr:row>96</xdr:row>
      <xdr:rowOff>63119</xdr:rowOff>
    </xdr:to>
    <xdr:sp macro="" textlink="">
      <xdr:nvSpPr>
        <xdr:cNvPr id="480" name="楕円 479"/>
        <xdr:cNvSpPr/>
      </xdr:nvSpPr>
      <xdr:spPr>
        <a:xfrm>
          <a:off x="10426700" y="164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155846</xdr:rowOff>
    </xdr:from>
    <xdr:ext cx="534377" cy="259045"/>
    <xdr:sp macro="" textlink="">
      <xdr:nvSpPr>
        <xdr:cNvPr id="481" name="土木費該当値テキスト"/>
        <xdr:cNvSpPr txBox="1"/>
      </xdr:nvSpPr>
      <xdr:spPr>
        <a:xfrm>
          <a:off x="10528300" y="162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166103</xdr:rowOff>
    </xdr:from>
    <xdr:to>
      <xdr:col>50</xdr:col>
      <xdr:colOff>165100</xdr:colOff>
      <xdr:row>95</xdr:row>
      <xdr:rowOff>96253</xdr:rowOff>
    </xdr:to>
    <xdr:sp macro="" textlink="">
      <xdr:nvSpPr>
        <xdr:cNvPr id="482" name="楕円 481"/>
        <xdr:cNvSpPr/>
      </xdr:nvSpPr>
      <xdr:spPr>
        <a:xfrm>
          <a:off x="9588500" y="1628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112780</xdr:rowOff>
    </xdr:from>
    <xdr:ext cx="534377" cy="259045"/>
    <xdr:sp macro="" textlink="">
      <xdr:nvSpPr>
        <xdr:cNvPr id="483" name="テキスト ボックス 482"/>
        <xdr:cNvSpPr txBox="1"/>
      </xdr:nvSpPr>
      <xdr:spPr>
        <a:xfrm>
          <a:off x="9372111" y="160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47434</xdr:rowOff>
    </xdr:from>
    <xdr:to>
      <xdr:col>46</xdr:col>
      <xdr:colOff>38100</xdr:colOff>
      <xdr:row>94</xdr:row>
      <xdr:rowOff>149034</xdr:rowOff>
    </xdr:to>
    <xdr:sp macro="" textlink="">
      <xdr:nvSpPr>
        <xdr:cNvPr id="484" name="楕円 483"/>
        <xdr:cNvSpPr/>
      </xdr:nvSpPr>
      <xdr:spPr>
        <a:xfrm>
          <a:off x="8699500" y="161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165561</xdr:rowOff>
    </xdr:from>
    <xdr:ext cx="534377" cy="259045"/>
    <xdr:sp macro="" textlink="">
      <xdr:nvSpPr>
        <xdr:cNvPr id="485" name="テキスト ボックス 484"/>
        <xdr:cNvSpPr txBox="1"/>
      </xdr:nvSpPr>
      <xdr:spPr>
        <a:xfrm>
          <a:off x="8483111" y="159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170408</xdr:rowOff>
    </xdr:from>
    <xdr:to>
      <xdr:col>41</xdr:col>
      <xdr:colOff>101600</xdr:colOff>
      <xdr:row>96</xdr:row>
      <xdr:rowOff>100558</xdr:rowOff>
    </xdr:to>
    <xdr:sp macro="" textlink="">
      <xdr:nvSpPr>
        <xdr:cNvPr id="486" name="楕円 485"/>
        <xdr:cNvSpPr/>
      </xdr:nvSpPr>
      <xdr:spPr>
        <a:xfrm>
          <a:off x="7810500" y="164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117085</xdr:rowOff>
    </xdr:from>
    <xdr:ext cx="534377" cy="259045"/>
    <xdr:sp macro="" textlink="">
      <xdr:nvSpPr>
        <xdr:cNvPr id="487" name="テキスト ボックス 486"/>
        <xdr:cNvSpPr txBox="1"/>
      </xdr:nvSpPr>
      <xdr:spPr>
        <a:xfrm>
          <a:off x="7594111" y="1623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152158</xdr:rowOff>
    </xdr:from>
    <xdr:to>
      <xdr:col>36</xdr:col>
      <xdr:colOff>165100</xdr:colOff>
      <xdr:row>96</xdr:row>
      <xdr:rowOff>82308</xdr:rowOff>
    </xdr:to>
    <xdr:sp macro="" textlink="">
      <xdr:nvSpPr>
        <xdr:cNvPr id="488" name="楕円 487"/>
        <xdr:cNvSpPr/>
      </xdr:nvSpPr>
      <xdr:spPr>
        <a:xfrm>
          <a:off x="6921500" y="164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73435</xdr:rowOff>
    </xdr:from>
    <xdr:ext cx="534377" cy="259045"/>
    <xdr:sp macro="" textlink="">
      <xdr:nvSpPr>
        <xdr:cNvPr id="489" name="テキスト ボックス 488"/>
        <xdr:cNvSpPr txBox="1"/>
      </xdr:nvSpPr>
      <xdr:spPr>
        <a:xfrm>
          <a:off x="6705111" y="165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54890</xdr:rowOff>
    </xdr:from>
    <xdr:to>
      <xdr:col>85</xdr:col>
      <xdr:colOff>127000</xdr:colOff>
      <xdr:row>39</xdr:row>
      <xdr:rowOff>7928</xdr:rowOff>
    </xdr:to>
    <xdr:cxnSp macro="">
      <xdr:nvCxnSpPr>
        <xdr:cNvPr id="521" name="直線コネクタ 520"/>
        <xdr:cNvCxnSpPr/>
      </xdr:nvCxnSpPr>
      <xdr:spPr>
        <a:xfrm>
          <a:off x="15481300" y="6569990"/>
          <a:ext cx="838200" cy="12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17040</xdr:rowOff>
    </xdr:from>
    <xdr:to>
      <xdr:col>81</xdr:col>
      <xdr:colOff>50800</xdr:colOff>
      <xdr:row>38</xdr:row>
      <xdr:rowOff>54890</xdr:rowOff>
    </xdr:to>
    <xdr:cxnSp macro="">
      <xdr:nvCxnSpPr>
        <xdr:cNvPr id="524" name="直線コネクタ 523"/>
        <xdr:cNvCxnSpPr/>
      </xdr:nvCxnSpPr>
      <xdr:spPr>
        <a:xfrm>
          <a:off x="14592300" y="6532140"/>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17040</xdr:rowOff>
    </xdr:from>
    <xdr:to>
      <xdr:col>76</xdr:col>
      <xdr:colOff>114300</xdr:colOff>
      <xdr:row>38</xdr:row>
      <xdr:rowOff>142508</xdr:rowOff>
    </xdr:to>
    <xdr:cxnSp macro="">
      <xdr:nvCxnSpPr>
        <xdr:cNvPr id="527" name="直線コネクタ 526"/>
        <xdr:cNvCxnSpPr/>
      </xdr:nvCxnSpPr>
      <xdr:spPr>
        <a:xfrm flipV="1">
          <a:off x="13703300" y="6532140"/>
          <a:ext cx="889000" cy="12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142508</xdr:rowOff>
    </xdr:from>
    <xdr:to>
      <xdr:col>71</xdr:col>
      <xdr:colOff>177800</xdr:colOff>
      <xdr:row>39</xdr:row>
      <xdr:rowOff>18085</xdr:rowOff>
    </xdr:to>
    <xdr:cxnSp macro="">
      <xdr:nvCxnSpPr>
        <xdr:cNvPr id="530" name="直線コネクタ 529"/>
        <xdr:cNvCxnSpPr/>
      </xdr:nvCxnSpPr>
      <xdr:spPr>
        <a:xfrm flipV="1">
          <a:off x="12814300" y="6657608"/>
          <a:ext cx="8890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128578</xdr:rowOff>
    </xdr:from>
    <xdr:to>
      <xdr:col>85</xdr:col>
      <xdr:colOff>177800</xdr:colOff>
      <xdr:row>39</xdr:row>
      <xdr:rowOff>58728</xdr:rowOff>
    </xdr:to>
    <xdr:sp macro="" textlink="">
      <xdr:nvSpPr>
        <xdr:cNvPr id="540" name="楕円 539"/>
        <xdr:cNvSpPr/>
      </xdr:nvSpPr>
      <xdr:spPr>
        <a:xfrm>
          <a:off x="16268700" y="664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43505</xdr:rowOff>
    </xdr:from>
    <xdr:ext cx="534377" cy="259045"/>
    <xdr:sp macro="" textlink="">
      <xdr:nvSpPr>
        <xdr:cNvPr id="541" name="消防費該当値テキスト"/>
        <xdr:cNvSpPr txBox="1"/>
      </xdr:nvSpPr>
      <xdr:spPr>
        <a:xfrm>
          <a:off x="16370300" y="655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4090</xdr:rowOff>
    </xdr:from>
    <xdr:to>
      <xdr:col>81</xdr:col>
      <xdr:colOff>101600</xdr:colOff>
      <xdr:row>38</xdr:row>
      <xdr:rowOff>105690</xdr:rowOff>
    </xdr:to>
    <xdr:sp macro="" textlink="">
      <xdr:nvSpPr>
        <xdr:cNvPr id="542" name="楕円 541"/>
        <xdr:cNvSpPr/>
      </xdr:nvSpPr>
      <xdr:spPr>
        <a:xfrm>
          <a:off x="15430500" y="65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122216</xdr:rowOff>
    </xdr:from>
    <xdr:ext cx="534377" cy="259045"/>
    <xdr:sp macro="" textlink="">
      <xdr:nvSpPr>
        <xdr:cNvPr id="543" name="テキスト ボックス 542"/>
        <xdr:cNvSpPr txBox="1"/>
      </xdr:nvSpPr>
      <xdr:spPr>
        <a:xfrm>
          <a:off x="15214111" y="62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137690</xdr:rowOff>
    </xdr:from>
    <xdr:to>
      <xdr:col>76</xdr:col>
      <xdr:colOff>165100</xdr:colOff>
      <xdr:row>38</xdr:row>
      <xdr:rowOff>67839</xdr:rowOff>
    </xdr:to>
    <xdr:sp macro="" textlink="">
      <xdr:nvSpPr>
        <xdr:cNvPr id="544" name="楕円 543"/>
        <xdr:cNvSpPr/>
      </xdr:nvSpPr>
      <xdr:spPr>
        <a:xfrm>
          <a:off x="14541500" y="64813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84367</xdr:rowOff>
    </xdr:from>
    <xdr:ext cx="534377" cy="259045"/>
    <xdr:sp macro="" textlink="">
      <xdr:nvSpPr>
        <xdr:cNvPr id="545" name="テキスト ボックス 544"/>
        <xdr:cNvSpPr txBox="1"/>
      </xdr:nvSpPr>
      <xdr:spPr>
        <a:xfrm>
          <a:off x="14325111" y="62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91708</xdr:rowOff>
    </xdr:from>
    <xdr:to>
      <xdr:col>72</xdr:col>
      <xdr:colOff>38100</xdr:colOff>
      <xdr:row>39</xdr:row>
      <xdr:rowOff>21858</xdr:rowOff>
    </xdr:to>
    <xdr:sp macro="" textlink="">
      <xdr:nvSpPr>
        <xdr:cNvPr id="546" name="楕円 545"/>
        <xdr:cNvSpPr/>
      </xdr:nvSpPr>
      <xdr:spPr>
        <a:xfrm>
          <a:off x="13652500" y="66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12985</xdr:rowOff>
    </xdr:from>
    <xdr:ext cx="534377" cy="259045"/>
    <xdr:sp macro="" textlink="">
      <xdr:nvSpPr>
        <xdr:cNvPr id="547" name="テキスト ボックス 546"/>
        <xdr:cNvSpPr txBox="1"/>
      </xdr:nvSpPr>
      <xdr:spPr>
        <a:xfrm>
          <a:off x="13436111" y="66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138735</xdr:rowOff>
    </xdr:from>
    <xdr:to>
      <xdr:col>67</xdr:col>
      <xdr:colOff>101600</xdr:colOff>
      <xdr:row>39</xdr:row>
      <xdr:rowOff>68885</xdr:rowOff>
    </xdr:to>
    <xdr:sp macro="" textlink="">
      <xdr:nvSpPr>
        <xdr:cNvPr id="548" name="楕円 547"/>
        <xdr:cNvSpPr/>
      </xdr:nvSpPr>
      <xdr:spPr>
        <a:xfrm>
          <a:off x="12763500" y="66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60012</xdr:rowOff>
    </xdr:from>
    <xdr:ext cx="534377" cy="259045"/>
    <xdr:sp macro="" textlink="">
      <xdr:nvSpPr>
        <xdr:cNvPr id="549" name="テキスト ボックス 548"/>
        <xdr:cNvSpPr txBox="1"/>
      </xdr:nvSpPr>
      <xdr:spPr>
        <a:xfrm>
          <a:off x="12547111" y="67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116024</xdr:rowOff>
    </xdr:from>
    <xdr:to>
      <xdr:col>85</xdr:col>
      <xdr:colOff>127000</xdr:colOff>
      <xdr:row>58</xdr:row>
      <xdr:rowOff>156045</xdr:rowOff>
    </xdr:to>
    <xdr:cxnSp macro="">
      <xdr:nvCxnSpPr>
        <xdr:cNvPr id="581" name="直線コネクタ 580"/>
        <xdr:cNvCxnSpPr/>
      </xdr:nvCxnSpPr>
      <xdr:spPr>
        <a:xfrm flipV="1">
          <a:off x="15481300" y="10060124"/>
          <a:ext cx="838200" cy="4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144435</xdr:rowOff>
    </xdr:from>
    <xdr:to>
      <xdr:col>81</xdr:col>
      <xdr:colOff>50800</xdr:colOff>
      <xdr:row>58</xdr:row>
      <xdr:rowOff>156045</xdr:rowOff>
    </xdr:to>
    <xdr:cxnSp macro="">
      <xdr:nvCxnSpPr>
        <xdr:cNvPr id="584" name="直線コネクタ 583"/>
        <xdr:cNvCxnSpPr/>
      </xdr:nvCxnSpPr>
      <xdr:spPr>
        <a:xfrm>
          <a:off x="14592300" y="10088535"/>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144435</xdr:rowOff>
    </xdr:from>
    <xdr:to>
      <xdr:col>76</xdr:col>
      <xdr:colOff>114300</xdr:colOff>
      <xdr:row>58</xdr:row>
      <xdr:rowOff>169957</xdr:rowOff>
    </xdr:to>
    <xdr:cxnSp macro="">
      <xdr:nvCxnSpPr>
        <xdr:cNvPr id="587" name="直線コネクタ 586"/>
        <xdr:cNvCxnSpPr/>
      </xdr:nvCxnSpPr>
      <xdr:spPr>
        <a:xfrm flipV="1">
          <a:off x="13703300" y="10088535"/>
          <a:ext cx="889000" cy="2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150640</xdr:rowOff>
    </xdr:from>
    <xdr:to>
      <xdr:col>71</xdr:col>
      <xdr:colOff>177800</xdr:colOff>
      <xdr:row>58</xdr:row>
      <xdr:rowOff>169957</xdr:rowOff>
    </xdr:to>
    <xdr:cxnSp macro="">
      <xdr:nvCxnSpPr>
        <xdr:cNvPr id="590" name="直線コネクタ 589"/>
        <xdr:cNvCxnSpPr/>
      </xdr:nvCxnSpPr>
      <xdr:spPr>
        <a:xfrm>
          <a:off x="12814300" y="10094740"/>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65224</xdr:rowOff>
    </xdr:from>
    <xdr:to>
      <xdr:col>85</xdr:col>
      <xdr:colOff>177800</xdr:colOff>
      <xdr:row>58</xdr:row>
      <xdr:rowOff>166824</xdr:rowOff>
    </xdr:to>
    <xdr:sp macro="" textlink="">
      <xdr:nvSpPr>
        <xdr:cNvPr id="600" name="楕円 599"/>
        <xdr:cNvSpPr/>
      </xdr:nvSpPr>
      <xdr:spPr>
        <a:xfrm>
          <a:off x="16268700" y="100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151601</xdr:rowOff>
    </xdr:from>
    <xdr:ext cx="534377" cy="259045"/>
    <xdr:sp macro="" textlink="">
      <xdr:nvSpPr>
        <xdr:cNvPr id="601" name="教育費該当値テキスト"/>
        <xdr:cNvSpPr txBox="1"/>
      </xdr:nvSpPr>
      <xdr:spPr>
        <a:xfrm>
          <a:off x="16370300" y="992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105245</xdr:rowOff>
    </xdr:from>
    <xdr:to>
      <xdr:col>81</xdr:col>
      <xdr:colOff>101600</xdr:colOff>
      <xdr:row>59</xdr:row>
      <xdr:rowOff>35395</xdr:rowOff>
    </xdr:to>
    <xdr:sp macro="" textlink="">
      <xdr:nvSpPr>
        <xdr:cNvPr id="602" name="楕円 601"/>
        <xdr:cNvSpPr/>
      </xdr:nvSpPr>
      <xdr:spPr>
        <a:xfrm>
          <a:off x="15430500" y="100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26522</xdr:rowOff>
    </xdr:from>
    <xdr:ext cx="534377" cy="259045"/>
    <xdr:sp macro="" textlink="">
      <xdr:nvSpPr>
        <xdr:cNvPr id="603" name="テキスト ボックス 602"/>
        <xdr:cNvSpPr txBox="1"/>
      </xdr:nvSpPr>
      <xdr:spPr>
        <a:xfrm>
          <a:off x="15214111" y="10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93635</xdr:rowOff>
    </xdr:from>
    <xdr:to>
      <xdr:col>76</xdr:col>
      <xdr:colOff>165100</xdr:colOff>
      <xdr:row>59</xdr:row>
      <xdr:rowOff>23785</xdr:rowOff>
    </xdr:to>
    <xdr:sp macro="" textlink="">
      <xdr:nvSpPr>
        <xdr:cNvPr id="604" name="楕円 603"/>
        <xdr:cNvSpPr/>
      </xdr:nvSpPr>
      <xdr:spPr>
        <a:xfrm>
          <a:off x="14541500" y="100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14912</xdr:rowOff>
    </xdr:from>
    <xdr:ext cx="534377" cy="259045"/>
    <xdr:sp macro="" textlink="">
      <xdr:nvSpPr>
        <xdr:cNvPr id="605" name="テキスト ボックス 604"/>
        <xdr:cNvSpPr txBox="1"/>
      </xdr:nvSpPr>
      <xdr:spPr>
        <a:xfrm>
          <a:off x="14325111" y="1013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119157</xdr:rowOff>
    </xdr:from>
    <xdr:to>
      <xdr:col>72</xdr:col>
      <xdr:colOff>38100</xdr:colOff>
      <xdr:row>59</xdr:row>
      <xdr:rowOff>49307</xdr:rowOff>
    </xdr:to>
    <xdr:sp macro="" textlink="">
      <xdr:nvSpPr>
        <xdr:cNvPr id="606" name="楕円 605"/>
        <xdr:cNvSpPr/>
      </xdr:nvSpPr>
      <xdr:spPr>
        <a:xfrm>
          <a:off x="13652500" y="100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40434</xdr:rowOff>
    </xdr:from>
    <xdr:ext cx="534377" cy="259045"/>
    <xdr:sp macro="" textlink="">
      <xdr:nvSpPr>
        <xdr:cNvPr id="607" name="テキスト ボックス 606"/>
        <xdr:cNvSpPr txBox="1"/>
      </xdr:nvSpPr>
      <xdr:spPr>
        <a:xfrm>
          <a:off x="13436111" y="1015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99840</xdr:rowOff>
    </xdr:from>
    <xdr:to>
      <xdr:col>67</xdr:col>
      <xdr:colOff>101600</xdr:colOff>
      <xdr:row>59</xdr:row>
      <xdr:rowOff>29990</xdr:rowOff>
    </xdr:to>
    <xdr:sp macro="" textlink="">
      <xdr:nvSpPr>
        <xdr:cNvPr id="608" name="楕円 607"/>
        <xdr:cNvSpPr/>
      </xdr:nvSpPr>
      <xdr:spPr>
        <a:xfrm>
          <a:off x="12763500" y="100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21117</xdr:rowOff>
    </xdr:from>
    <xdr:ext cx="534377" cy="259045"/>
    <xdr:sp macro="" textlink="">
      <xdr:nvSpPr>
        <xdr:cNvPr id="609" name="テキスト ボックス 608"/>
        <xdr:cNvSpPr txBox="1"/>
      </xdr:nvSpPr>
      <xdr:spPr>
        <a:xfrm>
          <a:off x="12547111" y="101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139224</xdr:rowOff>
    </xdr:from>
    <xdr:to>
      <xdr:col>85</xdr:col>
      <xdr:colOff>127000</xdr:colOff>
      <xdr:row>78</xdr:row>
      <xdr:rowOff>139700</xdr:rowOff>
    </xdr:to>
    <xdr:cxnSp macro="">
      <xdr:nvCxnSpPr>
        <xdr:cNvPr id="636" name="直線コネクタ 635"/>
        <xdr:cNvCxnSpPr/>
      </xdr:nvCxnSpPr>
      <xdr:spPr>
        <a:xfrm flipV="1">
          <a:off x="15481300" y="13512324"/>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88424</xdr:rowOff>
    </xdr:from>
    <xdr:to>
      <xdr:col>85</xdr:col>
      <xdr:colOff>177800</xdr:colOff>
      <xdr:row>79</xdr:row>
      <xdr:rowOff>18574</xdr:rowOff>
    </xdr:to>
    <xdr:sp macro="" textlink="">
      <xdr:nvSpPr>
        <xdr:cNvPr id="655" name="楕円 654"/>
        <xdr:cNvSpPr/>
      </xdr:nvSpPr>
      <xdr:spPr>
        <a:xfrm>
          <a:off x="16268700" y="134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61081</xdr:rowOff>
    </xdr:from>
    <xdr:ext cx="313932" cy="259045"/>
    <xdr:sp macro="" textlink="">
      <xdr:nvSpPr>
        <xdr:cNvPr id="656" name="災害復旧費該当値テキスト"/>
        <xdr:cNvSpPr txBox="1"/>
      </xdr:nvSpPr>
      <xdr:spPr>
        <a:xfrm>
          <a:off x="16370300" y="134341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6246</xdr:rowOff>
    </xdr:from>
    <xdr:to>
      <xdr:col>85</xdr:col>
      <xdr:colOff>127000</xdr:colOff>
      <xdr:row>97</xdr:row>
      <xdr:rowOff>39393</xdr:rowOff>
    </xdr:to>
    <xdr:cxnSp macro="">
      <xdr:nvCxnSpPr>
        <xdr:cNvPr id="695" name="直線コネクタ 694"/>
        <xdr:cNvCxnSpPr/>
      </xdr:nvCxnSpPr>
      <xdr:spPr>
        <a:xfrm flipV="1">
          <a:off x="15481300" y="16636896"/>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39393</xdr:rowOff>
    </xdr:from>
    <xdr:to>
      <xdr:col>81</xdr:col>
      <xdr:colOff>50800</xdr:colOff>
      <xdr:row>97</xdr:row>
      <xdr:rowOff>52767</xdr:rowOff>
    </xdr:to>
    <xdr:cxnSp macro="">
      <xdr:nvCxnSpPr>
        <xdr:cNvPr id="698" name="直線コネクタ 697"/>
        <xdr:cNvCxnSpPr/>
      </xdr:nvCxnSpPr>
      <xdr:spPr>
        <a:xfrm flipV="1">
          <a:off x="14592300" y="16670043"/>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32014</xdr:rowOff>
    </xdr:from>
    <xdr:to>
      <xdr:col>76</xdr:col>
      <xdr:colOff>114300</xdr:colOff>
      <xdr:row>97</xdr:row>
      <xdr:rowOff>52767</xdr:rowOff>
    </xdr:to>
    <xdr:cxnSp macro="">
      <xdr:nvCxnSpPr>
        <xdr:cNvPr id="701" name="直線コネクタ 700"/>
        <xdr:cNvCxnSpPr/>
      </xdr:nvCxnSpPr>
      <xdr:spPr>
        <a:xfrm>
          <a:off x="13703300" y="16662664"/>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168618</xdr:rowOff>
    </xdr:from>
    <xdr:to>
      <xdr:col>71</xdr:col>
      <xdr:colOff>177800</xdr:colOff>
      <xdr:row>97</xdr:row>
      <xdr:rowOff>32014</xdr:rowOff>
    </xdr:to>
    <xdr:cxnSp macro="">
      <xdr:nvCxnSpPr>
        <xdr:cNvPr id="704" name="直線コネクタ 703"/>
        <xdr:cNvCxnSpPr/>
      </xdr:nvCxnSpPr>
      <xdr:spPr>
        <a:xfrm>
          <a:off x="12814300" y="16627818"/>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126896</xdr:rowOff>
    </xdr:from>
    <xdr:to>
      <xdr:col>85</xdr:col>
      <xdr:colOff>177800</xdr:colOff>
      <xdr:row>97</xdr:row>
      <xdr:rowOff>57046</xdr:rowOff>
    </xdr:to>
    <xdr:sp macro="" textlink="">
      <xdr:nvSpPr>
        <xdr:cNvPr id="714" name="楕円 713"/>
        <xdr:cNvSpPr/>
      </xdr:nvSpPr>
      <xdr:spPr>
        <a:xfrm>
          <a:off x="16268700" y="165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105323</xdr:rowOff>
    </xdr:from>
    <xdr:ext cx="534377" cy="259045"/>
    <xdr:sp macro="" textlink="">
      <xdr:nvSpPr>
        <xdr:cNvPr id="715" name="公債費該当値テキスト"/>
        <xdr:cNvSpPr txBox="1"/>
      </xdr:nvSpPr>
      <xdr:spPr>
        <a:xfrm>
          <a:off x="16370300" y="1656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160043</xdr:rowOff>
    </xdr:from>
    <xdr:to>
      <xdr:col>81</xdr:col>
      <xdr:colOff>101600</xdr:colOff>
      <xdr:row>97</xdr:row>
      <xdr:rowOff>90193</xdr:rowOff>
    </xdr:to>
    <xdr:sp macro="" textlink="">
      <xdr:nvSpPr>
        <xdr:cNvPr id="716" name="楕円 715"/>
        <xdr:cNvSpPr/>
      </xdr:nvSpPr>
      <xdr:spPr>
        <a:xfrm>
          <a:off x="15430500" y="1661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81320</xdr:rowOff>
    </xdr:from>
    <xdr:ext cx="534377" cy="259045"/>
    <xdr:sp macro="" textlink="">
      <xdr:nvSpPr>
        <xdr:cNvPr id="717" name="テキスト ボックス 716"/>
        <xdr:cNvSpPr txBox="1"/>
      </xdr:nvSpPr>
      <xdr:spPr>
        <a:xfrm>
          <a:off x="15214111" y="167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1967</xdr:rowOff>
    </xdr:from>
    <xdr:to>
      <xdr:col>76</xdr:col>
      <xdr:colOff>165100</xdr:colOff>
      <xdr:row>97</xdr:row>
      <xdr:rowOff>103567</xdr:rowOff>
    </xdr:to>
    <xdr:sp macro="" textlink="">
      <xdr:nvSpPr>
        <xdr:cNvPr id="718" name="楕円 717"/>
        <xdr:cNvSpPr/>
      </xdr:nvSpPr>
      <xdr:spPr>
        <a:xfrm>
          <a:off x="14541500" y="166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94694</xdr:rowOff>
    </xdr:from>
    <xdr:ext cx="534377" cy="259045"/>
    <xdr:sp macro="" textlink="">
      <xdr:nvSpPr>
        <xdr:cNvPr id="719" name="テキスト ボックス 718"/>
        <xdr:cNvSpPr txBox="1"/>
      </xdr:nvSpPr>
      <xdr:spPr>
        <a:xfrm>
          <a:off x="14325111" y="1672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152664</xdr:rowOff>
    </xdr:from>
    <xdr:to>
      <xdr:col>72</xdr:col>
      <xdr:colOff>38100</xdr:colOff>
      <xdr:row>97</xdr:row>
      <xdr:rowOff>82814</xdr:rowOff>
    </xdr:to>
    <xdr:sp macro="" textlink="">
      <xdr:nvSpPr>
        <xdr:cNvPr id="720" name="楕円 719"/>
        <xdr:cNvSpPr/>
      </xdr:nvSpPr>
      <xdr:spPr>
        <a:xfrm>
          <a:off x="13652500" y="1661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73941</xdr:rowOff>
    </xdr:from>
    <xdr:ext cx="534377" cy="259045"/>
    <xdr:sp macro="" textlink="">
      <xdr:nvSpPr>
        <xdr:cNvPr id="721" name="テキスト ボックス 720"/>
        <xdr:cNvSpPr txBox="1"/>
      </xdr:nvSpPr>
      <xdr:spPr>
        <a:xfrm>
          <a:off x="13436111" y="1670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117818</xdr:rowOff>
    </xdr:from>
    <xdr:to>
      <xdr:col>67</xdr:col>
      <xdr:colOff>101600</xdr:colOff>
      <xdr:row>97</xdr:row>
      <xdr:rowOff>47968</xdr:rowOff>
    </xdr:to>
    <xdr:sp macro="" textlink="">
      <xdr:nvSpPr>
        <xdr:cNvPr id="722" name="楕円 721"/>
        <xdr:cNvSpPr/>
      </xdr:nvSpPr>
      <xdr:spPr>
        <a:xfrm>
          <a:off x="12763500" y="165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39095</xdr:rowOff>
    </xdr:from>
    <xdr:ext cx="534377" cy="259045"/>
    <xdr:sp macro="" textlink="">
      <xdr:nvSpPr>
        <xdr:cNvPr id="723" name="テキスト ボックス 722"/>
        <xdr:cNvSpPr txBox="1"/>
      </xdr:nvSpPr>
      <xdr:spPr>
        <a:xfrm>
          <a:off x="12547111" y="1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総務費コストについては、ふるさと応援寄付金が約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減少し、返礼品にかかる経費が減少したことで、類似団体平均を下回ることとなった。民生費コストについては、認定こども園建設にかかる補助金は昨年度に比べて減少したものの、新たに建設した認定こども園にかかる扶助費が増加し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連続の増となったが、類似団体平均も増となっており、わずかに下回っている。全体的には、土木費が若干上回っているものの、どの費目も類似団体平均を下回っており、人口一人当たりでは効率よく行政運営ができているといえるが、今後も大型事業を控えているため、引き続き計画的な事業実施により健全財政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認定こども園開園に伴う子育て給付費の増加等により、実質単年度収支は悪化した。財政調整基金等の取り崩しにより実質収支は黒字となっているが、当初予算編成では約９億円の取り崩しを予定していたものの、その他の節減効果により</a:t>
          </a:r>
          <a:r>
            <a:rPr kumimoji="1" lang="en-US" altLang="ja-JP" sz="1400">
              <a:solidFill>
                <a:sysClr val="windowText" lastClr="000000"/>
              </a:solidFill>
              <a:latin typeface="ＭＳ ゴシック" pitchFamily="49" charset="-128"/>
              <a:ea typeface="ＭＳ ゴシック" pitchFamily="49" charset="-128"/>
            </a:rPr>
            <a:t>3.5</a:t>
          </a:r>
          <a:r>
            <a:rPr kumimoji="1" lang="ja-JP" altLang="en-US" sz="1400">
              <a:solidFill>
                <a:sysClr val="windowText" lastClr="000000"/>
              </a:solidFill>
              <a:latin typeface="ＭＳ ゴシック" pitchFamily="49" charset="-128"/>
              <a:ea typeface="ＭＳ ゴシック" pitchFamily="49" charset="-128"/>
            </a:rPr>
            <a:t>億円（前年度比＋２億円）を取り崩すこととなった。今後は基金取り崩しを極力行わず、有事に備えて基金に積立てできるよう、無駄の削減、事業精査等に努める。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下水道事業事業会計については平成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年度より法適化すること、国民健康保険事業については平成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年度より兵庫県が主体となることにより、標準財政規模比はそれぞれ大きく上昇している。平成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ついても、全ての会計において黒字収支となったが、一般会計からの繰入により黒字収支が維持されている会計もある。今後も、各保険対象者は必然的の増加するものの、各会計において保険料や使用料の見直しを常に考慮し、経費削減を一層進め、健全化を図ることにより普通会計の負担額を減ら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11499101</v>
      </c>
      <c r="BO4" s="410"/>
      <c r="BP4" s="410"/>
      <c r="BQ4" s="410"/>
      <c r="BR4" s="410"/>
      <c r="BS4" s="410"/>
      <c r="BT4" s="410"/>
      <c r="BU4" s="411"/>
      <c r="BV4" s="409">
        <v>11757997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1.9</v>
      </c>
      <c r="CU4" s="416"/>
      <c r="CV4" s="416"/>
      <c r="CW4" s="416"/>
      <c r="CX4" s="416"/>
      <c r="CY4" s="416"/>
      <c r="CZ4" s="416"/>
      <c r="DA4" s="417"/>
      <c r="DB4" s="415">
        <v>2.4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11172618</v>
      </c>
      <c r="BO5" s="447"/>
      <c r="BP5" s="447"/>
      <c r="BQ5" s="447"/>
      <c r="BR5" s="447"/>
      <c r="BS5" s="447"/>
      <c r="BT5" s="447"/>
      <c r="BU5" s="448"/>
      <c r="BV5" s="446">
        <v>11499752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88.6</v>
      </c>
      <c r="CU5" s="444"/>
      <c r="CV5" s="444"/>
      <c r="CW5" s="444"/>
      <c r="CX5" s="444"/>
      <c r="CY5" s="444"/>
      <c r="CZ5" s="444"/>
      <c r="DA5" s="445"/>
      <c r="DB5" s="443">
        <v>87.8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326483</v>
      </c>
      <c r="BO6" s="447"/>
      <c r="BP6" s="447"/>
      <c r="BQ6" s="447"/>
      <c r="BR6" s="447"/>
      <c r="BS6" s="447"/>
      <c r="BT6" s="447"/>
      <c r="BU6" s="448"/>
      <c r="BV6" s="446">
        <v>258245</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95.4</v>
      </c>
      <c r="CU6" s="484"/>
      <c r="CV6" s="484"/>
      <c r="CW6" s="484"/>
      <c r="CX6" s="484"/>
      <c r="CY6" s="484"/>
      <c r="CZ6" s="484"/>
      <c r="DA6" s="485"/>
      <c r="DB6" s="483">
        <v>94.1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194523</v>
      </c>
      <c r="BO7" s="447"/>
      <c r="BP7" s="447"/>
      <c r="BQ7" s="447"/>
      <c r="BR7" s="447"/>
      <c r="BS7" s="447"/>
      <c r="BT7" s="447"/>
      <c r="BU7" s="448"/>
      <c r="BV7" s="446">
        <v>90616</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6929791</v>
      </c>
      <c r="CU7" s="447"/>
      <c r="CV7" s="447"/>
      <c r="CW7" s="447"/>
      <c r="CX7" s="447"/>
      <c r="CY7" s="447"/>
      <c r="CZ7" s="447"/>
      <c r="DA7" s="448"/>
      <c r="DB7" s="446">
        <v>6903846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131960</v>
      </c>
      <c r="BO8" s="447"/>
      <c r="BP8" s="447"/>
      <c r="BQ8" s="447"/>
      <c r="BR8" s="447"/>
      <c r="BS8" s="447"/>
      <c r="BT8" s="447"/>
      <c r="BU8" s="448"/>
      <c r="BV8" s="446">
        <v>167629</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0.69</v>
      </c>
      <c r="CU8" s="487"/>
      <c r="CV8" s="487"/>
      <c r="CW8" s="487"/>
      <c r="CX8" s="487"/>
      <c r="CY8" s="487"/>
      <c r="CZ8" s="487"/>
      <c r="DA8" s="488"/>
      <c r="DB8" s="486">
        <v>0.69</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33690</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-35669</v>
      </c>
      <c r="BO9" s="447"/>
      <c r="BP9" s="447"/>
      <c r="BQ9" s="447"/>
      <c r="BR9" s="447"/>
      <c r="BS9" s="447"/>
      <c r="BT9" s="447"/>
      <c r="BU9" s="448"/>
      <c r="BV9" s="446">
        <v>-35171</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11.9</v>
      </c>
      <c r="CU9" s="444"/>
      <c r="CV9" s="444"/>
      <c r="CW9" s="444"/>
      <c r="CX9" s="444"/>
      <c r="CY9" s="444"/>
      <c r="CZ9" s="444"/>
      <c r="DA9" s="445"/>
      <c r="DB9" s="443">
        <v>11.3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114</v>
      </c>
      <c r="M10" s="476"/>
      <c r="N10" s="476"/>
      <c r="O10" s="476"/>
      <c r="P10" s="476"/>
      <c r="Q10" s="477"/>
      <c r="R10" s="497">
        <v>33438</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88</v>
      </c>
      <c r="AV10" s="479"/>
      <c r="AW10" s="479"/>
      <c r="AX10" s="479"/>
      <c r="AY10" s="480" t="s">
        <v>116</v>
      </c>
      <c r="AZ10" s="481"/>
      <c r="BA10" s="481"/>
      <c r="BB10" s="481"/>
      <c r="BC10" s="481"/>
      <c r="BD10" s="481"/>
      <c r="BE10" s="481"/>
      <c r="BF10" s="481"/>
      <c r="BG10" s="481"/>
      <c r="BH10" s="481"/>
      <c r="BI10" s="481"/>
      <c r="BJ10" s="481"/>
      <c r="BK10" s="481"/>
      <c r="BL10" s="481"/>
      <c r="BM10" s="482"/>
      <c r="BN10" s="446">
        <v>86139</v>
      </c>
      <c r="BO10" s="447"/>
      <c r="BP10" s="447"/>
      <c r="BQ10" s="447"/>
      <c r="BR10" s="447"/>
      <c r="BS10" s="447"/>
      <c r="BT10" s="447"/>
      <c r="BU10" s="448"/>
      <c r="BV10" s="446">
        <v>102977</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88</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34418</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88</v>
      </c>
      <c r="AV12" s="479"/>
      <c r="AW12" s="479"/>
      <c r="AX12" s="479"/>
      <c r="AY12" s="480" t="s">
        <v>130</v>
      </c>
      <c r="AZ12" s="481"/>
      <c r="BA12" s="481"/>
      <c r="BB12" s="481"/>
      <c r="BC12" s="481"/>
      <c r="BD12" s="481"/>
      <c r="BE12" s="481"/>
      <c r="BF12" s="481"/>
      <c r="BG12" s="481"/>
      <c r="BH12" s="481"/>
      <c r="BI12" s="481"/>
      <c r="BJ12" s="481"/>
      <c r="BK12" s="481"/>
      <c r="BL12" s="481"/>
      <c r="BM12" s="482"/>
      <c r="BN12" s="446">
        <v>350000</v>
      </c>
      <c r="BO12" s="447"/>
      <c r="BP12" s="447"/>
      <c r="BQ12" s="447"/>
      <c r="BR12" s="447"/>
      <c r="BS12" s="447"/>
      <c r="BT12" s="447"/>
      <c r="BU12" s="448"/>
      <c r="BV12" s="446">
        <v>150000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34176</v>
      </c>
      <c r="S13" s="528"/>
      <c r="T13" s="528"/>
      <c r="U13" s="528"/>
      <c r="V13" s="529"/>
      <c r="W13" s="462" t="s">
        <v>134</v>
      </c>
      <c r="X13" s="463"/>
      <c r="Y13" s="463"/>
      <c r="Z13" s="463"/>
      <c r="AA13" s="463"/>
      <c r="AB13" s="453"/>
      <c r="AC13" s="497">
        <v>211</v>
      </c>
      <c r="AD13" s="498"/>
      <c r="AE13" s="498"/>
      <c r="AF13" s="498"/>
      <c r="AG13" s="537"/>
      <c r="AH13" s="497">
        <v>211</v>
      </c>
      <c r="AI13" s="498"/>
      <c r="AJ13" s="498"/>
      <c r="AK13" s="498"/>
      <c r="AL13" s="499"/>
      <c r="AM13" s="475" t="s">
        <v>135</v>
      </c>
      <c r="AN13" s="476"/>
      <c r="AO13" s="476"/>
      <c r="AP13" s="476"/>
      <c r="AQ13" s="476"/>
      <c r="AR13" s="476"/>
      <c r="AS13" s="476"/>
      <c r="AT13" s="477"/>
      <c r="AU13" s="478" t="s">
        <v>104</v>
      </c>
      <c r="AV13" s="479"/>
      <c r="AW13" s="479"/>
      <c r="AX13" s="479"/>
      <c r="AY13" s="480" t="s">
        <v>136</v>
      </c>
      <c r="AZ13" s="481"/>
      <c r="BA13" s="481"/>
      <c r="BB13" s="481"/>
      <c r="BC13" s="481"/>
      <c r="BD13" s="481"/>
      <c r="BE13" s="481"/>
      <c r="BF13" s="481"/>
      <c r="BG13" s="481"/>
      <c r="BH13" s="481"/>
      <c r="BI13" s="481"/>
      <c r="BJ13" s="481"/>
      <c r="BK13" s="481"/>
      <c r="BL13" s="481"/>
      <c r="BM13" s="482"/>
      <c r="BN13" s="446">
        <v>-299530</v>
      </c>
      <c r="BO13" s="447"/>
      <c r="BP13" s="447"/>
      <c r="BQ13" s="447"/>
      <c r="BR13" s="447"/>
      <c r="BS13" s="447"/>
      <c r="BT13" s="447"/>
      <c r="BU13" s="448"/>
      <c r="BV13" s="446">
        <v>-82194</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10.199999999999999</v>
      </c>
      <c r="CU13" s="444"/>
      <c r="CV13" s="444"/>
      <c r="CW13" s="444"/>
      <c r="CX13" s="444"/>
      <c r="CY13" s="444"/>
      <c r="CZ13" s="444"/>
      <c r="DA13" s="445"/>
      <c r="DB13" s="443">
        <v>9.9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34344</v>
      </c>
      <c r="S14" s="528"/>
      <c r="T14" s="528"/>
      <c r="U14" s="528"/>
      <c r="V14" s="529"/>
      <c r="W14" s="436"/>
      <c r="X14" s="437"/>
      <c r="Y14" s="437"/>
      <c r="Z14" s="437"/>
      <c r="AA14" s="437"/>
      <c r="AB14" s="426"/>
      <c r="AC14" s="530">
        <v>1.4</v>
      </c>
      <c r="AD14" s="531"/>
      <c r="AE14" s="531"/>
      <c r="AF14" s="531"/>
      <c r="AG14" s="532"/>
      <c r="AH14" s="530">
        <v>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93.9</v>
      </c>
      <c r="CU14" s="542"/>
      <c r="CV14" s="542"/>
      <c r="CW14" s="542"/>
      <c r="CX14" s="542"/>
      <c r="CY14" s="542"/>
      <c r="CZ14" s="542"/>
      <c r="DA14" s="543"/>
      <c r="DB14" s="541">
        <v>93.3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133</v>
      </c>
      <c r="N15" s="535"/>
      <c r="O15" s="535"/>
      <c r="P15" s="535"/>
      <c r="Q15" s="536"/>
      <c r="R15" s="527">
        <v>34112</v>
      </c>
      <c r="S15" s="528"/>
      <c r="T15" s="528"/>
      <c r="U15" s="528"/>
      <c r="V15" s="529"/>
      <c r="W15" s="462" t="s">
        <v>140</v>
      </c>
      <c r="X15" s="463"/>
      <c r="Y15" s="463"/>
      <c r="Z15" s="463"/>
      <c r="AA15" s="463"/>
      <c r="AB15" s="453"/>
      <c r="AC15" s="497">
        <v>5409</v>
      </c>
      <c r="AD15" s="498"/>
      <c r="AE15" s="498"/>
      <c r="AF15" s="498"/>
      <c r="AG15" s="537"/>
      <c r="AH15" s="497">
        <v>5464</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3781119</v>
      </c>
      <c r="BO15" s="410"/>
      <c r="BP15" s="410"/>
      <c r="BQ15" s="410"/>
      <c r="BR15" s="410"/>
      <c r="BS15" s="410"/>
      <c r="BT15" s="410"/>
      <c r="BU15" s="411"/>
      <c r="BV15" s="409">
        <v>3745721</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36.299999999999997</v>
      </c>
      <c r="AD16" s="531"/>
      <c r="AE16" s="531"/>
      <c r="AF16" s="531"/>
      <c r="AG16" s="532"/>
      <c r="AH16" s="530">
        <v>36.9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5399275</v>
      </c>
      <c r="BO16" s="447"/>
      <c r="BP16" s="447"/>
      <c r="BQ16" s="447"/>
      <c r="BR16" s="447"/>
      <c r="BS16" s="447"/>
      <c r="BT16" s="447"/>
      <c r="BU16" s="448"/>
      <c r="BV16" s="446">
        <v>5406705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144</v>
      </c>
      <c r="S17" s="548"/>
      <c r="T17" s="548"/>
      <c r="U17" s="548"/>
      <c r="V17" s="549"/>
      <c r="W17" s="462" t="s">
        <v>147</v>
      </c>
      <c r="X17" s="463"/>
      <c r="Y17" s="463"/>
      <c r="Z17" s="463"/>
      <c r="AA17" s="463"/>
      <c r="AB17" s="453"/>
      <c r="AC17" s="497">
        <v>9292</v>
      </c>
      <c r="AD17" s="498"/>
      <c r="AE17" s="498"/>
      <c r="AF17" s="498"/>
      <c r="AG17" s="537"/>
      <c r="AH17" s="497">
        <v>9143</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4818842</v>
      </c>
      <c r="BO17" s="447"/>
      <c r="BP17" s="447"/>
      <c r="BQ17" s="447"/>
      <c r="BR17" s="447"/>
      <c r="BS17" s="447"/>
      <c r="BT17" s="447"/>
      <c r="BU17" s="448"/>
      <c r="BV17" s="446">
        <v>4782603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22.61</v>
      </c>
      <c r="M18" s="559"/>
      <c r="N18" s="559"/>
      <c r="O18" s="559"/>
      <c r="P18" s="559"/>
      <c r="Q18" s="559"/>
      <c r="R18" s="560"/>
      <c r="S18" s="560"/>
      <c r="T18" s="560"/>
      <c r="U18" s="560"/>
      <c r="V18" s="561"/>
      <c r="W18" s="464"/>
      <c r="X18" s="465"/>
      <c r="Y18" s="465"/>
      <c r="Z18" s="465"/>
      <c r="AA18" s="465"/>
      <c r="AB18" s="456"/>
      <c r="AC18" s="562">
        <v>62.3</v>
      </c>
      <c r="AD18" s="563"/>
      <c r="AE18" s="563"/>
      <c r="AF18" s="563"/>
      <c r="AG18" s="564"/>
      <c r="AH18" s="562">
        <v>61.7</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6200496</v>
      </c>
      <c r="BO18" s="447"/>
      <c r="BP18" s="447"/>
      <c r="BQ18" s="447"/>
      <c r="BR18" s="447"/>
      <c r="BS18" s="447"/>
      <c r="BT18" s="447"/>
      <c r="BU18" s="448"/>
      <c r="BV18" s="446">
        <v>6097952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1490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7696910</v>
      </c>
      <c r="BO19" s="447"/>
      <c r="BP19" s="447"/>
      <c r="BQ19" s="447"/>
      <c r="BR19" s="447"/>
      <c r="BS19" s="447"/>
      <c r="BT19" s="447"/>
      <c r="BU19" s="448"/>
      <c r="BV19" s="446">
        <v>7462301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12092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11092826</v>
      </c>
      <c r="BO23" s="447"/>
      <c r="BP23" s="447"/>
      <c r="BQ23" s="447"/>
      <c r="BR23" s="447"/>
      <c r="BS23" s="447"/>
      <c r="BT23" s="447"/>
      <c r="BU23" s="448"/>
      <c r="BV23" s="446">
        <v>11164106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7565</v>
      </c>
      <c r="R24" s="498"/>
      <c r="S24" s="498"/>
      <c r="T24" s="498"/>
      <c r="U24" s="498"/>
      <c r="V24" s="537"/>
      <c r="W24" s="596"/>
      <c r="X24" s="584"/>
      <c r="Y24" s="585"/>
      <c r="Z24" s="496" t="s">
        <v>163</v>
      </c>
      <c r="AA24" s="476"/>
      <c r="AB24" s="476"/>
      <c r="AC24" s="476"/>
      <c r="AD24" s="476"/>
      <c r="AE24" s="476"/>
      <c r="AF24" s="476"/>
      <c r="AG24" s="477"/>
      <c r="AH24" s="497">
        <v>147</v>
      </c>
      <c r="AI24" s="498"/>
      <c r="AJ24" s="498"/>
      <c r="AK24" s="498"/>
      <c r="AL24" s="537"/>
      <c r="AM24" s="497">
        <v>449232</v>
      </c>
      <c r="AN24" s="498"/>
      <c r="AO24" s="498"/>
      <c r="AP24" s="498"/>
      <c r="AQ24" s="498"/>
      <c r="AR24" s="537"/>
      <c r="AS24" s="497">
        <v>3056</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8994067</v>
      </c>
      <c r="BO24" s="447"/>
      <c r="BP24" s="447"/>
      <c r="BQ24" s="447"/>
      <c r="BR24" s="447"/>
      <c r="BS24" s="447"/>
      <c r="BT24" s="447"/>
      <c r="BU24" s="448"/>
      <c r="BV24" s="446">
        <v>8941022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6570</v>
      </c>
      <c r="R25" s="498"/>
      <c r="S25" s="498"/>
      <c r="T25" s="498"/>
      <c r="U25" s="498"/>
      <c r="V25" s="537"/>
      <c r="W25" s="596"/>
      <c r="X25" s="584"/>
      <c r="Y25" s="585"/>
      <c r="Z25" s="496" t="s">
        <v>166</v>
      </c>
      <c r="AA25" s="476"/>
      <c r="AB25" s="476"/>
      <c r="AC25" s="476"/>
      <c r="AD25" s="476"/>
      <c r="AE25" s="476"/>
      <c r="AF25" s="476"/>
      <c r="AG25" s="477"/>
      <c r="AH25" s="497" t="s">
        <v>132</v>
      </c>
      <c r="AI25" s="498"/>
      <c r="AJ25" s="498"/>
      <c r="AK25" s="498"/>
      <c r="AL25" s="537"/>
      <c r="AM25" s="497" t="s">
        <v>124</v>
      </c>
      <c r="AN25" s="498"/>
      <c r="AO25" s="498"/>
      <c r="AP25" s="498"/>
      <c r="AQ25" s="498"/>
      <c r="AR25" s="537"/>
      <c r="AS25" s="497" t="s">
        <v>124</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780732</v>
      </c>
      <c r="BO25" s="410"/>
      <c r="BP25" s="410"/>
      <c r="BQ25" s="410"/>
      <c r="BR25" s="410"/>
      <c r="BS25" s="410"/>
      <c r="BT25" s="410"/>
      <c r="BU25" s="411"/>
      <c r="BV25" s="409">
        <v>974133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6210</v>
      </c>
      <c r="R26" s="498"/>
      <c r="S26" s="498"/>
      <c r="T26" s="498"/>
      <c r="U26" s="498"/>
      <c r="V26" s="537"/>
      <c r="W26" s="596"/>
      <c r="X26" s="584"/>
      <c r="Y26" s="585"/>
      <c r="Z26" s="496" t="s">
        <v>169</v>
      </c>
      <c r="AA26" s="606"/>
      <c r="AB26" s="606"/>
      <c r="AC26" s="606"/>
      <c r="AD26" s="606"/>
      <c r="AE26" s="606"/>
      <c r="AF26" s="606"/>
      <c r="AG26" s="607"/>
      <c r="AH26" s="497">
        <v>1</v>
      </c>
      <c r="AI26" s="498"/>
      <c r="AJ26" s="498"/>
      <c r="AK26" s="498"/>
      <c r="AL26" s="537"/>
      <c r="AM26" s="497" t="s">
        <v>170</v>
      </c>
      <c r="AN26" s="498"/>
      <c r="AO26" s="498"/>
      <c r="AP26" s="498"/>
      <c r="AQ26" s="498"/>
      <c r="AR26" s="537"/>
      <c r="AS26" s="497" t="s">
        <v>171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124</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3900</v>
      </c>
      <c r="R27" s="498"/>
      <c r="S27" s="498"/>
      <c r="T27" s="498"/>
      <c r="U27" s="498"/>
      <c r="V27" s="537"/>
      <c r="W27" s="596"/>
      <c r="X27" s="584"/>
      <c r="Y27" s="585"/>
      <c r="Z27" s="496" t="s">
        <v>174</v>
      </c>
      <c r="AA27" s="476"/>
      <c r="AB27" s="476"/>
      <c r="AC27" s="476"/>
      <c r="AD27" s="476"/>
      <c r="AE27" s="476"/>
      <c r="AF27" s="476"/>
      <c r="AG27" s="477"/>
      <c r="AH27" s="497">
        <v>20</v>
      </c>
      <c r="AI27" s="498"/>
      <c r="AJ27" s="498"/>
      <c r="AK27" s="498"/>
      <c r="AL27" s="537"/>
      <c r="AM27" s="497">
        <v>59407</v>
      </c>
      <c r="AN27" s="498"/>
      <c r="AO27" s="498"/>
      <c r="AP27" s="498"/>
      <c r="AQ27" s="498"/>
      <c r="AR27" s="537"/>
      <c r="AS27" s="497">
        <v>2970</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132</v>
      </c>
      <c r="BO27" s="620"/>
      <c r="BP27" s="620"/>
      <c r="BQ27" s="620"/>
      <c r="BR27" s="620"/>
      <c r="BS27" s="620"/>
      <c r="BT27" s="620"/>
      <c r="BU27" s="621"/>
      <c r="BV27" s="619">
        <v>113043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3000</v>
      </c>
      <c r="R28" s="498"/>
      <c r="S28" s="498"/>
      <c r="T28" s="498"/>
      <c r="U28" s="498"/>
      <c r="V28" s="537"/>
      <c r="W28" s="596"/>
      <c r="X28" s="584"/>
      <c r="Y28" s="585"/>
      <c r="Z28" s="496" t="s">
        <v>177</v>
      </c>
      <c r="AA28" s="476"/>
      <c r="AB28" s="476"/>
      <c r="AC28" s="476"/>
      <c r="AD28" s="476"/>
      <c r="AE28" s="476"/>
      <c r="AF28" s="476"/>
      <c r="AG28" s="477"/>
      <c r="AH28" s="497" t="s">
        <v>124</v>
      </c>
      <c r="AI28" s="498"/>
      <c r="AJ28" s="498"/>
      <c r="AK28" s="498"/>
      <c r="AL28" s="537"/>
      <c r="AM28" s="497" t="s">
        <v>124</v>
      </c>
      <c r="AN28" s="498"/>
      <c r="AO28" s="498"/>
      <c r="AP28" s="498"/>
      <c r="AQ28" s="498"/>
      <c r="AR28" s="537"/>
      <c r="AS28" s="497" t="s">
        <v>132</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1924058</v>
      </c>
      <c r="BO28" s="410"/>
      <c r="BP28" s="410"/>
      <c r="BQ28" s="410"/>
      <c r="BR28" s="410"/>
      <c r="BS28" s="410"/>
      <c r="BT28" s="410"/>
      <c r="BU28" s="411"/>
      <c r="BV28" s="409">
        <v>2187919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14</v>
      </c>
      <c r="M29" s="498"/>
      <c r="N29" s="498"/>
      <c r="O29" s="498"/>
      <c r="P29" s="537"/>
      <c r="Q29" s="497">
        <v>2710</v>
      </c>
      <c r="R29" s="498"/>
      <c r="S29" s="498"/>
      <c r="T29" s="498"/>
      <c r="U29" s="498"/>
      <c r="V29" s="537"/>
      <c r="W29" s="597"/>
      <c r="X29" s="598"/>
      <c r="Y29" s="599"/>
      <c r="Z29" s="496" t="s">
        <v>180</v>
      </c>
      <c r="AA29" s="476"/>
      <c r="AB29" s="476"/>
      <c r="AC29" s="476"/>
      <c r="AD29" s="476"/>
      <c r="AE29" s="476"/>
      <c r="AF29" s="476"/>
      <c r="AG29" s="477"/>
      <c r="AH29" s="497">
        <v>167</v>
      </c>
      <c r="AI29" s="498"/>
      <c r="AJ29" s="498"/>
      <c r="AK29" s="498"/>
      <c r="AL29" s="537"/>
      <c r="AM29" s="497">
        <v>508639</v>
      </c>
      <c r="AN29" s="498"/>
      <c r="AO29" s="498"/>
      <c r="AP29" s="498"/>
      <c r="AQ29" s="498"/>
      <c r="AR29" s="537"/>
      <c r="AS29" s="497">
        <v>3046</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100000</v>
      </c>
      <c r="BO29" s="447"/>
      <c r="BP29" s="447"/>
      <c r="BQ29" s="447"/>
      <c r="BR29" s="447"/>
      <c r="BS29" s="447"/>
      <c r="BT29" s="447"/>
      <c r="BU29" s="448"/>
      <c r="BV29" s="446" t="s">
        <v>124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827492</v>
      </c>
      <c r="BO30" s="620"/>
      <c r="BP30" s="620"/>
      <c r="BQ30" s="620"/>
      <c r="BR30" s="620"/>
      <c r="BS30" s="620"/>
      <c r="BT30" s="620"/>
      <c r="BU30" s="621"/>
      <c r="BV30" s="619">
        <v>808310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兵庫県市町村職員退職手当組合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墓園事業特別会計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兵庫県町議会議員公務災害補償組合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兵庫県市町交通災害共済組合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介護保険特別会計（介護サービス事業勘定）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兵庫県後期高齢者医療広域連合（一般会計）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兵庫県後期高齢者医療広域連合（特別会計）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揖龍保健衛生施設事務組合（一般会計）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揖龍保険衛生施設事務組合（休日夜間急病センター特別会計）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西はりま消防組合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揖龍地区農業共済事務組合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FiEUNWSfVj7sxo3U4Dv3IiyDGzMVto20sWgir6fDWTk1+6HublHi+4WiTgBa8T3kFjV+G1ZPfBTirQB383qWzQ==" saltValue="Ol/MA84q2PxSMWJJKRti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G35" sqref="BG35:BU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4" t="s">
        <v>565</v>
      </c>
      <c r="D34" s="1224"/>
      <c r="E34" s="1225"/>
      <c r="F34" s="32">
        <v>11.84</v>
      </c>
      <c r="G34" s="33">
        <v>12.7</v>
      </c>
      <c r="H34" s="33">
        <v>13.57</v>
      </c>
      <c r="I34" s="33">
        <v>12.04</v>
      </c>
      <c r="J34" s="34">
        <v>11.01</v>
      </c>
      <c r="K34" s="22"/>
      <c r="L34" s="22"/>
      <c r="M34" s="22"/>
      <c r="N34" s="22"/>
      <c r="O34" s="22"/>
      <c r="P34" s="22"/>
    </row>
    <row r="35" spans="1:16" ht="39" customHeight="1">
      <c r="A35" s="22"/>
      <c r="B35" s="35"/>
      <c r="C35" s="1218" t="s">
        <v>566</v>
      </c>
      <c r="D35" s="1219"/>
      <c r="E35" s="1220"/>
      <c r="F35" s="36">
        <v>0.55000000000000004</v>
      </c>
      <c r="G35" s="37">
        <v>0</v>
      </c>
      <c r="H35" s="37">
        <v>0.98</v>
      </c>
      <c r="I35" s="37">
        <v>1.3</v>
      </c>
      <c r="J35" s="38">
        <v>9.15</v>
      </c>
      <c r="K35" s="22"/>
      <c r="L35" s="22"/>
      <c r="M35" s="22"/>
      <c r="N35" s="22"/>
      <c r="O35" s="22"/>
      <c r="P35" s="22"/>
    </row>
    <row r="36" spans="1:16" ht="39" customHeight="1">
      <c r="A36" s="22"/>
      <c r="B36" s="35"/>
      <c r="C36" s="1218" t="s">
        <v>567</v>
      </c>
      <c r="D36" s="1219"/>
      <c r="E36" s="1220"/>
      <c r="F36" s="36">
        <v>2.4300000000000002</v>
      </c>
      <c r="G36" s="37">
        <v>2.96</v>
      </c>
      <c r="H36" s="37">
        <v>1.84</v>
      </c>
      <c r="I36" s="37">
        <v>2.13</v>
      </c>
      <c r="J36" s="38">
        <v>4.04</v>
      </c>
      <c r="K36" s="22"/>
      <c r="L36" s="22"/>
      <c r="M36" s="22"/>
      <c r="N36" s="22"/>
      <c r="O36" s="22"/>
      <c r="P36" s="22"/>
    </row>
    <row r="37" spans="1:16" ht="39" customHeight="1">
      <c r="A37" s="22"/>
      <c r="B37" s="35"/>
      <c r="C37" s="1218" t="s">
        <v>568</v>
      </c>
      <c r="D37" s="1219"/>
      <c r="E37" s="1220"/>
      <c r="F37" s="36">
        <v>1.17</v>
      </c>
      <c r="G37" s="37">
        <v>0.48</v>
      </c>
      <c r="H37" s="37">
        <v>1.41</v>
      </c>
      <c r="I37" s="37">
        <v>1.24</v>
      </c>
      <c r="J37" s="38">
        <v>2.56</v>
      </c>
      <c r="K37" s="22"/>
      <c r="L37" s="22"/>
      <c r="M37" s="22"/>
      <c r="N37" s="22"/>
      <c r="O37" s="22"/>
      <c r="P37" s="22"/>
    </row>
    <row r="38" spans="1:16" ht="39" customHeight="1">
      <c r="A38" s="22"/>
      <c r="B38" s="35"/>
      <c r="C38" s="1218" t="s">
        <v>569</v>
      </c>
      <c r="D38" s="1219"/>
      <c r="E38" s="1220"/>
      <c r="F38" s="36">
        <v>4.0999999999999996</v>
      </c>
      <c r="G38" s="37">
        <v>5.2</v>
      </c>
      <c r="H38" s="37">
        <v>2.95</v>
      </c>
      <c r="I38" s="37">
        <v>2.41</v>
      </c>
      <c r="J38" s="38">
        <v>1.87</v>
      </c>
      <c r="K38" s="22"/>
      <c r="L38" s="22"/>
      <c r="M38" s="22"/>
      <c r="N38" s="22"/>
      <c r="O38" s="22"/>
      <c r="P38" s="22"/>
    </row>
    <row r="39" spans="1:16" ht="39" customHeight="1">
      <c r="A39" s="22"/>
      <c r="B39" s="35"/>
      <c r="C39" s="1218" t="s">
        <v>570</v>
      </c>
      <c r="D39" s="1219"/>
      <c r="E39" s="1220"/>
      <c r="F39" s="36">
        <v>0.09</v>
      </c>
      <c r="G39" s="37">
        <v>0.1</v>
      </c>
      <c r="H39" s="37">
        <v>0.1</v>
      </c>
      <c r="I39" s="37">
        <v>0.12</v>
      </c>
      <c r="J39" s="38">
        <v>0.13</v>
      </c>
      <c r="K39" s="22"/>
      <c r="L39" s="22"/>
      <c r="M39" s="22"/>
      <c r="N39" s="22"/>
      <c r="O39" s="22"/>
      <c r="P39" s="22"/>
    </row>
    <row r="40" spans="1:16" ht="39" customHeight="1">
      <c r="A40" s="22"/>
      <c r="B40" s="35"/>
      <c r="C40" s="1218" t="s">
        <v>571</v>
      </c>
      <c r="D40" s="1219"/>
      <c r="E40" s="1220"/>
      <c r="F40" s="36" t="s">
        <v>572</v>
      </c>
      <c r="G40" s="37">
        <v>0.03</v>
      </c>
      <c r="H40" s="37">
        <v>0</v>
      </c>
      <c r="I40" s="37">
        <v>0.02</v>
      </c>
      <c r="J40" s="38">
        <v>0.03</v>
      </c>
      <c r="K40" s="22"/>
      <c r="L40" s="22"/>
      <c r="M40" s="22"/>
      <c r="N40" s="22"/>
      <c r="O40" s="22"/>
      <c r="P40" s="22"/>
    </row>
    <row r="41" spans="1:16" ht="39" customHeight="1">
      <c r="A41" s="22"/>
      <c r="B41" s="35"/>
      <c r="C41" s="1218" t="s">
        <v>573</v>
      </c>
      <c r="D41" s="1219"/>
      <c r="E41" s="1220"/>
      <c r="F41" s="36">
        <v>0.08</v>
      </c>
      <c r="G41" s="37">
        <v>0.04</v>
      </c>
      <c r="H41" s="37">
        <v>0.02</v>
      </c>
      <c r="I41" s="37">
        <v>0.01</v>
      </c>
      <c r="J41" s="38">
        <v>0.02</v>
      </c>
      <c r="K41" s="22"/>
      <c r="L41" s="22"/>
      <c r="M41" s="22"/>
      <c r="N41" s="22"/>
      <c r="O41" s="22"/>
      <c r="P41" s="22"/>
    </row>
    <row r="42" spans="1:16" ht="39" customHeight="1">
      <c r="A42" s="22"/>
      <c r="B42" s="39"/>
      <c r="C42" s="1218" t="s">
        <v>574</v>
      </c>
      <c r="D42" s="1219"/>
      <c r="E42" s="1220"/>
      <c r="F42" s="36" t="s">
        <v>515</v>
      </c>
      <c r="G42" s="37" t="s">
        <v>515</v>
      </c>
      <c r="H42" s="37" t="s">
        <v>515</v>
      </c>
      <c r="I42" s="37" t="s">
        <v>515</v>
      </c>
      <c r="J42" s="38" t="s">
        <v>515</v>
      </c>
      <c r="K42" s="22"/>
      <c r="L42" s="22"/>
      <c r="M42" s="22"/>
      <c r="N42" s="22"/>
      <c r="O42" s="22"/>
      <c r="P42" s="22"/>
    </row>
    <row r="43" spans="1:16" ht="39" customHeight="1" thickBot="1">
      <c r="A43" s="22"/>
      <c r="B43" s="40"/>
      <c r="C43" s="1221" t="s">
        <v>575</v>
      </c>
      <c r="D43" s="1222"/>
      <c r="E43" s="1223"/>
      <c r="F43" s="41" t="s">
        <v>515</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sj7q+hn3Tsjc1BZa96KNWmot8SMBQP2Anf1SFzHdp1M8swmjbVcQq2U2EZ9kvirrA/0mgCBC4oW0ijJUKEUFw==" saltValue="3WDfurmeJC5qAL9hlgoN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BG35" sqref="BG35:BU3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4" t="s">
        <v>11</v>
      </c>
      <c r="C45" s="1235"/>
      <c r="D45" s="58"/>
      <c r="E45" s="1240" t="s">
        <v>12</v>
      </c>
      <c r="F45" s="1240"/>
      <c r="G45" s="1240"/>
      <c r="H45" s="1240"/>
      <c r="I45" s="1240"/>
      <c r="J45" s="1241"/>
      <c r="K45" s="59">
        <v>942</v>
      </c>
      <c r="L45" s="60">
        <v>867</v>
      </c>
      <c r="M45" s="60">
        <v>820</v>
      </c>
      <c r="N45" s="60">
        <v>846</v>
      </c>
      <c r="O45" s="61">
        <v>918</v>
      </c>
      <c r="P45" s="48"/>
      <c r="Q45" s="48"/>
      <c r="R45" s="48"/>
      <c r="S45" s="48"/>
      <c r="T45" s="48"/>
      <c r="U45" s="48"/>
    </row>
    <row r="46" spans="1:21" ht="30.75" customHeight="1">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c r="A48" s="48"/>
      <c r="B48" s="1236"/>
      <c r="C48" s="1237"/>
      <c r="D48" s="62"/>
      <c r="E48" s="1228" t="s">
        <v>15</v>
      </c>
      <c r="F48" s="1228"/>
      <c r="G48" s="1228"/>
      <c r="H48" s="1228"/>
      <c r="I48" s="1228"/>
      <c r="J48" s="1229"/>
      <c r="K48" s="63">
        <v>808</v>
      </c>
      <c r="L48" s="64">
        <v>829</v>
      </c>
      <c r="M48" s="64">
        <v>812</v>
      </c>
      <c r="N48" s="64">
        <v>818</v>
      </c>
      <c r="O48" s="65">
        <v>739</v>
      </c>
      <c r="P48" s="48"/>
      <c r="Q48" s="48"/>
      <c r="R48" s="48"/>
      <c r="S48" s="48"/>
      <c r="T48" s="48"/>
      <c r="U48" s="48"/>
    </row>
    <row r="49" spans="1:21" ht="30.75" customHeight="1">
      <c r="A49" s="48"/>
      <c r="B49" s="1236"/>
      <c r="C49" s="1237"/>
      <c r="D49" s="62"/>
      <c r="E49" s="1228" t="s">
        <v>16</v>
      </c>
      <c r="F49" s="1228"/>
      <c r="G49" s="1228"/>
      <c r="H49" s="1228"/>
      <c r="I49" s="1228"/>
      <c r="J49" s="1229"/>
      <c r="K49" s="63">
        <v>66</v>
      </c>
      <c r="L49" s="64">
        <v>66</v>
      </c>
      <c r="M49" s="64">
        <v>66</v>
      </c>
      <c r="N49" s="64">
        <v>61</v>
      </c>
      <c r="O49" s="65">
        <v>59</v>
      </c>
      <c r="P49" s="48"/>
      <c r="Q49" s="48"/>
      <c r="R49" s="48"/>
      <c r="S49" s="48"/>
      <c r="T49" s="48"/>
      <c r="U49" s="48"/>
    </row>
    <row r="50" spans="1:21" ht="30.75" customHeight="1">
      <c r="A50" s="48"/>
      <c r="B50" s="1236"/>
      <c r="C50" s="1237"/>
      <c r="D50" s="62"/>
      <c r="E50" s="1228" t="s">
        <v>17</v>
      </c>
      <c r="F50" s="1228"/>
      <c r="G50" s="1228"/>
      <c r="H50" s="1228"/>
      <c r="I50" s="1228"/>
      <c r="J50" s="1229"/>
      <c r="K50" s="63">
        <v>1</v>
      </c>
      <c r="L50" s="64">
        <v>1</v>
      </c>
      <c r="M50" s="64">
        <v>1</v>
      </c>
      <c r="N50" s="64">
        <v>1</v>
      </c>
      <c r="O50" s="65">
        <v>1</v>
      </c>
      <c r="P50" s="48"/>
      <c r="Q50" s="48"/>
      <c r="R50" s="48"/>
      <c r="S50" s="48"/>
      <c r="T50" s="48"/>
      <c r="U50" s="48"/>
    </row>
    <row r="51" spans="1:21" ht="30.75" customHeight="1">
      <c r="A51" s="48"/>
      <c r="B51" s="1238"/>
      <c r="C51" s="1239"/>
      <c r="D51" s="66"/>
      <c r="E51" s="1228" t="s">
        <v>18</v>
      </c>
      <c r="F51" s="1228"/>
      <c r="G51" s="1228"/>
      <c r="H51" s="1228"/>
      <c r="I51" s="1228"/>
      <c r="J51" s="1229"/>
      <c r="K51" s="63" t="s">
        <v>515</v>
      </c>
      <c r="L51" s="64" t="s">
        <v>515</v>
      </c>
      <c r="M51" s="64">
        <v>0</v>
      </c>
      <c r="N51" s="64" t="s">
        <v>515</v>
      </c>
      <c r="O51" s="65" t="s">
        <v>515</v>
      </c>
      <c r="P51" s="48"/>
      <c r="Q51" s="48"/>
      <c r="R51" s="48"/>
      <c r="S51" s="48"/>
      <c r="T51" s="48"/>
      <c r="U51" s="48"/>
    </row>
    <row r="52" spans="1:21" ht="30.75" customHeight="1">
      <c r="A52" s="48"/>
      <c r="B52" s="1226" t="s">
        <v>19</v>
      </c>
      <c r="C52" s="1227"/>
      <c r="D52" s="66"/>
      <c r="E52" s="1228" t="s">
        <v>20</v>
      </c>
      <c r="F52" s="1228"/>
      <c r="G52" s="1228"/>
      <c r="H52" s="1228"/>
      <c r="I52" s="1228"/>
      <c r="J52" s="1229"/>
      <c r="K52" s="63">
        <v>1161</v>
      </c>
      <c r="L52" s="64">
        <v>1228</v>
      </c>
      <c r="M52" s="64">
        <v>1115</v>
      </c>
      <c r="N52" s="64">
        <v>1144</v>
      </c>
      <c r="O52" s="65">
        <v>1116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656</v>
      </c>
      <c r="L53" s="69">
        <v>535</v>
      </c>
      <c r="M53" s="69">
        <v>584</v>
      </c>
      <c r="N53" s="69">
        <v>582</v>
      </c>
      <c r="O53" s="70">
        <v>601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M8qtj0Itqm5cUdGBjf3Rbm+rJOqhqY05pvWI4PbJ+DwbOGQjIKb3e4P14KcWZq3oGr1XYh/sUo6Isnw0xI1xg==" saltValue="9CO39fSbWBgapK9PSAq/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G35" sqref="BG35:BU3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42" t="s">
        <v>24</v>
      </c>
      <c r="C41" s="1243"/>
      <c r="D41" s="81"/>
      <c r="E41" s="1248" t="s">
        <v>25</v>
      </c>
      <c r="F41" s="1248"/>
      <c r="G41" s="1248"/>
      <c r="H41" s="1249"/>
      <c r="I41" s="82">
        <v>8730</v>
      </c>
      <c r="J41" s="83">
        <v>8941</v>
      </c>
      <c r="K41" s="83">
        <v>10896</v>
      </c>
      <c r="L41" s="83">
        <v>11164</v>
      </c>
      <c r="M41" s="84">
        <v>11093</v>
      </c>
    </row>
    <row r="42" spans="2:13" ht="27.75" customHeight="1">
      <c r="B42" s="1244"/>
      <c r="C42" s="1245"/>
      <c r="D42" s="85"/>
      <c r="E42" s="1250" t="s">
        <v>26</v>
      </c>
      <c r="F42" s="1250"/>
      <c r="G42" s="1250"/>
      <c r="H42" s="1251"/>
      <c r="I42" s="86">
        <v>4</v>
      </c>
      <c r="J42" s="87">
        <v>3</v>
      </c>
      <c r="K42" s="87">
        <v>2</v>
      </c>
      <c r="L42" s="87">
        <v>1</v>
      </c>
      <c r="M42" s="88" t="s">
        <v>515</v>
      </c>
    </row>
    <row r="43" spans="2:13" ht="27.75" customHeight="1">
      <c r="B43" s="1244"/>
      <c r="C43" s="1245"/>
      <c r="D43" s="85"/>
      <c r="E43" s="1250" t="s">
        <v>27</v>
      </c>
      <c r="F43" s="1250"/>
      <c r="G43" s="1250"/>
      <c r="H43" s="1251"/>
      <c r="I43" s="86">
        <v>10199</v>
      </c>
      <c r="J43" s="87">
        <v>9986</v>
      </c>
      <c r="K43" s="87">
        <v>10010</v>
      </c>
      <c r="L43" s="87">
        <v>10187</v>
      </c>
      <c r="M43" s="88">
        <v>9957</v>
      </c>
    </row>
    <row r="44" spans="2:13" ht="27.75" customHeight="1">
      <c r="B44" s="1244"/>
      <c r="C44" s="1245"/>
      <c r="D44" s="85"/>
      <c r="E44" s="1250" t="s">
        <v>28</v>
      </c>
      <c r="F44" s="1250"/>
      <c r="G44" s="1250"/>
      <c r="H44" s="1251"/>
      <c r="I44" s="86">
        <v>251</v>
      </c>
      <c r="J44" s="87">
        <v>187</v>
      </c>
      <c r="K44" s="87">
        <v>252</v>
      </c>
      <c r="L44" s="87">
        <v>192</v>
      </c>
      <c r="M44" s="88">
        <v>137</v>
      </c>
    </row>
    <row r="45" spans="2:13" ht="27.75" customHeight="1">
      <c r="B45" s="1244"/>
      <c r="C45" s="1245"/>
      <c r="D45" s="85"/>
      <c r="E45" s="1250" t="s">
        <v>29</v>
      </c>
      <c r="F45" s="1250"/>
      <c r="G45" s="1250"/>
      <c r="H45" s="1251"/>
      <c r="I45" s="86">
        <v>1560</v>
      </c>
      <c r="J45" s="87">
        <v>1425</v>
      </c>
      <c r="K45" s="87">
        <v>1301</v>
      </c>
      <c r="L45" s="87">
        <v>1276</v>
      </c>
      <c r="M45" s="88">
        <v>1244</v>
      </c>
    </row>
    <row r="46" spans="2:13" ht="27.75" customHeight="1">
      <c r="B46" s="1244"/>
      <c r="C46" s="1245"/>
      <c r="D46" s="89"/>
      <c r="E46" s="1250" t="s">
        <v>30</v>
      </c>
      <c r="F46" s="1250"/>
      <c r="G46" s="1250"/>
      <c r="H46" s="1251"/>
      <c r="I46" s="86" t="s">
        <v>515</v>
      </c>
      <c r="J46" s="87" t="s">
        <v>515</v>
      </c>
      <c r="K46" s="87" t="s">
        <v>515</v>
      </c>
      <c r="L46" s="87" t="s">
        <v>515</v>
      </c>
      <c r="M46" s="88" t="s">
        <v>515</v>
      </c>
    </row>
    <row r="47" spans="2:13" ht="27.75" customHeight="1">
      <c r="B47" s="1244"/>
      <c r="C47" s="1245"/>
      <c r="D47" s="90"/>
      <c r="E47" s="1252" t="s">
        <v>31</v>
      </c>
      <c r="F47" s="1253"/>
      <c r="G47" s="1253"/>
      <c r="H47" s="1254"/>
      <c r="I47" s="86" t="s">
        <v>515</v>
      </c>
      <c r="J47" s="87" t="s">
        <v>515</v>
      </c>
      <c r="K47" s="87" t="s">
        <v>515</v>
      </c>
      <c r="L47" s="87" t="s">
        <v>515</v>
      </c>
      <c r="M47" s="88" t="s">
        <v>515</v>
      </c>
    </row>
    <row r="48" spans="2:13" ht="27.75" customHeight="1">
      <c r="B48" s="1244"/>
      <c r="C48" s="1245"/>
      <c r="D48" s="85"/>
      <c r="E48" s="1250" t="s">
        <v>32</v>
      </c>
      <c r="F48" s="1250"/>
      <c r="G48" s="1250"/>
      <c r="H48" s="1251"/>
      <c r="I48" s="86" t="s">
        <v>515</v>
      </c>
      <c r="J48" s="87" t="s">
        <v>515</v>
      </c>
      <c r="K48" s="87" t="s">
        <v>515</v>
      </c>
      <c r="L48" s="87" t="s">
        <v>515</v>
      </c>
      <c r="M48" s="88" t="s">
        <v>515</v>
      </c>
    </row>
    <row r="49" spans="2:13" ht="27.75" customHeight="1">
      <c r="B49" s="1246"/>
      <c r="C49" s="1247"/>
      <c r="D49" s="85"/>
      <c r="E49" s="1250" t="s">
        <v>33</v>
      </c>
      <c r="F49" s="1250"/>
      <c r="G49" s="1250"/>
      <c r="H49" s="1251"/>
      <c r="I49" s="86" t="s">
        <v>515</v>
      </c>
      <c r="J49" s="87" t="s">
        <v>515</v>
      </c>
      <c r="K49" s="87" t="s">
        <v>515</v>
      </c>
      <c r="L49" s="87" t="s">
        <v>515</v>
      </c>
      <c r="M49" s="88" t="s">
        <v>515</v>
      </c>
    </row>
    <row r="50" spans="2:13" ht="27.75" customHeight="1">
      <c r="B50" s="1255" t="s">
        <v>34</v>
      </c>
      <c r="C50" s="1256"/>
      <c r="D50" s="91"/>
      <c r="E50" s="1250" t="s">
        <v>35</v>
      </c>
      <c r="F50" s="1250"/>
      <c r="G50" s="1250"/>
      <c r="H50" s="1251"/>
      <c r="I50" s="86">
        <v>3686</v>
      </c>
      <c r="J50" s="87">
        <v>3717</v>
      </c>
      <c r="K50" s="87">
        <v>3131</v>
      </c>
      <c r="L50" s="87">
        <v>3263</v>
      </c>
      <c r="M50" s="88">
        <v>3127</v>
      </c>
    </row>
    <row r="51" spans="2:13" ht="27.75" customHeight="1">
      <c r="B51" s="1244"/>
      <c r="C51" s="1245"/>
      <c r="D51" s="85"/>
      <c r="E51" s="1250" t="s">
        <v>36</v>
      </c>
      <c r="F51" s="1250"/>
      <c r="G51" s="1250"/>
      <c r="H51" s="1251"/>
      <c r="I51" s="86" t="s">
        <v>515</v>
      </c>
      <c r="J51" s="87" t="s">
        <v>515</v>
      </c>
      <c r="K51" s="87" t="s">
        <v>515</v>
      </c>
      <c r="L51" s="87" t="s">
        <v>515</v>
      </c>
      <c r="M51" s="88" t="s">
        <v>515</v>
      </c>
    </row>
    <row r="52" spans="2:13" ht="27.75" customHeight="1">
      <c r="B52" s="1246"/>
      <c r="C52" s="1247"/>
      <c r="D52" s="85"/>
      <c r="E52" s="1250" t="s">
        <v>37</v>
      </c>
      <c r="F52" s="1250"/>
      <c r="G52" s="1250"/>
      <c r="H52" s="1251"/>
      <c r="I52" s="86">
        <v>14596</v>
      </c>
      <c r="J52" s="87">
        <v>14270</v>
      </c>
      <c r="K52" s="87">
        <v>14799</v>
      </c>
      <c r="L52" s="87">
        <v>14181</v>
      </c>
      <c r="M52" s="88">
        <v>13842</v>
      </c>
    </row>
    <row r="53" spans="2:13" ht="27.75" customHeight="1" thickBot="1">
      <c r="B53" s="1257" t="s">
        <v>38</v>
      </c>
      <c r="C53" s="1258"/>
      <c r="D53" s="92"/>
      <c r="E53" s="1259" t="s">
        <v>39</v>
      </c>
      <c r="F53" s="1259"/>
      <c r="G53" s="1259"/>
      <c r="H53" s="1260"/>
      <c r="I53" s="93">
        <v>2461</v>
      </c>
      <c r="J53" s="94">
        <v>2555</v>
      </c>
      <c r="K53" s="94">
        <v>4530</v>
      </c>
      <c r="L53" s="94">
        <v>5375</v>
      </c>
      <c r="M53" s="95">
        <v>5462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2GfviliZqZKJPD7V2F+rz5IcsfSFsznIn8LdeqjQIsicU+uHLVdS2EgCoBr7mEmbxZJdDj6KVi/kIocyMxxJLg==" saltValue="/vRCCqlqf3dp7il+lj+u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G35" sqref="BG35:BU3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69" t="s">
        <v>42</v>
      </c>
      <c r="D55" s="1269"/>
      <c r="E55" s="1270"/>
      <c r="F55" s="107">
        <v>2235</v>
      </c>
      <c r="G55" s="107">
        <v>2188</v>
      </c>
      <c r="H55" s="108">
        <v>1924</v>
      </c>
    </row>
    <row r="56" spans="2:8" ht="52.5" customHeight="1">
      <c r="B56" s="109"/>
      <c r="C56" s="1271" t="s">
        <v>43</v>
      </c>
      <c r="D56" s="1271"/>
      <c r="E56" s="1272"/>
      <c r="F56" s="110" t="s">
        <v>515</v>
      </c>
      <c r="G56" s="110" t="s">
        <v>515</v>
      </c>
      <c r="H56" s="111">
        <v>100</v>
      </c>
    </row>
    <row r="57" spans="2:8" ht="53.25" customHeight="1">
      <c r="B57" s="109"/>
      <c r="C57" s="1273" t="s">
        <v>44</v>
      </c>
      <c r="D57" s="1273"/>
      <c r="E57" s="1274"/>
      <c r="F57" s="112">
        <v>517</v>
      </c>
      <c r="G57" s="112">
        <v>808</v>
      </c>
      <c r="H57" s="113">
        <v>827</v>
      </c>
    </row>
    <row r="58" spans="2:8" ht="45.75" customHeight="1">
      <c r="B58" s="114"/>
      <c r="C58" s="1261" t="s">
        <v>585</v>
      </c>
      <c r="D58" s="1262"/>
      <c r="E58" s="1263"/>
      <c r="F58" s="115">
        <v>8</v>
      </c>
      <c r="G58" s="115">
        <v>298</v>
      </c>
      <c r="H58" s="116">
        <v>317</v>
      </c>
    </row>
    <row r="59" spans="2:8" ht="45.75" customHeight="1">
      <c r="B59" s="114"/>
      <c r="C59" s="1261" t="s">
        <v>586</v>
      </c>
      <c r="D59" s="1262"/>
      <c r="E59" s="1263"/>
      <c r="F59" s="115">
        <v>308</v>
      </c>
      <c r="G59" s="115">
        <v>309</v>
      </c>
      <c r="H59" s="116">
        <v>309</v>
      </c>
    </row>
    <row r="60" spans="2:8" ht="45.75" customHeight="1">
      <c r="B60" s="114"/>
      <c r="C60" s="1261" t="s">
        <v>587</v>
      </c>
      <c r="D60" s="1262"/>
      <c r="E60" s="1263"/>
      <c r="F60" s="115">
        <v>200</v>
      </c>
      <c r="G60" s="115">
        <v>200</v>
      </c>
      <c r="H60" s="116">
        <v>200</v>
      </c>
    </row>
    <row r="61" spans="2:8" ht="45.75" customHeight="1">
      <c r="B61" s="114"/>
      <c r="C61" s="1261" t="s">
        <v>588</v>
      </c>
      <c r="D61" s="1262"/>
      <c r="E61" s="1263"/>
      <c r="F61" s="115">
        <v>1</v>
      </c>
      <c r="G61" s="115">
        <v>1</v>
      </c>
      <c r="H61" s="116">
        <v>1</v>
      </c>
    </row>
    <row r="62" spans="2:8" ht="45.75" customHeight="1" thickBot="1">
      <c r="B62" s="117"/>
      <c r="C62" s="1264"/>
      <c r="D62" s="1265"/>
      <c r="E62" s="1266"/>
      <c r="F62" s="118"/>
      <c r="G62" s="118"/>
      <c r="H62" s="119"/>
    </row>
    <row r="63" spans="2:8" ht="52.5" customHeight="1" thickBot="1">
      <c r="B63" s="120"/>
      <c r="C63" s="1267" t="s">
        <v>45</v>
      </c>
      <c r="D63" s="1267"/>
      <c r="E63" s="1268"/>
      <c r="F63" s="121">
        <v>2752</v>
      </c>
      <c r="G63" s="121">
        <v>2996</v>
      </c>
      <c r="H63" s="122">
        <v>2852</v>
      </c>
    </row>
    <row r="64" spans="2:8" ht="15" customHeight="1"/>
    <row r="65" ht="0" hidden="1" customHeight="1"/>
    <row r="66" ht="0" hidden="1" customHeight="1"/>
  </sheetData>
  <sheetProtection algorithmName="SHA-512" hashValue="TO4llaIhnQcA+mL0YkuIiXVvE+T7iS6q73KoDvdsLlWyAw05RQBBlsAijepg2xMMmiVbCz1OYWaMJO2NWPRbFg==" saltValue="c7bl+sVoIEbxiYoElaRc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ZM191"/>
  <sheetViews>
    <sheetView showGridLines="0" zoomScale="85" zoomScaleNormal="85" zoomScaleSheetLayoutView="55" workbookViewId="0">
      <selection activeCell="BE71" sqref="BE71"/>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593</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557</v>
      </c>
      <c r="BQ50" s="1280"/>
      <c r="BR50" s="1280"/>
      <c r="BS50" s="1280"/>
      <c r="BT50" s="1280"/>
      <c r="BU50" s="1280"/>
      <c r="BV50" s="1280"/>
      <c r="BW50" s="1280"/>
      <c r="BX50" s="1280" t="s">
        <v>558</v>
      </c>
      <c r="BY50" s="1280"/>
      <c r="BZ50" s="1280"/>
      <c r="CA50" s="1280"/>
      <c r="CB50" s="1280"/>
      <c r="CC50" s="1280"/>
      <c r="CD50" s="1280"/>
      <c r="CE50" s="1280"/>
      <c r="CF50" s="1280" t="s">
        <v>559</v>
      </c>
      <c r="CG50" s="1280"/>
      <c r="CH50" s="1280"/>
      <c r="CI50" s="1280"/>
      <c r="CJ50" s="1280"/>
      <c r="CK50" s="1280"/>
      <c r="CL50" s="1280"/>
      <c r="CM50" s="1280"/>
      <c r="CN50" s="1280" t="s">
        <v>560</v>
      </c>
      <c r="CO50" s="1280"/>
      <c r="CP50" s="1280"/>
      <c r="CQ50" s="1280"/>
      <c r="CR50" s="1280"/>
      <c r="CS50" s="1280"/>
      <c r="CT50" s="1280"/>
      <c r="CU50" s="1280"/>
      <c r="CV50" s="1280" t="s">
        <v>561</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594</v>
      </c>
      <c r="AO51" s="1278"/>
      <c r="AP51" s="1278"/>
      <c r="AQ51" s="1278"/>
      <c r="AR51" s="1278"/>
      <c r="AS51" s="1278"/>
      <c r="AT51" s="1278"/>
      <c r="AU51" s="1278"/>
      <c r="AV51" s="1278"/>
      <c r="AW51" s="1278"/>
      <c r="AX51" s="1278"/>
      <c r="AY51" s="1278"/>
      <c r="AZ51" s="1278"/>
      <c r="BA51" s="1278"/>
      <c r="BB51" s="1278" t="s">
        <v>595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93.3</v>
      </c>
      <c r="CO51" s="1275"/>
      <c r="CP51" s="1275"/>
      <c r="CQ51" s="1275"/>
      <c r="CR51" s="1275"/>
      <c r="CS51" s="1275"/>
      <c r="CT51" s="1275"/>
      <c r="CU51" s="1275"/>
      <c r="CV51" s="1275">
        <v>93.9</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53.5</v>
      </c>
      <c r="CO53" s="1275"/>
      <c r="CP53" s="1275"/>
      <c r="CQ53" s="1275"/>
      <c r="CR53" s="1275"/>
      <c r="CS53" s="1275"/>
      <c r="CT53" s="1275"/>
      <c r="CU53" s="1275"/>
      <c r="CV53" s="1275">
        <v>54.4</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597</v>
      </c>
      <c r="AO55" s="1280"/>
      <c r="AP55" s="1280"/>
      <c r="AQ55" s="1280"/>
      <c r="AR55" s="1280"/>
      <c r="AS55" s="1280"/>
      <c r="AT55" s="1280"/>
      <c r="AU55" s="1280"/>
      <c r="AV55" s="1280"/>
      <c r="AW55" s="1280"/>
      <c r="AX55" s="1280"/>
      <c r="AY55" s="1280"/>
      <c r="AZ55" s="1280"/>
      <c r="BA55" s="1280"/>
      <c r="BB55" s="1278" t="s">
        <v>595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21</v>
      </c>
      <c r="CO55" s="1275"/>
      <c r="CP55" s="1275"/>
      <c r="CQ55" s="1275"/>
      <c r="CR55" s="1275"/>
      <c r="CS55" s="1275"/>
      <c r="CT55" s="1275"/>
      <c r="CU55" s="1275"/>
      <c r="CV55" s="1275">
        <v>20.2</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56.1</v>
      </c>
      <c r="CO57" s="1275"/>
      <c r="CP57" s="1275"/>
      <c r="CQ57" s="1275"/>
      <c r="CR57" s="1275"/>
      <c r="CS57" s="1275"/>
      <c r="CT57" s="1275"/>
      <c r="CU57" s="1275"/>
      <c r="CV57" s="1275">
        <v>58.1</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598</v>
      </c>
    </row>
    <row r="64" spans="1:109">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593</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557</v>
      </c>
      <c r="BQ72" s="1280"/>
      <c r="BR72" s="1280"/>
      <c r="BS72" s="1280"/>
      <c r="BT72" s="1280"/>
      <c r="BU72" s="1280"/>
      <c r="BV72" s="1280"/>
      <c r="BW72" s="1280"/>
      <c r="BX72" s="1280" t="s">
        <v>558</v>
      </c>
      <c r="BY72" s="1280"/>
      <c r="BZ72" s="1280"/>
      <c r="CA72" s="1280"/>
      <c r="CB72" s="1280"/>
      <c r="CC72" s="1280"/>
      <c r="CD72" s="1280"/>
      <c r="CE72" s="1280"/>
      <c r="CF72" s="1280" t="s">
        <v>559</v>
      </c>
      <c r="CG72" s="1280"/>
      <c r="CH72" s="1280"/>
      <c r="CI72" s="1280"/>
      <c r="CJ72" s="1280"/>
      <c r="CK72" s="1280"/>
      <c r="CL72" s="1280"/>
      <c r="CM72" s="1280"/>
      <c r="CN72" s="1280" t="s">
        <v>560</v>
      </c>
      <c r="CO72" s="1280"/>
      <c r="CP72" s="1280"/>
      <c r="CQ72" s="1280"/>
      <c r="CR72" s="1280"/>
      <c r="CS72" s="1280"/>
      <c r="CT72" s="1280"/>
      <c r="CU72" s="1280"/>
      <c r="CV72" s="1280" t="s">
        <v>561</v>
      </c>
      <c r="CW72" s="1280"/>
      <c r="CX72" s="1280"/>
      <c r="CY72" s="1280"/>
      <c r="CZ72" s="1280"/>
      <c r="DA72" s="1280"/>
      <c r="DB72" s="1280"/>
      <c r="DC72" s="1280"/>
    </row>
    <row r="73" spans="2:107">
      <c r="B73" s="374"/>
      <c r="G73" s="1283"/>
      <c r="H73" s="1283"/>
      <c r="I73" s="1283"/>
      <c r="J73" s="1283"/>
      <c r="K73" s="1279"/>
      <c r="L73" s="1279"/>
      <c r="M73" s="1279"/>
      <c r="N73" s="1279"/>
      <c r="AM73" s="383"/>
      <c r="AN73" s="1278" t="s">
        <v>594</v>
      </c>
      <c r="AO73" s="1278"/>
      <c r="AP73" s="1278"/>
      <c r="AQ73" s="1278"/>
      <c r="AR73" s="1278"/>
      <c r="AS73" s="1278"/>
      <c r="AT73" s="1278"/>
      <c r="AU73" s="1278"/>
      <c r="AV73" s="1278"/>
      <c r="AW73" s="1278"/>
      <c r="AX73" s="1278"/>
      <c r="AY73" s="1278"/>
      <c r="AZ73" s="1278"/>
      <c r="BA73" s="1278"/>
      <c r="BB73" s="1278" t="s">
        <v>595</v>
      </c>
      <c r="BC73" s="1278"/>
      <c r="BD73" s="1278"/>
      <c r="BE73" s="1278"/>
      <c r="BF73" s="1278"/>
      <c r="BG73" s="1278"/>
      <c r="BH73" s="1278"/>
      <c r="BI73" s="1278"/>
      <c r="BJ73" s="1278"/>
      <c r="BK73" s="1278"/>
      <c r="BL73" s="1278"/>
      <c r="BM73" s="1278"/>
      <c r="BN73" s="1278"/>
      <c r="BO73" s="1278"/>
      <c r="BP73" s="1275">
        <v>43.5</v>
      </c>
      <c r="BQ73" s="1275"/>
      <c r="BR73" s="1275"/>
      <c r="BS73" s="1275"/>
      <c r="BT73" s="1275"/>
      <c r="BU73" s="1275"/>
      <c r="BV73" s="1275"/>
      <c r="BW73" s="1275"/>
      <c r="BX73" s="1275">
        <v>45.8</v>
      </c>
      <c r="BY73" s="1275"/>
      <c r="BZ73" s="1275"/>
      <c r="CA73" s="1275"/>
      <c r="CB73" s="1275"/>
      <c r="CC73" s="1275"/>
      <c r="CD73" s="1275"/>
      <c r="CE73" s="1275"/>
      <c r="CF73" s="1275">
        <v>79.400000000000006</v>
      </c>
      <c r="CG73" s="1275"/>
      <c r="CH73" s="1275"/>
      <c r="CI73" s="1275"/>
      <c r="CJ73" s="1275"/>
      <c r="CK73" s="1275"/>
      <c r="CL73" s="1275"/>
      <c r="CM73" s="1275"/>
      <c r="CN73" s="1275">
        <v>93.3</v>
      </c>
      <c r="CO73" s="1275"/>
      <c r="CP73" s="1275"/>
      <c r="CQ73" s="1275"/>
      <c r="CR73" s="1275"/>
      <c r="CS73" s="1275"/>
      <c r="CT73" s="1275"/>
      <c r="CU73" s="1275"/>
      <c r="CV73" s="1275">
        <v>93.9</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600</v>
      </c>
      <c r="BC75" s="1278"/>
      <c r="BD75" s="1278"/>
      <c r="BE75" s="1278"/>
      <c r="BF75" s="1278"/>
      <c r="BG75" s="1278"/>
      <c r="BH75" s="1278"/>
      <c r="BI75" s="1278"/>
      <c r="BJ75" s="1278"/>
      <c r="BK75" s="1278"/>
      <c r="BL75" s="1278"/>
      <c r="BM75" s="1278"/>
      <c r="BN75" s="1278"/>
      <c r="BO75" s="1278"/>
      <c r="BP75" s="1275">
        <v>12.6</v>
      </c>
      <c r="BQ75" s="1275"/>
      <c r="BR75" s="1275"/>
      <c r="BS75" s="1275"/>
      <c r="BT75" s="1275"/>
      <c r="BU75" s="1275"/>
      <c r="BV75" s="1275"/>
      <c r="BW75" s="1275"/>
      <c r="BX75" s="1275">
        <v>11.4</v>
      </c>
      <c r="BY75" s="1275"/>
      <c r="BZ75" s="1275"/>
      <c r="CA75" s="1275"/>
      <c r="CB75" s="1275"/>
      <c r="CC75" s="1275"/>
      <c r="CD75" s="1275"/>
      <c r="CE75" s="1275"/>
      <c r="CF75" s="1275">
        <v>10.4</v>
      </c>
      <c r="CG75" s="1275"/>
      <c r="CH75" s="1275"/>
      <c r="CI75" s="1275"/>
      <c r="CJ75" s="1275"/>
      <c r="CK75" s="1275"/>
      <c r="CL75" s="1275"/>
      <c r="CM75" s="1275"/>
      <c r="CN75" s="1275">
        <v>9.9</v>
      </c>
      <c r="CO75" s="1275"/>
      <c r="CP75" s="1275"/>
      <c r="CQ75" s="1275"/>
      <c r="CR75" s="1275"/>
      <c r="CS75" s="1275"/>
      <c r="CT75" s="1275"/>
      <c r="CU75" s="1275"/>
      <c r="CV75" s="1275">
        <v>10.199999999999999</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597</v>
      </c>
      <c r="AO77" s="1280"/>
      <c r="AP77" s="1280"/>
      <c r="AQ77" s="1280"/>
      <c r="AR77" s="1280"/>
      <c r="AS77" s="1280"/>
      <c r="AT77" s="1280"/>
      <c r="AU77" s="1280"/>
      <c r="AV77" s="1280"/>
      <c r="AW77" s="1280"/>
      <c r="AX77" s="1280"/>
      <c r="AY77" s="1280"/>
      <c r="AZ77" s="1280"/>
      <c r="BA77" s="1280"/>
      <c r="BB77" s="1278" t="s">
        <v>595</v>
      </c>
      <c r="BC77" s="1278"/>
      <c r="BD77" s="1278"/>
      <c r="BE77" s="1278"/>
      <c r="BF77" s="1278"/>
      <c r="BG77" s="1278"/>
      <c r="BH77" s="1278"/>
      <c r="BI77" s="1278"/>
      <c r="BJ77" s="1278"/>
      <c r="BK77" s="1278"/>
      <c r="BL77" s="1278"/>
      <c r="BM77" s="1278"/>
      <c r="BN77" s="1278"/>
      <c r="BO77" s="1278"/>
      <c r="BP77" s="1275">
        <v>22.3</v>
      </c>
      <c r="BQ77" s="1275"/>
      <c r="BR77" s="1275"/>
      <c r="BS77" s="1275"/>
      <c r="BT77" s="1275"/>
      <c r="BU77" s="1275"/>
      <c r="BV77" s="1275"/>
      <c r="BW77" s="1275"/>
      <c r="BX77" s="1275">
        <v>20.3</v>
      </c>
      <c r="BY77" s="1275"/>
      <c r="BZ77" s="1275"/>
      <c r="CA77" s="1275"/>
      <c r="CB77" s="1275"/>
      <c r="CC77" s="1275"/>
      <c r="CD77" s="1275"/>
      <c r="CE77" s="1275"/>
      <c r="CF77" s="1275">
        <v>13</v>
      </c>
      <c r="CG77" s="1275"/>
      <c r="CH77" s="1275"/>
      <c r="CI77" s="1275"/>
      <c r="CJ77" s="1275"/>
      <c r="CK77" s="1275"/>
      <c r="CL77" s="1275"/>
      <c r="CM77" s="1275"/>
      <c r="CN77" s="1275">
        <v>21</v>
      </c>
      <c r="CO77" s="1275"/>
      <c r="CP77" s="1275"/>
      <c r="CQ77" s="1275"/>
      <c r="CR77" s="1275"/>
      <c r="CS77" s="1275"/>
      <c r="CT77" s="1275"/>
      <c r="CU77" s="1275"/>
      <c r="CV77" s="1275">
        <v>20.2</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600</v>
      </c>
      <c r="BC79" s="1278"/>
      <c r="BD79" s="1278"/>
      <c r="BE79" s="1278"/>
      <c r="BF79" s="1278"/>
      <c r="BG79" s="1278"/>
      <c r="BH79" s="1278"/>
      <c r="BI79" s="1278"/>
      <c r="BJ79" s="1278"/>
      <c r="BK79" s="1278"/>
      <c r="BL79" s="1278"/>
      <c r="BM79" s="1278"/>
      <c r="BN79" s="1278"/>
      <c r="BO79" s="1278"/>
      <c r="BP79" s="1275">
        <v>8.5</v>
      </c>
      <c r="BQ79" s="1275"/>
      <c r="BR79" s="1275"/>
      <c r="BS79" s="1275"/>
      <c r="BT79" s="1275"/>
      <c r="BU79" s="1275"/>
      <c r="BV79" s="1275"/>
      <c r="BW79" s="1275"/>
      <c r="BX79" s="1275">
        <v>7.7</v>
      </c>
      <c r="BY79" s="1275"/>
      <c r="BZ79" s="1275"/>
      <c r="CA79" s="1275"/>
      <c r="CB79" s="1275"/>
      <c r="CC79" s="1275"/>
      <c r="CD79" s="1275"/>
      <c r="CE79" s="1275"/>
      <c r="CF79" s="1275">
        <v>6.8</v>
      </c>
      <c r="CG79" s="1275"/>
      <c r="CH79" s="1275"/>
      <c r="CI79" s="1275"/>
      <c r="CJ79" s="1275"/>
      <c r="CK79" s="1275"/>
      <c r="CL79" s="1275"/>
      <c r="CM79" s="1275"/>
      <c r="CN79" s="1275">
        <v>6.8</v>
      </c>
      <c r="CO79" s="1275"/>
      <c r="CP79" s="1275"/>
      <c r="CQ79" s="1275"/>
      <c r="CR79" s="1275"/>
      <c r="CS79" s="1275"/>
      <c r="CT79" s="1275"/>
      <c r="CU79" s="1275"/>
      <c r="CV79" s="1275">
        <v>6.8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wgHGJjLl7O8Yfs8PcFlcRX0dMVAqOBLuqnI11A9QA81OS3HiB9CmKg+Wh0MtydIeMgYJxWxlg9QRTBRWHISUQ==" saltValue="CdlOwc+7HcrGK66aAqNCU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35"/>
  <sheetViews>
    <sheetView showGridLines="0" zoomScale="85" zoomScaleNormal="85" zoomScaleSheetLayoutView="70" workbookViewId="0">
      <selection activeCell="BE71" sqref="BE7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roWmW+p5uN16DaSvH1ExJZ6NTm4kTS2drw59qpCHmRWN6HRCuEwNCa4nevrtF0xLfxB++6wHySyiI1I+JBEDA==" saltValue="XxbUImJHq4vbk3Srkce5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35"/>
  <sheetViews>
    <sheetView showGridLines="0" zoomScale="85" zoomScaleNormal="85" zoomScaleSheetLayoutView="55" workbookViewId="0">
      <selection activeCell="BE71" sqref="BE7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gjO69YDCdP4D2yeIGIO4gR0DXY4ngdkjcMw5r0NpDKFqBj+7gOLzUD14Oso8jLIn85FQ1Mim/dkJJPaW+igHA==" saltValue="FlB5DDszSYtnidznAzn8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16878</v>
      </c>
      <c r="E3" s="141"/>
      <c r="F3" s="142">
        <v>53270</v>
      </c>
      <c r="G3" s="143"/>
      <c r="H3" s="144"/>
    </row>
    <row r="4" spans="1:8">
      <c r="A4" s="145"/>
      <c r="B4" s="146"/>
      <c r="C4" s="147"/>
      <c r="D4" s="148">
        <v>4460</v>
      </c>
      <c r="E4" s="149"/>
      <c r="F4" s="150">
        <v>24316</v>
      </c>
      <c r="G4" s="151"/>
      <c r="H4" s="152"/>
    </row>
    <row r="5" spans="1:8">
      <c r="A5" s="133" t="s">
        <v>549</v>
      </c>
      <c r="B5" s="138"/>
      <c r="C5" s="139"/>
      <c r="D5" s="140">
        <v>22341</v>
      </c>
      <c r="E5" s="141"/>
      <c r="F5" s="142">
        <v>53292</v>
      </c>
      <c r="G5" s="143"/>
      <c r="H5" s="144"/>
    </row>
    <row r="6" spans="1:8">
      <c r="A6" s="145"/>
      <c r="B6" s="146"/>
      <c r="C6" s="147"/>
      <c r="D6" s="148">
        <v>16558</v>
      </c>
      <c r="E6" s="149"/>
      <c r="F6" s="150">
        <v>28900</v>
      </c>
      <c r="G6" s="151"/>
      <c r="H6" s="152"/>
    </row>
    <row r="7" spans="1:8">
      <c r="A7" s="133" t="s">
        <v>550</v>
      </c>
      <c r="B7" s="138"/>
      <c r="C7" s="139"/>
      <c r="D7" s="140">
        <v>110532</v>
      </c>
      <c r="E7" s="141"/>
      <c r="F7" s="142">
        <v>49919</v>
      </c>
      <c r="G7" s="143"/>
      <c r="H7" s="144"/>
    </row>
    <row r="8" spans="1:8">
      <c r="A8" s="145"/>
      <c r="B8" s="146"/>
      <c r="C8" s="147"/>
      <c r="D8" s="148">
        <v>78212</v>
      </c>
      <c r="E8" s="149"/>
      <c r="F8" s="150">
        <v>26398</v>
      </c>
      <c r="G8" s="151"/>
      <c r="H8" s="152"/>
    </row>
    <row r="9" spans="1:8">
      <c r="A9" s="133" t="s">
        <v>551</v>
      </c>
      <c r="B9" s="138"/>
      <c r="C9" s="139"/>
      <c r="D9" s="140">
        <v>34443</v>
      </c>
      <c r="E9" s="141"/>
      <c r="F9" s="142">
        <v>47738</v>
      </c>
      <c r="G9" s="143"/>
      <c r="H9" s="144"/>
    </row>
    <row r="10" spans="1:8">
      <c r="A10" s="145"/>
      <c r="B10" s="146"/>
      <c r="C10" s="147"/>
      <c r="D10" s="148">
        <v>5475</v>
      </c>
      <c r="E10" s="149"/>
      <c r="F10" s="150">
        <v>24937</v>
      </c>
      <c r="G10" s="151"/>
      <c r="H10" s="152"/>
    </row>
    <row r="11" spans="1:8">
      <c r="A11" s="133" t="s">
        <v>552</v>
      </c>
      <c r="B11" s="138"/>
      <c r="C11" s="139"/>
      <c r="D11" s="140">
        <v>22483</v>
      </c>
      <c r="E11" s="141"/>
      <c r="F11" s="142">
        <v>52191</v>
      </c>
      <c r="G11" s="143"/>
      <c r="H11" s="144"/>
    </row>
    <row r="12" spans="1:8">
      <c r="A12" s="145"/>
      <c r="B12" s="146"/>
      <c r="C12" s="153"/>
      <c r="D12" s="148">
        <v>5349</v>
      </c>
      <c r="E12" s="149"/>
      <c r="F12" s="150">
        <v>24843</v>
      </c>
      <c r="G12" s="151"/>
      <c r="H12" s="152"/>
    </row>
    <row r="13" spans="1:8">
      <c r="A13" s="133"/>
      <c r="B13" s="138"/>
      <c r="C13" s="154"/>
      <c r="D13" s="155">
        <v>41335</v>
      </c>
      <c r="E13" s="156"/>
      <c r="F13" s="157">
        <v>51282</v>
      </c>
      <c r="G13" s="158"/>
      <c r="H13" s="144"/>
    </row>
    <row r="14" spans="1:8">
      <c r="A14" s="145"/>
      <c r="B14" s="146"/>
      <c r="C14" s="147"/>
      <c r="D14" s="148">
        <v>22011</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4.18</v>
      </c>
      <c r="C19" s="159">
        <f>ROUND(VALUE(SUBSTITUTE(実質収支比率等に係る経年分析!G$48,"▲","-")),2)</f>
        <v>5.25</v>
      </c>
      <c r="D19" s="159">
        <f>ROUND(VALUE(SUBSTITUTE(実質収支比率等に係る経年分析!H$48,"▲","-")),2)</f>
        <v>2.98</v>
      </c>
      <c r="E19" s="159">
        <f>ROUND(VALUE(SUBSTITUTE(実質収支比率等に係る経年分析!I$48,"▲","-")),2)</f>
        <v>2.4300000000000002</v>
      </c>
      <c r="F19" s="159">
        <f>ROUND(VALUE(SUBSTITUTE(実質収支比率等に係る経年分析!J$48,"▲","-")),2)</f>
        <v>1.9</v>
      </c>
    </row>
    <row r="20" spans="1:11">
      <c r="A20" s="159" t="s">
        <v>49</v>
      </c>
      <c r="B20" s="159">
        <f>ROUND(VALUE(SUBSTITUTE(実質収支比率等に係る経年分析!F$47,"▲","-")),2)</f>
        <v>29.96</v>
      </c>
      <c r="C20" s="159">
        <f>ROUND(VALUE(SUBSTITUTE(実質収支比率等に係る経年分析!G$47,"▲","-")),2)</f>
        <v>33.159999999999997</v>
      </c>
      <c r="D20" s="159">
        <f>ROUND(VALUE(SUBSTITUTE(実質収支比率等に係る経年分析!H$47,"▲","-")),2)</f>
        <v>32.79</v>
      </c>
      <c r="E20" s="159">
        <f>ROUND(VALUE(SUBSTITUTE(実質収支比率等に係る経年分析!I$47,"▲","-")),2)</f>
        <v>31.69</v>
      </c>
      <c r="F20" s="159">
        <f>ROUND(VALUE(SUBSTITUTE(実質収支比率等に係る経年分析!J$47,"▲","-")),2)</f>
        <v>27.77</v>
      </c>
    </row>
    <row r="21" spans="1:11">
      <c r="A21" s="159" t="s">
        <v>50</v>
      </c>
      <c r="B21" s="159">
        <f>IF(ISNUMBER(VALUE(SUBSTITUTE(実質収支比率等に係る経年分析!F$49,"▲","-"))),ROUND(VALUE(SUBSTITUTE(実質収支比率等に係る経年分析!F$49,"▲","-")),2),NA())</f>
        <v>2.5299999999999998</v>
      </c>
      <c r="C21" s="159">
        <f>IF(ISNUMBER(VALUE(SUBSTITUTE(実質収支比率等に係る経年分析!G$49,"▲","-"))),ROUND(VALUE(SUBSTITUTE(実質収支比率等に係る経年分析!G$49,"▲","-")),2),NA())</f>
        <v>4.18</v>
      </c>
      <c r="D21" s="159">
        <f>IF(ISNUMBER(VALUE(SUBSTITUTE(実質収支比率等に係る経年分析!H$49,"▲","-"))),ROUND(VALUE(SUBSTITUTE(実質収支比率等に係る経年分析!H$49,"▲","-")),2),NA())</f>
        <v>-2.56</v>
      </c>
      <c r="E21" s="159">
        <f>IF(ISNUMBER(VALUE(SUBSTITUTE(実質収支比率等に係る経年分析!I$49,"▲","-"))),ROUND(VALUE(SUBSTITUTE(実質収支比率等に係る経年分析!I$49,"▲","-")),2),NA())</f>
        <v>-1.19</v>
      </c>
      <c r="F21" s="159">
        <f>IF(ISNUMBER(VALUE(SUBSTITUTE(実質収支比率等に係る経年分析!J$49,"▲","-"))),ROUND(VALUE(SUBSTITUTE(実質収支比率等に係る経年分析!J$49,"▲","-")),2),NA())</f>
        <v>-4.32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墓園事業特別会計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介護保険特別会計（介護サービス事業勘定）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4.0999999999999996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5.2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2.95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2.41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1.87</v>
      </c>
    </row>
    <row r="33" spans="1:16">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2.56</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2.4300000000000002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4.04</v>
      </c>
    </row>
    <row r="35" spans="1:16">
      <c r="A35" s="160" t="str">
        <f>IF(連結実質赤字比率に係る赤字・黒字の構成分析!C$35="",NA(),連結実質赤字比率に係る赤字・黒字の構成分析!C$35)</f>
        <v>下水道事業特別会計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0.55000000000000004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9.15</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11.84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13.57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11.01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1161</v>
      </c>
      <c r="E42" s="161"/>
      <c r="F42" s="161"/>
      <c r="G42" s="161">
        <f>'実質公債費比率（分子）の構造'!L$52</f>
        <v>1228</v>
      </c>
      <c r="H42" s="161"/>
      <c r="I42" s="161"/>
      <c r="J42" s="161">
        <f>'実質公債費比率（分子）の構造'!M$52</f>
        <v>1115</v>
      </c>
      <c r="K42" s="161"/>
      <c r="L42" s="161"/>
      <c r="M42" s="161">
        <f>'実質公債費比率（分子）の構造'!N$52</f>
        <v>1144</v>
      </c>
      <c r="N42" s="161"/>
      <c r="O42" s="161"/>
      <c r="P42" s="161">
        <f>'実質公債費比率（分子）の構造'!O$52</f>
        <v>1116</v>
      </c>
    </row>
    <row r="43" spans="1:16">
      <c r="A43" s="161" t="s">
        <v>58</v>
      </c>
      <c r="B43" s="161" t="str">
        <f>'実質公債費比率（分子）の構造'!K$51</f>
        <v>-</v>
      </c>
      <c r="C43" s="161"/>
      <c r="D43" s="161"/>
      <c r="E43" s="161" t="str">
        <f>'実質公債費比率（分子）の構造'!L$51</f>
        <v>-</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c r="A45" s="161" t="s">
        <v>60</v>
      </c>
      <c r="B45" s="161">
        <f>'実質公債費比率（分子）の構造'!K$49</f>
        <v>66</v>
      </c>
      <c r="C45" s="161"/>
      <c r="D45" s="161"/>
      <c r="E45" s="161">
        <f>'実質公債費比率（分子）の構造'!L$49</f>
        <v>66</v>
      </c>
      <c r="F45" s="161"/>
      <c r="G45" s="161"/>
      <c r="H45" s="161">
        <f>'実質公債費比率（分子）の構造'!M$49</f>
        <v>66</v>
      </c>
      <c r="I45" s="161"/>
      <c r="J45" s="161"/>
      <c r="K45" s="161">
        <f>'実質公債費比率（分子）の構造'!N$49</f>
        <v>61</v>
      </c>
      <c r="L45" s="161"/>
      <c r="M45" s="161"/>
      <c r="N45" s="161">
        <f>'実質公債費比率（分子）の構造'!O$49</f>
        <v>59</v>
      </c>
      <c r="O45" s="161"/>
      <c r="P45" s="161"/>
    </row>
    <row r="46" spans="1:16">
      <c r="A46" s="161" t="s">
        <v>61</v>
      </c>
      <c r="B46" s="161">
        <f>'実質公債費比率（分子）の構造'!K$48</f>
        <v>808</v>
      </c>
      <c r="C46" s="161"/>
      <c r="D46" s="161"/>
      <c r="E46" s="161">
        <f>'実質公債費比率（分子）の構造'!L$48</f>
        <v>829</v>
      </c>
      <c r="F46" s="161"/>
      <c r="G46" s="161"/>
      <c r="H46" s="161">
        <f>'実質公債費比率（分子）の構造'!M$48</f>
        <v>812</v>
      </c>
      <c r="I46" s="161"/>
      <c r="J46" s="161"/>
      <c r="K46" s="161">
        <f>'実質公債費比率（分子）の構造'!N$48</f>
        <v>818</v>
      </c>
      <c r="L46" s="161"/>
      <c r="M46" s="161"/>
      <c r="N46" s="161">
        <f>'実質公債費比率（分子）の構造'!O$48</f>
        <v>739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942</v>
      </c>
      <c r="C49" s="161"/>
      <c r="D49" s="161"/>
      <c r="E49" s="161">
        <f>'実質公債費比率（分子）の構造'!L$45</f>
        <v>867</v>
      </c>
      <c r="F49" s="161"/>
      <c r="G49" s="161"/>
      <c r="H49" s="161">
        <f>'実質公債費比率（分子）の構造'!M$45</f>
        <v>820</v>
      </c>
      <c r="I49" s="161"/>
      <c r="J49" s="161"/>
      <c r="K49" s="161">
        <f>'実質公債費比率（分子）の構造'!N$45</f>
        <v>846</v>
      </c>
      <c r="L49" s="161"/>
      <c r="M49" s="161"/>
      <c r="N49" s="161">
        <f>'実質公債費比率（分子）の構造'!O$45</f>
        <v>918</v>
      </c>
      <c r="O49" s="161"/>
      <c r="P49" s="161"/>
    </row>
    <row r="50" spans="1:16">
      <c r="A50" s="161" t="s">
        <v>65</v>
      </c>
      <c r="B50" s="161" t="e">
        <f>NA()</f>
        <v>#N/A</v>
      </c>
      <c r="C50" s="161">
        <f>IF(ISNUMBER('実質公債費比率（分子）の構造'!K$53),'実質公債費比率（分子）の構造'!K$53,NA())</f>
        <v>656</v>
      </c>
      <c r="D50" s="161" t="e">
        <f>NA()</f>
        <v>#N/A</v>
      </c>
      <c r="E50" s="161" t="e">
        <f>NA()</f>
        <v>#N/A</v>
      </c>
      <c r="F50" s="161">
        <f>IF(ISNUMBER('実質公債費比率（分子）の構造'!L$53),'実質公債費比率（分子）の構造'!L$53,NA())</f>
        <v>535</v>
      </c>
      <c r="G50" s="161" t="e">
        <f>NA()</f>
        <v>#N/A</v>
      </c>
      <c r="H50" s="161" t="e">
        <f>NA()</f>
        <v>#N/A</v>
      </c>
      <c r="I50" s="161">
        <f>IF(ISNUMBER('実質公債費比率（分子）の構造'!M$53),'実質公債費比率（分子）の構造'!M$53,NA())</f>
        <v>584</v>
      </c>
      <c r="J50" s="161" t="e">
        <f>NA()</f>
        <v>#N/A</v>
      </c>
      <c r="K50" s="161" t="e">
        <f>NA()</f>
        <v>#N/A</v>
      </c>
      <c r="L50" s="161">
        <f>IF(ISNUMBER('実質公債費比率（分子）の構造'!N$53),'実質公債費比率（分子）の構造'!N$53,NA())</f>
        <v>582</v>
      </c>
      <c r="M50" s="161" t="e">
        <f>NA()</f>
        <v>#N/A</v>
      </c>
      <c r="N50" s="161" t="e">
        <f>NA()</f>
        <v>#N/A</v>
      </c>
      <c r="O50" s="161">
        <f>IF(ISNUMBER('実質公債費比率（分子）の構造'!O$53),'実質公債費比率（分子）の構造'!O$53,NA())</f>
        <v>601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14596</v>
      </c>
      <c r="E56" s="160"/>
      <c r="F56" s="160"/>
      <c r="G56" s="160">
        <f>'将来負担比率（分子）の構造'!J$52</f>
        <v>14270</v>
      </c>
      <c r="H56" s="160"/>
      <c r="I56" s="160"/>
      <c r="J56" s="160">
        <f>'将来負担比率（分子）の構造'!K$52</f>
        <v>14799</v>
      </c>
      <c r="K56" s="160"/>
      <c r="L56" s="160"/>
      <c r="M56" s="160">
        <f>'将来負担比率（分子）の構造'!L$52</f>
        <v>14181</v>
      </c>
      <c r="N56" s="160"/>
      <c r="O56" s="160"/>
      <c r="P56" s="160">
        <f>'将来負担比率（分子）の構造'!M$52</f>
        <v>13842</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3686</v>
      </c>
      <c r="E58" s="160"/>
      <c r="F58" s="160"/>
      <c r="G58" s="160">
        <f>'将来負担比率（分子）の構造'!J$50</f>
        <v>3717</v>
      </c>
      <c r="H58" s="160"/>
      <c r="I58" s="160"/>
      <c r="J58" s="160">
        <f>'将来負担比率（分子）の構造'!K$50</f>
        <v>3131</v>
      </c>
      <c r="K58" s="160"/>
      <c r="L58" s="160"/>
      <c r="M58" s="160">
        <f>'将来負担比率（分子）の構造'!L$50</f>
        <v>3263</v>
      </c>
      <c r="N58" s="160"/>
      <c r="O58" s="160"/>
      <c r="P58" s="160">
        <f>'将来負担比率（分子）の構造'!M$50</f>
        <v>3127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1560</v>
      </c>
      <c r="C62" s="160"/>
      <c r="D62" s="160"/>
      <c r="E62" s="160">
        <f>'将来負担比率（分子）の構造'!J$45</f>
        <v>1425</v>
      </c>
      <c r="F62" s="160"/>
      <c r="G62" s="160"/>
      <c r="H62" s="160">
        <f>'将来負担比率（分子）の構造'!K$45</f>
        <v>1301</v>
      </c>
      <c r="I62" s="160"/>
      <c r="J62" s="160"/>
      <c r="K62" s="160">
        <f>'将来負担比率（分子）の構造'!L$45</f>
        <v>1276</v>
      </c>
      <c r="L62" s="160"/>
      <c r="M62" s="160"/>
      <c r="N62" s="160">
        <f>'将来負担比率（分子）の構造'!M$45</f>
        <v>1244</v>
      </c>
      <c r="O62" s="160"/>
      <c r="P62" s="160"/>
    </row>
    <row r="63" spans="1:16">
      <c r="A63" s="160" t="s">
        <v>28</v>
      </c>
      <c r="B63" s="160">
        <f>'将来負担比率（分子）の構造'!I$44</f>
        <v>251</v>
      </c>
      <c r="C63" s="160"/>
      <c r="D63" s="160"/>
      <c r="E63" s="160">
        <f>'将来負担比率（分子）の構造'!J$44</f>
        <v>187</v>
      </c>
      <c r="F63" s="160"/>
      <c r="G63" s="160"/>
      <c r="H63" s="160">
        <f>'将来負担比率（分子）の構造'!K$44</f>
        <v>252</v>
      </c>
      <c r="I63" s="160"/>
      <c r="J63" s="160"/>
      <c r="K63" s="160">
        <f>'将来負担比率（分子）の構造'!L$44</f>
        <v>192</v>
      </c>
      <c r="L63" s="160"/>
      <c r="M63" s="160"/>
      <c r="N63" s="160">
        <f>'将来負担比率（分子）の構造'!M$44</f>
        <v>137</v>
      </c>
      <c r="O63" s="160"/>
      <c r="P63" s="160"/>
    </row>
    <row r="64" spans="1:16">
      <c r="A64" s="160" t="s">
        <v>27</v>
      </c>
      <c r="B64" s="160">
        <f>'将来負担比率（分子）の構造'!I$43</f>
        <v>10199</v>
      </c>
      <c r="C64" s="160"/>
      <c r="D64" s="160"/>
      <c r="E64" s="160">
        <f>'将来負担比率（分子）の構造'!J$43</f>
        <v>9986</v>
      </c>
      <c r="F64" s="160"/>
      <c r="G64" s="160"/>
      <c r="H64" s="160">
        <f>'将来負担比率（分子）の構造'!K$43</f>
        <v>10010</v>
      </c>
      <c r="I64" s="160"/>
      <c r="J64" s="160"/>
      <c r="K64" s="160">
        <f>'将来負担比率（分子）の構造'!L$43</f>
        <v>10187</v>
      </c>
      <c r="L64" s="160"/>
      <c r="M64" s="160"/>
      <c r="N64" s="160">
        <f>'将来負担比率（分子）の構造'!M$43</f>
        <v>9957</v>
      </c>
      <c r="O64" s="160"/>
      <c r="P64" s="160"/>
    </row>
    <row r="65" spans="1:16">
      <c r="A65" s="160" t="s">
        <v>26</v>
      </c>
      <c r="B65" s="160">
        <f>'将来負担比率（分子）の構造'!I$42</f>
        <v>4</v>
      </c>
      <c r="C65" s="160"/>
      <c r="D65" s="160"/>
      <c r="E65" s="160">
        <f>'将来負担比率（分子）の構造'!J$42</f>
        <v>3</v>
      </c>
      <c r="F65" s="160"/>
      <c r="G65" s="160"/>
      <c r="H65" s="160">
        <f>'将来負担比率（分子）の構造'!K$42</f>
        <v>2</v>
      </c>
      <c r="I65" s="160"/>
      <c r="J65" s="160"/>
      <c r="K65" s="160">
        <f>'将来負担比率（分子）の構造'!L$42</f>
        <v>1</v>
      </c>
      <c r="L65" s="160"/>
      <c r="M65" s="160"/>
      <c r="N65" s="160" t="str">
        <f>'将来負担比率（分子）の構造'!M$42</f>
        <v>-</v>
      </c>
      <c r="O65" s="160"/>
      <c r="P65" s="160"/>
    </row>
    <row r="66" spans="1:16">
      <c r="A66" s="160" t="s">
        <v>25</v>
      </c>
      <c r="B66" s="160">
        <f>'将来負担比率（分子）の構造'!I$41</f>
        <v>8730</v>
      </c>
      <c r="C66" s="160"/>
      <c r="D66" s="160"/>
      <c r="E66" s="160">
        <f>'将来負担比率（分子）の構造'!J$41</f>
        <v>8941</v>
      </c>
      <c r="F66" s="160"/>
      <c r="G66" s="160"/>
      <c r="H66" s="160">
        <f>'将来負担比率（分子）の構造'!K$41</f>
        <v>10896</v>
      </c>
      <c r="I66" s="160"/>
      <c r="J66" s="160"/>
      <c r="K66" s="160">
        <f>'将来負担比率（分子）の構造'!L$41</f>
        <v>11164</v>
      </c>
      <c r="L66" s="160"/>
      <c r="M66" s="160"/>
      <c r="N66" s="160">
        <f>'将来負担比率（分子）の構造'!M$41</f>
        <v>11093</v>
      </c>
      <c r="O66" s="160"/>
      <c r="P66" s="160"/>
    </row>
    <row r="67" spans="1:16">
      <c r="A67" s="160" t="s">
        <v>69</v>
      </c>
      <c r="B67" s="160" t="e">
        <f>NA()</f>
        <v>#N/A</v>
      </c>
      <c r="C67" s="160">
        <f>IF(ISNUMBER('将来負担比率（分子）の構造'!I$53), IF('将来負担比率（分子）の構造'!I$53 &lt; 0, 0, '将来負担比率（分子）の構造'!I$53), NA())</f>
        <v>2461</v>
      </c>
      <c r="D67" s="160" t="e">
        <f>NA()</f>
        <v>#N/A</v>
      </c>
      <c r="E67" s="160" t="e">
        <f>NA()</f>
        <v>#N/A</v>
      </c>
      <c r="F67" s="160">
        <f>IF(ISNUMBER('将来負担比率（分子）の構造'!J$53), IF('将来負担比率（分子）の構造'!J$53 &lt; 0, 0, '将来負担比率（分子）の構造'!J$53), NA())</f>
        <v>2555</v>
      </c>
      <c r="G67" s="160" t="e">
        <f>NA()</f>
        <v>#N/A</v>
      </c>
      <c r="H67" s="160" t="e">
        <f>NA()</f>
        <v>#N/A</v>
      </c>
      <c r="I67" s="160">
        <f>IF(ISNUMBER('将来負担比率（分子）の構造'!K$53), IF('将来負担比率（分子）の構造'!K$53 &lt; 0, 0, '将来負担比率（分子）の構造'!K$53), NA())</f>
        <v>4530</v>
      </c>
      <c r="J67" s="160" t="e">
        <f>NA()</f>
        <v>#N/A</v>
      </c>
      <c r="K67" s="160" t="e">
        <f>NA()</f>
        <v>#N/A</v>
      </c>
      <c r="L67" s="160">
        <f>IF(ISNUMBER('将来負担比率（分子）の構造'!L$53), IF('将来負担比率（分子）の構造'!L$53 &lt; 0, 0, '将来負担比率（分子）の構造'!L$53), NA())</f>
        <v>5375</v>
      </c>
      <c r="M67" s="160" t="e">
        <f>NA()</f>
        <v>#N/A</v>
      </c>
      <c r="N67" s="160" t="e">
        <f>NA()</f>
        <v>#N/A</v>
      </c>
      <c r="O67" s="160">
        <f>IF(ISNUMBER('将来負担比率（分子）の構造'!M$53), IF('将来負担比率（分子）の構造'!M$53 &lt; 0, 0, '将来負担比率（分子）の構造'!M$53), NA())</f>
        <v>5462</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2235</v>
      </c>
      <c r="C72" s="164">
        <f>基金残高に係る経年分析!G55</f>
        <v>2188</v>
      </c>
      <c r="D72" s="164">
        <f>基金残高に係る経年分析!H55</f>
        <v>1924</v>
      </c>
    </row>
    <row r="73" spans="1:16">
      <c r="A73" s="163" t="s">
        <v>72</v>
      </c>
      <c r="B73" s="164" t="str">
        <f>基金残高に係る経年分析!F56</f>
        <v>-</v>
      </c>
      <c r="C73" s="164" t="str">
        <f>基金残高に係る経年分析!G56</f>
        <v>-</v>
      </c>
      <c r="D73" s="164">
        <f>基金残高に係る経年分析!H56</f>
        <v>100</v>
      </c>
    </row>
    <row r="74" spans="1:16">
      <c r="A74" s="163" t="s">
        <v>73</v>
      </c>
      <c r="B74" s="164">
        <f>基金残高に係る経年分析!F57</f>
        <v>517</v>
      </c>
      <c r="C74" s="164">
        <f>基金残高に係る経年分析!G57</f>
        <v>808</v>
      </c>
      <c r="D74" s="164">
        <f>基金残高に係る経年分析!H57</f>
        <v>827</v>
      </c>
    </row>
  </sheetData>
  <sheetProtection algorithmName="SHA-512" hashValue="sn0X1S85yam/ELQM45N6uLuzKw/FxziF6xl8Sh0EX39iFm50oJCFVIcMToC7KitjfzLVBwi2Ejw+5CA2KvNPDg==" saltValue="BKZqAewiVP5zSk+JQwQL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election activeCell="BG35" sqref="BG35:BU35"/>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4091805</v>
      </c>
      <c r="S5" s="649"/>
      <c r="T5" s="649"/>
      <c r="U5" s="649"/>
      <c r="V5" s="649"/>
      <c r="W5" s="649"/>
      <c r="X5" s="649"/>
      <c r="Y5" s="650"/>
      <c r="Z5" s="651">
        <v>35.6</v>
      </c>
      <c r="AA5" s="651"/>
      <c r="AB5" s="651"/>
      <c r="AC5" s="651"/>
      <c r="AD5" s="652">
        <v>4091805</v>
      </c>
      <c r="AE5" s="652"/>
      <c r="AF5" s="652"/>
      <c r="AG5" s="652"/>
      <c r="AH5" s="652"/>
      <c r="AI5" s="652"/>
      <c r="AJ5" s="652"/>
      <c r="AK5" s="652"/>
      <c r="AL5" s="653">
        <v>62.9</v>
      </c>
      <c r="AM5" s="654"/>
      <c r="AN5" s="654"/>
      <c r="AO5" s="655"/>
      <c r="AP5" s="645" t="s">
        <v>221</v>
      </c>
      <c r="AQ5" s="646"/>
      <c r="AR5" s="646"/>
      <c r="AS5" s="646"/>
      <c r="AT5" s="646"/>
      <c r="AU5" s="646"/>
      <c r="AV5" s="646"/>
      <c r="AW5" s="646"/>
      <c r="AX5" s="646"/>
      <c r="AY5" s="646"/>
      <c r="AZ5" s="646"/>
      <c r="BA5" s="646"/>
      <c r="BB5" s="646"/>
      <c r="BC5" s="646"/>
      <c r="BD5" s="646"/>
      <c r="BE5" s="646"/>
      <c r="BF5" s="647"/>
      <c r="BG5" s="659">
        <v>4091805</v>
      </c>
      <c r="BH5" s="660"/>
      <c r="BI5" s="660"/>
      <c r="BJ5" s="660"/>
      <c r="BK5" s="660"/>
      <c r="BL5" s="660"/>
      <c r="BM5" s="660"/>
      <c r="BN5" s="661"/>
      <c r="BO5" s="662">
        <v>100</v>
      </c>
      <c r="BP5" s="662"/>
      <c r="BQ5" s="662"/>
      <c r="BR5" s="662"/>
      <c r="BS5" s="663" t="s">
        <v>124</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79327</v>
      </c>
      <c r="S6" s="660"/>
      <c r="T6" s="660"/>
      <c r="U6" s="660"/>
      <c r="V6" s="660"/>
      <c r="W6" s="660"/>
      <c r="X6" s="660"/>
      <c r="Y6" s="661"/>
      <c r="Z6" s="662">
        <v>0.7</v>
      </c>
      <c r="AA6" s="662"/>
      <c r="AB6" s="662"/>
      <c r="AC6" s="662"/>
      <c r="AD6" s="663">
        <v>79327</v>
      </c>
      <c r="AE6" s="663"/>
      <c r="AF6" s="663"/>
      <c r="AG6" s="663"/>
      <c r="AH6" s="663"/>
      <c r="AI6" s="663"/>
      <c r="AJ6" s="663"/>
      <c r="AK6" s="663"/>
      <c r="AL6" s="664">
        <v>1.2</v>
      </c>
      <c r="AM6" s="665"/>
      <c r="AN6" s="665"/>
      <c r="AO6" s="666"/>
      <c r="AP6" s="656" t="s">
        <v>226</v>
      </c>
      <c r="AQ6" s="657"/>
      <c r="AR6" s="657"/>
      <c r="AS6" s="657"/>
      <c r="AT6" s="657"/>
      <c r="AU6" s="657"/>
      <c r="AV6" s="657"/>
      <c r="AW6" s="657"/>
      <c r="AX6" s="657"/>
      <c r="AY6" s="657"/>
      <c r="AZ6" s="657"/>
      <c r="BA6" s="657"/>
      <c r="BB6" s="657"/>
      <c r="BC6" s="657"/>
      <c r="BD6" s="657"/>
      <c r="BE6" s="657"/>
      <c r="BF6" s="658"/>
      <c r="BG6" s="659">
        <v>4091805</v>
      </c>
      <c r="BH6" s="660"/>
      <c r="BI6" s="660"/>
      <c r="BJ6" s="660"/>
      <c r="BK6" s="660"/>
      <c r="BL6" s="660"/>
      <c r="BM6" s="660"/>
      <c r="BN6" s="661"/>
      <c r="BO6" s="662">
        <v>100</v>
      </c>
      <c r="BP6" s="662"/>
      <c r="BQ6" s="662"/>
      <c r="BR6" s="662"/>
      <c r="BS6" s="663" t="s">
        <v>124</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130780</v>
      </c>
      <c r="CS6" s="660"/>
      <c r="CT6" s="660"/>
      <c r="CU6" s="660"/>
      <c r="CV6" s="660"/>
      <c r="CW6" s="660"/>
      <c r="CX6" s="660"/>
      <c r="CY6" s="661"/>
      <c r="CZ6" s="653">
        <v>1.2</v>
      </c>
      <c r="DA6" s="654"/>
      <c r="DB6" s="654"/>
      <c r="DC6" s="673"/>
      <c r="DD6" s="668" t="s">
        <v>124</v>
      </c>
      <c r="DE6" s="660"/>
      <c r="DF6" s="660"/>
      <c r="DG6" s="660"/>
      <c r="DH6" s="660"/>
      <c r="DI6" s="660"/>
      <c r="DJ6" s="660"/>
      <c r="DK6" s="660"/>
      <c r="DL6" s="660"/>
      <c r="DM6" s="660"/>
      <c r="DN6" s="660"/>
      <c r="DO6" s="660"/>
      <c r="DP6" s="661"/>
      <c r="DQ6" s="668">
        <v>130780</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9174</v>
      </c>
      <c r="S7" s="660"/>
      <c r="T7" s="660"/>
      <c r="U7" s="660"/>
      <c r="V7" s="660"/>
      <c r="W7" s="660"/>
      <c r="X7" s="660"/>
      <c r="Y7" s="661"/>
      <c r="Z7" s="662">
        <v>0.1</v>
      </c>
      <c r="AA7" s="662"/>
      <c r="AB7" s="662"/>
      <c r="AC7" s="662"/>
      <c r="AD7" s="663">
        <v>9174</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1821580</v>
      </c>
      <c r="BH7" s="660"/>
      <c r="BI7" s="660"/>
      <c r="BJ7" s="660"/>
      <c r="BK7" s="660"/>
      <c r="BL7" s="660"/>
      <c r="BM7" s="660"/>
      <c r="BN7" s="661"/>
      <c r="BO7" s="662">
        <v>44.5</v>
      </c>
      <c r="BP7" s="662"/>
      <c r="BQ7" s="662"/>
      <c r="BR7" s="662"/>
      <c r="BS7" s="663" t="s">
        <v>124</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1835307</v>
      </c>
      <c r="CS7" s="660"/>
      <c r="CT7" s="660"/>
      <c r="CU7" s="660"/>
      <c r="CV7" s="660"/>
      <c r="CW7" s="660"/>
      <c r="CX7" s="660"/>
      <c r="CY7" s="661"/>
      <c r="CZ7" s="662">
        <v>16.399999999999999</v>
      </c>
      <c r="DA7" s="662"/>
      <c r="DB7" s="662"/>
      <c r="DC7" s="662"/>
      <c r="DD7" s="668">
        <v>66818</v>
      </c>
      <c r="DE7" s="660"/>
      <c r="DF7" s="660"/>
      <c r="DG7" s="660"/>
      <c r="DH7" s="660"/>
      <c r="DI7" s="660"/>
      <c r="DJ7" s="660"/>
      <c r="DK7" s="660"/>
      <c r="DL7" s="660"/>
      <c r="DM7" s="660"/>
      <c r="DN7" s="660"/>
      <c r="DO7" s="660"/>
      <c r="DP7" s="661"/>
      <c r="DQ7" s="668">
        <v>1020797</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33048</v>
      </c>
      <c r="S8" s="660"/>
      <c r="T8" s="660"/>
      <c r="U8" s="660"/>
      <c r="V8" s="660"/>
      <c r="W8" s="660"/>
      <c r="X8" s="660"/>
      <c r="Y8" s="661"/>
      <c r="Z8" s="662">
        <v>0.3</v>
      </c>
      <c r="AA8" s="662"/>
      <c r="AB8" s="662"/>
      <c r="AC8" s="662"/>
      <c r="AD8" s="663">
        <v>33048</v>
      </c>
      <c r="AE8" s="663"/>
      <c r="AF8" s="663"/>
      <c r="AG8" s="663"/>
      <c r="AH8" s="663"/>
      <c r="AI8" s="663"/>
      <c r="AJ8" s="663"/>
      <c r="AK8" s="663"/>
      <c r="AL8" s="664">
        <v>0.5</v>
      </c>
      <c r="AM8" s="665"/>
      <c r="AN8" s="665"/>
      <c r="AO8" s="666"/>
      <c r="AP8" s="656" t="s">
        <v>232</v>
      </c>
      <c r="AQ8" s="657"/>
      <c r="AR8" s="657"/>
      <c r="AS8" s="657"/>
      <c r="AT8" s="657"/>
      <c r="AU8" s="657"/>
      <c r="AV8" s="657"/>
      <c r="AW8" s="657"/>
      <c r="AX8" s="657"/>
      <c r="AY8" s="657"/>
      <c r="AZ8" s="657"/>
      <c r="BA8" s="657"/>
      <c r="BB8" s="657"/>
      <c r="BC8" s="657"/>
      <c r="BD8" s="657"/>
      <c r="BE8" s="657"/>
      <c r="BF8" s="658"/>
      <c r="BG8" s="659">
        <v>57168</v>
      </c>
      <c r="BH8" s="660"/>
      <c r="BI8" s="660"/>
      <c r="BJ8" s="660"/>
      <c r="BK8" s="660"/>
      <c r="BL8" s="660"/>
      <c r="BM8" s="660"/>
      <c r="BN8" s="661"/>
      <c r="BO8" s="662">
        <v>1.4</v>
      </c>
      <c r="BP8" s="662"/>
      <c r="BQ8" s="662"/>
      <c r="BR8" s="662"/>
      <c r="BS8" s="668" t="s">
        <v>233</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4155507</v>
      </c>
      <c r="CS8" s="660"/>
      <c r="CT8" s="660"/>
      <c r="CU8" s="660"/>
      <c r="CV8" s="660"/>
      <c r="CW8" s="660"/>
      <c r="CX8" s="660"/>
      <c r="CY8" s="661"/>
      <c r="CZ8" s="662">
        <v>37.200000000000003</v>
      </c>
      <c r="DA8" s="662"/>
      <c r="DB8" s="662"/>
      <c r="DC8" s="662"/>
      <c r="DD8" s="668">
        <v>333741</v>
      </c>
      <c r="DE8" s="660"/>
      <c r="DF8" s="660"/>
      <c r="DG8" s="660"/>
      <c r="DH8" s="660"/>
      <c r="DI8" s="660"/>
      <c r="DJ8" s="660"/>
      <c r="DK8" s="660"/>
      <c r="DL8" s="660"/>
      <c r="DM8" s="660"/>
      <c r="DN8" s="660"/>
      <c r="DO8" s="660"/>
      <c r="DP8" s="661"/>
      <c r="DQ8" s="668">
        <v>1819593</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33448</v>
      </c>
      <c r="S9" s="660"/>
      <c r="T9" s="660"/>
      <c r="U9" s="660"/>
      <c r="V9" s="660"/>
      <c r="W9" s="660"/>
      <c r="X9" s="660"/>
      <c r="Y9" s="661"/>
      <c r="Z9" s="662">
        <v>0.3</v>
      </c>
      <c r="AA9" s="662"/>
      <c r="AB9" s="662"/>
      <c r="AC9" s="662"/>
      <c r="AD9" s="663">
        <v>33448</v>
      </c>
      <c r="AE9" s="663"/>
      <c r="AF9" s="663"/>
      <c r="AG9" s="663"/>
      <c r="AH9" s="663"/>
      <c r="AI9" s="663"/>
      <c r="AJ9" s="663"/>
      <c r="AK9" s="663"/>
      <c r="AL9" s="664">
        <v>0.5</v>
      </c>
      <c r="AM9" s="665"/>
      <c r="AN9" s="665"/>
      <c r="AO9" s="666"/>
      <c r="AP9" s="656" t="s">
        <v>236</v>
      </c>
      <c r="AQ9" s="657"/>
      <c r="AR9" s="657"/>
      <c r="AS9" s="657"/>
      <c r="AT9" s="657"/>
      <c r="AU9" s="657"/>
      <c r="AV9" s="657"/>
      <c r="AW9" s="657"/>
      <c r="AX9" s="657"/>
      <c r="AY9" s="657"/>
      <c r="AZ9" s="657"/>
      <c r="BA9" s="657"/>
      <c r="BB9" s="657"/>
      <c r="BC9" s="657"/>
      <c r="BD9" s="657"/>
      <c r="BE9" s="657"/>
      <c r="BF9" s="658"/>
      <c r="BG9" s="659">
        <v>1571490</v>
      </c>
      <c r="BH9" s="660"/>
      <c r="BI9" s="660"/>
      <c r="BJ9" s="660"/>
      <c r="BK9" s="660"/>
      <c r="BL9" s="660"/>
      <c r="BM9" s="660"/>
      <c r="BN9" s="661"/>
      <c r="BO9" s="662">
        <v>38.4</v>
      </c>
      <c r="BP9" s="662"/>
      <c r="BQ9" s="662"/>
      <c r="BR9" s="662"/>
      <c r="BS9" s="668" t="s">
        <v>124</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993713</v>
      </c>
      <c r="CS9" s="660"/>
      <c r="CT9" s="660"/>
      <c r="CU9" s="660"/>
      <c r="CV9" s="660"/>
      <c r="CW9" s="660"/>
      <c r="CX9" s="660"/>
      <c r="CY9" s="661"/>
      <c r="CZ9" s="662">
        <v>8.9</v>
      </c>
      <c r="DA9" s="662"/>
      <c r="DB9" s="662"/>
      <c r="DC9" s="662"/>
      <c r="DD9" s="668">
        <v>1243</v>
      </c>
      <c r="DE9" s="660"/>
      <c r="DF9" s="660"/>
      <c r="DG9" s="660"/>
      <c r="DH9" s="660"/>
      <c r="DI9" s="660"/>
      <c r="DJ9" s="660"/>
      <c r="DK9" s="660"/>
      <c r="DL9" s="660"/>
      <c r="DM9" s="660"/>
      <c r="DN9" s="660"/>
      <c r="DO9" s="660"/>
      <c r="DP9" s="661"/>
      <c r="DQ9" s="668">
        <v>800424</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233</v>
      </c>
      <c r="AA10" s="662"/>
      <c r="AB10" s="662"/>
      <c r="AC10" s="662"/>
      <c r="AD10" s="663" t="s">
        <v>124</v>
      </c>
      <c r="AE10" s="663"/>
      <c r="AF10" s="663"/>
      <c r="AG10" s="663"/>
      <c r="AH10" s="663"/>
      <c r="AI10" s="663"/>
      <c r="AJ10" s="663"/>
      <c r="AK10" s="663"/>
      <c r="AL10" s="664" t="s">
        <v>124</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68433</v>
      </c>
      <c r="BH10" s="660"/>
      <c r="BI10" s="660"/>
      <c r="BJ10" s="660"/>
      <c r="BK10" s="660"/>
      <c r="BL10" s="660"/>
      <c r="BM10" s="660"/>
      <c r="BN10" s="661"/>
      <c r="BO10" s="662">
        <v>1.7</v>
      </c>
      <c r="BP10" s="662"/>
      <c r="BQ10" s="662"/>
      <c r="BR10" s="662"/>
      <c r="BS10" s="668" t="s">
        <v>233</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3889</v>
      </c>
      <c r="CS10" s="660"/>
      <c r="CT10" s="660"/>
      <c r="CU10" s="660"/>
      <c r="CV10" s="660"/>
      <c r="CW10" s="660"/>
      <c r="CX10" s="660"/>
      <c r="CY10" s="661"/>
      <c r="CZ10" s="662">
        <v>0</v>
      </c>
      <c r="DA10" s="662"/>
      <c r="DB10" s="662"/>
      <c r="DC10" s="662"/>
      <c r="DD10" s="668" t="s">
        <v>124</v>
      </c>
      <c r="DE10" s="660"/>
      <c r="DF10" s="660"/>
      <c r="DG10" s="660"/>
      <c r="DH10" s="660"/>
      <c r="DI10" s="660"/>
      <c r="DJ10" s="660"/>
      <c r="DK10" s="660"/>
      <c r="DL10" s="660"/>
      <c r="DM10" s="660"/>
      <c r="DN10" s="660"/>
      <c r="DO10" s="660"/>
      <c r="DP10" s="661"/>
      <c r="DQ10" s="668">
        <v>2665</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124</v>
      </c>
      <c r="AE11" s="663"/>
      <c r="AF11" s="663"/>
      <c r="AG11" s="663"/>
      <c r="AH11" s="663"/>
      <c r="AI11" s="663"/>
      <c r="AJ11" s="663"/>
      <c r="AK11" s="663"/>
      <c r="AL11" s="664" t="s">
        <v>124</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124489</v>
      </c>
      <c r="BH11" s="660"/>
      <c r="BI11" s="660"/>
      <c r="BJ11" s="660"/>
      <c r="BK11" s="660"/>
      <c r="BL11" s="660"/>
      <c r="BM11" s="660"/>
      <c r="BN11" s="661"/>
      <c r="BO11" s="662">
        <v>3</v>
      </c>
      <c r="BP11" s="662"/>
      <c r="BQ11" s="662"/>
      <c r="BR11" s="662"/>
      <c r="BS11" s="668" t="s">
        <v>124</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137628</v>
      </c>
      <c r="CS11" s="660"/>
      <c r="CT11" s="660"/>
      <c r="CU11" s="660"/>
      <c r="CV11" s="660"/>
      <c r="CW11" s="660"/>
      <c r="CX11" s="660"/>
      <c r="CY11" s="661"/>
      <c r="CZ11" s="662">
        <v>1.2</v>
      </c>
      <c r="DA11" s="662"/>
      <c r="DB11" s="662"/>
      <c r="DC11" s="662"/>
      <c r="DD11" s="668">
        <v>20681</v>
      </c>
      <c r="DE11" s="660"/>
      <c r="DF11" s="660"/>
      <c r="DG11" s="660"/>
      <c r="DH11" s="660"/>
      <c r="DI11" s="660"/>
      <c r="DJ11" s="660"/>
      <c r="DK11" s="660"/>
      <c r="DL11" s="660"/>
      <c r="DM11" s="660"/>
      <c r="DN11" s="660"/>
      <c r="DO11" s="660"/>
      <c r="DP11" s="661"/>
      <c r="DQ11" s="668">
        <v>116332</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543153</v>
      </c>
      <c r="S12" s="660"/>
      <c r="T12" s="660"/>
      <c r="U12" s="660"/>
      <c r="V12" s="660"/>
      <c r="W12" s="660"/>
      <c r="X12" s="660"/>
      <c r="Y12" s="661"/>
      <c r="Z12" s="662">
        <v>4.7</v>
      </c>
      <c r="AA12" s="662"/>
      <c r="AB12" s="662"/>
      <c r="AC12" s="662"/>
      <c r="AD12" s="663">
        <v>543153</v>
      </c>
      <c r="AE12" s="663"/>
      <c r="AF12" s="663"/>
      <c r="AG12" s="663"/>
      <c r="AH12" s="663"/>
      <c r="AI12" s="663"/>
      <c r="AJ12" s="663"/>
      <c r="AK12" s="663"/>
      <c r="AL12" s="664">
        <v>8.4</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1977502</v>
      </c>
      <c r="BH12" s="660"/>
      <c r="BI12" s="660"/>
      <c r="BJ12" s="660"/>
      <c r="BK12" s="660"/>
      <c r="BL12" s="660"/>
      <c r="BM12" s="660"/>
      <c r="BN12" s="661"/>
      <c r="BO12" s="662">
        <v>48.3</v>
      </c>
      <c r="BP12" s="662"/>
      <c r="BQ12" s="662"/>
      <c r="BR12" s="662"/>
      <c r="BS12" s="668" t="s">
        <v>124</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61300</v>
      </c>
      <c r="CS12" s="660"/>
      <c r="CT12" s="660"/>
      <c r="CU12" s="660"/>
      <c r="CV12" s="660"/>
      <c r="CW12" s="660"/>
      <c r="CX12" s="660"/>
      <c r="CY12" s="661"/>
      <c r="CZ12" s="662">
        <v>0.5</v>
      </c>
      <c r="DA12" s="662"/>
      <c r="DB12" s="662"/>
      <c r="DC12" s="662"/>
      <c r="DD12" s="668" t="s">
        <v>124</v>
      </c>
      <c r="DE12" s="660"/>
      <c r="DF12" s="660"/>
      <c r="DG12" s="660"/>
      <c r="DH12" s="660"/>
      <c r="DI12" s="660"/>
      <c r="DJ12" s="660"/>
      <c r="DK12" s="660"/>
      <c r="DL12" s="660"/>
      <c r="DM12" s="660"/>
      <c r="DN12" s="660"/>
      <c r="DO12" s="660"/>
      <c r="DP12" s="661"/>
      <c r="DQ12" s="668">
        <v>28761</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v>3245</v>
      </c>
      <c r="S13" s="660"/>
      <c r="T13" s="660"/>
      <c r="U13" s="660"/>
      <c r="V13" s="660"/>
      <c r="W13" s="660"/>
      <c r="X13" s="660"/>
      <c r="Y13" s="661"/>
      <c r="Z13" s="662">
        <v>0</v>
      </c>
      <c r="AA13" s="662"/>
      <c r="AB13" s="662"/>
      <c r="AC13" s="662"/>
      <c r="AD13" s="663">
        <v>3245</v>
      </c>
      <c r="AE13" s="663"/>
      <c r="AF13" s="663"/>
      <c r="AG13" s="663"/>
      <c r="AH13" s="663"/>
      <c r="AI13" s="663"/>
      <c r="AJ13" s="663"/>
      <c r="AK13" s="663"/>
      <c r="AL13" s="664">
        <v>0</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1973747</v>
      </c>
      <c r="BH13" s="660"/>
      <c r="BI13" s="660"/>
      <c r="BJ13" s="660"/>
      <c r="BK13" s="660"/>
      <c r="BL13" s="660"/>
      <c r="BM13" s="660"/>
      <c r="BN13" s="661"/>
      <c r="BO13" s="662">
        <v>48.2</v>
      </c>
      <c r="BP13" s="662"/>
      <c r="BQ13" s="662"/>
      <c r="BR13" s="662"/>
      <c r="BS13" s="668" t="s">
        <v>233</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1481023</v>
      </c>
      <c r="CS13" s="660"/>
      <c r="CT13" s="660"/>
      <c r="CU13" s="660"/>
      <c r="CV13" s="660"/>
      <c r="CW13" s="660"/>
      <c r="CX13" s="660"/>
      <c r="CY13" s="661"/>
      <c r="CZ13" s="662">
        <v>13.3</v>
      </c>
      <c r="DA13" s="662"/>
      <c r="DB13" s="662"/>
      <c r="DC13" s="662"/>
      <c r="DD13" s="668">
        <v>250611</v>
      </c>
      <c r="DE13" s="660"/>
      <c r="DF13" s="660"/>
      <c r="DG13" s="660"/>
      <c r="DH13" s="660"/>
      <c r="DI13" s="660"/>
      <c r="DJ13" s="660"/>
      <c r="DK13" s="660"/>
      <c r="DL13" s="660"/>
      <c r="DM13" s="660"/>
      <c r="DN13" s="660"/>
      <c r="DO13" s="660"/>
      <c r="DP13" s="661"/>
      <c r="DQ13" s="668">
        <v>1279982</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89740</v>
      </c>
      <c r="BH14" s="660"/>
      <c r="BI14" s="660"/>
      <c r="BJ14" s="660"/>
      <c r="BK14" s="660"/>
      <c r="BL14" s="660"/>
      <c r="BM14" s="660"/>
      <c r="BN14" s="661"/>
      <c r="BO14" s="662">
        <v>2.2000000000000002</v>
      </c>
      <c r="BP14" s="662"/>
      <c r="BQ14" s="662"/>
      <c r="BR14" s="662"/>
      <c r="BS14" s="668" t="s">
        <v>124</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440021</v>
      </c>
      <c r="CS14" s="660"/>
      <c r="CT14" s="660"/>
      <c r="CU14" s="660"/>
      <c r="CV14" s="660"/>
      <c r="CW14" s="660"/>
      <c r="CX14" s="660"/>
      <c r="CY14" s="661"/>
      <c r="CZ14" s="662">
        <v>3.9</v>
      </c>
      <c r="DA14" s="662"/>
      <c r="DB14" s="662"/>
      <c r="DC14" s="662"/>
      <c r="DD14" s="668">
        <v>643</v>
      </c>
      <c r="DE14" s="660"/>
      <c r="DF14" s="660"/>
      <c r="DG14" s="660"/>
      <c r="DH14" s="660"/>
      <c r="DI14" s="660"/>
      <c r="DJ14" s="660"/>
      <c r="DK14" s="660"/>
      <c r="DL14" s="660"/>
      <c r="DM14" s="660"/>
      <c r="DN14" s="660"/>
      <c r="DO14" s="660"/>
      <c r="DP14" s="661"/>
      <c r="DQ14" s="668">
        <v>423781</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29020</v>
      </c>
      <c r="S15" s="660"/>
      <c r="T15" s="660"/>
      <c r="U15" s="660"/>
      <c r="V15" s="660"/>
      <c r="W15" s="660"/>
      <c r="X15" s="660"/>
      <c r="Y15" s="661"/>
      <c r="Z15" s="662">
        <v>0.3</v>
      </c>
      <c r="AA15" s="662"/>
      <c r="AB15" s="662"/>
      <c r="AC15" s="662"/>
      <c r="AD15" s="663">
        <v>29020</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202983</v>
      </c>
      <c r="BH15" s="660"/>
      <c r="BI15" s="660"/>
      <c r="BJ15" s="660"/>
      <c r="BK15" s="660"/>
      <c r="BL15" s="660"/>
      <c r="BM15" s="660"/>
      <c r="BN15" s="661"/>
      <c r="BO15" s="662">
        <v>5</v>
      </c>
      <c r="BP15" s="662"/>
      <c r="BQ15" s="662"/>
      <c r="BR15" s="662"/>
      <c r="BS15" s="668" t="s">
        <v>124</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1013608</v>
      </c>
      <c r="CS15" s="660"/>
      <c r="CT15" s="660"/>
      <c r="CU15" s="660"/>
      <c r="CV15" s="660"/>
      <c r="CW15" s="660"/>
      <c r="CX15" s="660"/>
      <c r="CY15" s="661"/>
      <c r="CZ15" s="662">
        <v>9.1</v>
      </c>
      <c r="DA15" s="662"/>
      <c r="DB15" s="662"/>
      <c r="DC15" s="662"/>
      <c r="DD15" s="668">
        <v>100095</v>
      </c>
      <c r="DE15" s="660"/>
      <c r="DF15" s="660"/>
      <c r="DG15" s="660"/>
      <c r="DH15" s="660"/>
      <c r="DI15" s="660"/>
      <c r="DJ15" s="660"/>
      <c r="DK15" s="660"/>
      <c r="DL15" s="660"/>
      <c r="DM15" s="660"/>
      <c r="DN15" s="660"/>
      <c r="DO15" s="660"/>
      <c r="DP15" s="661"/>
      <c r="DQ15" s="668">
        <v>827470</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233</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1806</v>
      </c>
      <c r="CS16" s="660"/>
      <c r="CT16" s="660"/>
      <c r="CU16" s="660"/>
      <c r="CV16" s="660"/>
      <c r="CW16" s="660"/>
      <c r="CX16" s="660"/>
      <c r="CY16" s="661"/>
      <c r="CZ16" s="662">
        <v>0</v>
      </c>
      <c r="DA16" s="662"/>
      <c r="DB16" s="662"/>
      <c r="DC16" s="662"/>
      <c r="DD16" s="668" t="s">
        <v>124</v>
      </c>
      <c r="DE16" s="660"/>
      <c r="DF16" s="660"/>
      <c r="DG16" s="660"/>
      <c r="DH16" s="660"/>
      <c r="DI16" s="660"/>
      <c r="DJ16" s="660"/>
      <c r="DK16" s="660"/>
      <c r="DL16" s="660"/>
      <c r="DM16" s="660"/>
      <c r="DN16" s="660"/>
      <c r="DO16" s="660"/>
      <c r="DP16" s="661"/>
      <c r="DQ16" s="668">
        <v>1806</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32320</v>
      </c>
      <c r="S17" s="660"/>
      <c r="T17" s="660"/>
      <c r="U17" s="660"/>
      <c r="V17" s="660"/>
      <c r="W17" s="660"/>
      <c r="X17" s="660"/>
      <c r="Y17" s="661"/>
      <c r="Z17" s="662">
        <v>0.3</v>
      </c>
      <c r="AA17" s="662"/>
      <c r="AB17" s="662"/>
      <c r="AC17" s="662"/>
      <c r="AD17" s="663">
        <v>32320</v>
      </c>
      <c r="AE17" s="663"/>
      <c r="AF17" s="663"/>
      <c r="AG17" s="663"/>
      <c r="AH17" s="663"/>
      <c r="AI17" s="663"/>
      <c r="AJ17" s="663"/>
      <c r="AK17" s="663"/>
      <c r="AL17" s="664">
        <v>0.5</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918036</v>
      </c>
      <c r="CS17" s="660"/>
      <c r="CT17" s="660"/>
      <c r="CU17" s="660"/>
      <c r="CV17" s="660"/>
      <c r="CW17" s="660"/>
      <c r="CX17" s="660"/>
      <c r="CY17" s="661"/>
      <c r="CZ17" s="662">
        <v>8.1999999999999993</v>
      </c>
      <c r="DA17" s="662"/>
      <c r="DB17" s="662"/>
      <c r="DC17" s="662"/>
      <c r="DD17" s="668" t="s">
        <v>124</v>
      </c>
      <c r="DE17" s="660"/>
      <c r="DF17" s="660"/>
      <c r="DG17" s="660"/>
      <c r="DH17" s="660"/>
      <c r="DI17" s="660"/>
      <c r="DJ17" s="660"/>
      <c r="DK17" s="660"/>
      <c r="DL17" s="660"/>
      <c r="DM17" s="660"/>
      <c r="DN17" s="660"/>
      <c r="DO17" s="660"/>
      <c r="DP17" s="661"/>
      <c r="DQ17" s="668">
        <v>918036</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1737697</v>
      </c>
      <c r="S18" s="660"/>
      <c r="T18" s="660"/>
      <c r="U18" s="660"/>
      <c r="V18" s="660"/>
      <c r="W18" s="660"/>
      <c r="X18" s="660"/>
      <c r="Y18" s="661"/>
      <c r="Z18" s="662">
        <v>15.1</v>
      </c>
      <c r="AA18" s="662"/>
      <c r="AB18" s="662"/>
      <c r="AC18" s="662"/>
      <c r="AD18" s="663">
        <v>1613897</v>
      </c>
      <c r="AE18" s="663"/>
      <c r="AF18" s="663"/>
      <c r="AG18" s="663"/>
      <c r="AH18" s="663"/>
      <c r="AI18" s="663"/>
      <c r="AJ18" s="663"/>
      <c r="AK18" s="663"/>
      <c r="AL18" s="664">
        <v>24.8</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1613897</v>
      </c>
      <c r="S19" s="660"/>
      <c r="T19" s="660"/>
      <c r="U19" s="660"/>
      <c r="V19" s="660"/>
      <c r="W19" s="660"/>
      <c r="X19" s="660"/>
      <c r="Y19" s="661"/>
      <c r="Z19" s="662">
        <v>14</v>
      </c>
      <c r="AA19" s="662"/>
      <c r="AB19" s="662"/>
      <c r="AC19" s="662"/>
      <c r="AD19" s="663">
        <v>1613897</v>
      </c>
      <c r="AE19" s="663"/>
      <c r="AF19" s="663"/>
      <c r="AG19" s="663"/>
      <c r="AH19" s="663"/>
      <c r="AI19" s="663"/>
      <c r="AJ19" s="663"/>
      <c r="AK19" s="663"/>
      <c r="AL19" s="664">
        <v>24.8</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124</v>
      </c>
      <c r="BH19" s="660"/>
      <c r="BI19" s="660"/>
      <c r="BJ19" s="660"/>
      <c r="BK19" s="660"/>
      <c r="BL19" s="660"/>
      <c r="BM19" s="660"/>
      <c r="BN19" s="661"/>
      <c r="BO19" s="662" t="s">
        <v>124</v>
      </c>
      <c r="BP19" s="662"/>
      <c r="BQ19" s="662"/>
      <c r="BR19" s="662"/>
      <c r="BS19" s="668" t="s">
        <v>124</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123800</v>
      </c>
      <c r="S20" s="660"/>
      <c r="T20" s="660"/>
      <c r="U20" s="660"/>
      <c r="V20" s="660"/>
      <c r="W20" s="660"/>
      <c r="X20" s="660"/>
      <c r="Y20" s="661"/>
      <c r="Z20" s="662">
        <v>1.1000000000000001</v>
      </c>
      <c r="AA20" s="662"/>
      <c r="AB20" s="662"/>
      <c r="AC20" s="662"/>
      <c r="AD20" s="663" t="s">
        <v>233</v>
      </c>
      <c r="AE20" s="663"/>
      <c r="AF20" s="663"/>
      <c r="AG20" s="663"/>
      <c r="AH20" s="663"/>
      <c r="AI20" s="663"/>
      <c r="AJ20" s="663"/>
      <c r="AK20" s="663"/>
      <c r="AL20" s="664" t="s">
        <v>124</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233</v>
      </c>
      <c r="BH20" s="660"/>
      <c r="BI20" s="660"/>
      <c r="BJ20" s="660"/>
      <c r="BK20" s="660"/>
      <c r="BL20" s="660"/>
      <c r="BM20" s="660"/>
      <c r="BN20" s="661"/>
      <c r="BO20" s="662" t="s">
        <v>124</v>
      </c>
      <c r="BP20" s="662"/>
      <c r="BQ20" s="662"/>
      <c r="BR20" s="662"/>
      <c r="BS20" s="668" t="s">
        <v>124</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11172618</v>
      </c>
      <c r="CS20" s="660"/>
      <c r="CT20" s="660"/>
      <c r="CU20" s="660"/>
      <c r="CV20" s="660"/>
      <c r="CW20" s="660"/>
      <c r="CX20" s="660"/>
      <c r="CY20" s="661"/>
      <c r="CZ20" s="662">
        <v>100</v>
      </c>
      <c r="DA20" s="662"/>
      <c r="DB20" s="662"/>
      <c r="DC20" s="662"/>
      <c r="DD20" s="668">
        <v>773832</v>
      </c>
      <c r="DE20" s="660"/>
      <c r="DF20" s="660"/>
      <c r="DG20" s="660"/>
      <c r="DH20" s="660"/>
      <c r="DI20" s="660"/>
      <c r="DJ20" s="660"/>
      <c r="DK20" s="660"/>
      <c r="DL20" s="660"/>
      <c r="DM20" s="660"/>
      <c r="DN20" s="660"/>
      <c r="DO20" s="660"/>
      <c r="DP20" s="661"/>
      <c r="DQ20" s="668">
        <v>7370427</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124</v>
      </c>
      <c r="AA21" s="662"/>
      <c r="AB21" s="662"/>
      <c r="AC21" s="662"/>
      <c r="AD21" s="663" t="s">
        <v>124</v>
      </c>
      <c r="AE21" s="663"/>
      <c r="AF21" s="663"/>
      <c r="AG21" s="663"/>
      <c r="AH21" s="663"/>
      <c r="AI21" s="663"/>
      <c r="AJ21" s="663"/>
      <c r="AK21" s="663"/>
      <c r="AL21" s="664" t="s">
        <v>233</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124</v>
      </c>
      <c r="BH21" s="660"/>
      <c r="BI21" s="660"/>
      <c r="BJ21" s="660"/>
      <c r="BK21" s="660"/>
      <c r="BL21" s="660"/>
      <c r="BM21" s="660"/>
      <c r="BN21" s="661"/>
      <c r="BO21" s="662" t="s">
        <v>233</v>
      </c>
      <c r="BP21" s="662"/>
      <c r="BQ21" s="662"/>
      <c r="BR21" s="662"/>
      <c r="BS21" s="668" t="s">
        <v>124</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6592237</v>
      </c>
      <c r="S22" s="660"/>
      <c r="T22" s="660"/>
      <c r="U22" s="660"/>
      <c r="V22" s="660"/>
      <c r="W22" s="660"/>
      <c r="X22" s="660"/>
      <c r="Y22" s="661"/>
      <c r="Z22" s="662">
        <v>57.3</v>
      </c>
      <c r="AA22" s="662"/>
      <c r="AB22" s="662"/>
      <c r="AC22" s="662"/>
      <c r="AD22" s="663">
        <v>6468437</v>
      </c>
      <c r="AE22" s="663"/>
      <c r="AF22" s="663"/>
      <c r="AG22" s="663"/>
      <c r="AH22" s="663"/>
      <c r="AI22" s="663"/>
      <c r="AJ22" s="663"/>
      <c r="AK22" s="663"/>
      <c r="AL22" s="664">
        <v>99.5</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233</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6647</v>
      </c>
      <c r="S23" s="660"/>
      <c r="T23" s="660"/>
      <c r="U23" s="660"/>
      <c r="V23" s="660"/>
      <c r="W23" s="660"/>
      <c r="X23" s="660"/>
      <c r="Y23" s="661"/>
      <c r="Z23" s="662">
        <v>0.1</v>
      </c>
      <c r="AA23" s="662"/>
      <c r="AB23" s="662"/>
      <c r="AC23" s="662"/>
      <c r="AD23" s="663">
        <v>6647</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233</v>
      </c>
      <c r="BH23" s="660"/>
      <c r="BI23" s="660"/>
      <c r="BJ23" s="660"/>
      <c r="BK23" s="660"/>
      <c r="BL23" s="660"/>
      <c r="BM23" s="660"/>
      <c r="BN23" s="661"/>
      <c r="BO23" s="662" t="s">
        <v>233</v>
      </c>
      <c r="BP23" s="662"/>
      <c r="BQ23" s="662"/>
      <c r="BR23" s="662"/>
      <c r="BS23" s="668" t="s">
        <v>124</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91" t="s">
        <v>281</v>
      </c>
      <c r="DM23" s="692"/>
      <c r="DN23" s="692"/>
      <c r="DO23" s="692"/>
      <c r="DP23" s="692"/>
      <c r="DQ23" s="692"/>
      <c r="DR23" s="692"/>
      <c r="DS23" s="692"/>
      <c r="DT23" s="692"/>
      <c r="DU23" s="692"/>
      <c r="DV23" s="693"/>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81452</v>
      </c>
      <c r="S24" s="660"/>
      <c r="T24" s="660"/>
      <c r="U24" s="660"/>
      <c r="V24" s="660"/>
      <c r="W24" s="660"/>
      <c r="X24" s="660"/>
      <c r="Y24" s="661"/>
      <c r="Z24" s="662">
        <v>0.7</v>
      </c>
      <c r="AA24" s="662"/>
      <c r="AB24" s="662"/>
      <c r="AC24" s="662"/>
      <c r="AD24" s="663" t="s">
        <v>124</v>
      </c>
      <c r="AE24" s="663"/>
      <c r="AF24" s="663"/>
      <c r="AG24" s="663"/>
      <c r="AH24" s="663"/>
      <c r="AI24" s="663"/>
      <c r="AJ24" s="663"/>
      <c r="AK24" s="663"/>
      <c r="AL24" s="664" t="s">
        <v>124</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4805349</v>
      </c>
      <c r="CS24" s="649"/>
      <c r="CT24" s="649"/>
      <c r="CU24" s="649"/>
      <c r="CV24" s="649"/>
      <c r="CW24" s="649"/>
      <c r="CX24" s="649"/>
      <c r="CY24" s="650"/>
      <c r="CZ24" s="653">
        <v>43</v>
      </c>
      <c r="DA24" s="654"/>
      <c r="DB24" s="654"/>
      <c r="DC24" s="673"/>
      <c r="DD24" s="694">
        <v>2970827</v>
      </c>
      <c r="DE24" s="649"/>
      <c r="DF24" s="649"/>
      <c r="DG24" s="649"/>
      <c r="DH24" s="649"/>
      <c r="DI24" s="649"/>
      <c r="DJ24" s="649"/>
      <c r="DK24" s="650"/>
      <c r="DL24" s="694">
        <v>2954204</v>
      </c>
      <c r="DM24" s="649"/>
      <c r="DN24" s="649"/>
      <c r="DO24" s="649"/>
      <c r="DP24" s="649"/>
      <c r="DQ24" s="649"/>
      <c r="DR24" s="649"/>
      <c r="DS24" s="649"/>
      <c r="DT24" s="649"/>
      <c r="DU24" s="649"/>
      <c r="DV24" s="650"/>
      <c r="DW24" s="653">
        <v>42.2</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138353</v>
      </c>
      <c r="S25" s="660"/>
      <c r="T25" s="660"/>
      <c r="U25" s="660"/>
      <c r="V25" s="660"/>
      <c r="W25" s="660"/>
      <c r="X25" s="660"/>
      <c r="Y25" s="661"/>
      <c r="Z25" s="662">
        <v>1.2</v>
      </c>
      <c r="AA25" s="662"/>
      <c r="AB25" s="662"/>
      <c r="AC25" s="662"/>
      <c r="AD25" s="663">
        <v>25108</v>
      </c>
      <c r="AE25" s="663"/>
      <c r="AF25" s="663"/>
      <c r="AG25" s="663"/>
      <c r="AH25" s="663"/>
      <c r="AI25" s="663"/>
      <c r="AJ25" s="663"/>
      <c r="AK25" s="663"/>
      <c r="AL25" s="664">
        <v>0.4</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233</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1424229</v>
      </c>
      <c r="CS25" s="683"/>
      <c r="CT25" s="683"/>
      <c r="CU25" s="683"/>
      <c r="CV25" s="683"/>
      <c r="CW25" s="683"/>
      <c r="CX25" s="683"/>
      <c r="CY25" s="684"/>
      <c r="CZ25" s="664">
        <v>12.7</v>
      </c>
      <c r="DA25" s="695"/>
      <c r="DB25" s="695"/>
      <c r="DC25" s="697"/>
      <c r="DD25" s="668">
        <v>1295701</v>
      </c>
      <c r="DE25" s="683"/>
      <c r="DF25" s="683"/>
      <c r="DG25" s="683"/>
      <c r="DH25" s="683"/>
      <c r="DI25" s="683"/>
      <c r="DJ25" s="683"/>
      <c r="DK25" s="684"/>
      <c r="DL25" s="668">
        <v>1279078</v>
      </c>
      <c r="DM25" s="683"/>
      <c r="DN25" s="683"/>
      <c r="DO25" s="683"/>
      <c r="DP25" s="683"/>
      <c r="DQ25" s="683"/>
      <c r="DR25" s="683"/>
      <c r="DS25" s="683"/>
      <c r="DT25" s="683"/>
      <c r="DU25" s="683"/>
      <c r="DV25" s="684"/>
      <c r="DW25" s="664">
        <v>18.3</v>
      </c>
      <c r="DX25" s="695"/>
      <c r="DY25" s="695"/>
      <c r="DZ25" s="695"/>
      <c r="EA25" s="695"/>
      <c r="EB25" s="695"/>
      <c r="EC25" s="696"/>
    </row>
    <row r="26" spans="2:133" ht="11.25" customHeight="1">
      <c r="B26" s="656" t="s">
        <v>289</v>
      </c>
      <c r="C26" s="657"/>
      <c r="D26" s="657"/>
      <c r="E26" s="657"/>
      <c r="F26" s="657"/>
      <c r="G26" s="657"/>
      <c r="H26" s="657"/>
      <c r="I26" s="657"/>
      <c r="J26" s="657"/>
      <c r="K26" s="657"/>
      <c r="L26" s="657"/>
      <c r="M26" s="657"/>
      <c r="N26" s="657"/>
      <c r="O26" s="657"/>
      <c r="P26" s="657"/>
      <c r="Q26" s="658"/>
      <c r="R26" s="659">
        <v>22934</v>
      </c>
      <c r="S26" s="660"/>
      <c r="T26" s="660"/>
      <c r="U26" s="660"/>
      <c r="V26" s="660"/>
      <c r="W26" s="660"/>
      <c r="X26" s="660"/>
      <c r="Y26" s="661"/>
      <c r="Z26" s="662">
        <v>0.2</v>
      </c>
      <c r="AA26" s="662"/>
      <c r="AB26" s="662"/>
      <c r="AC26" s="662"/>
      <c r="AD26" s="663" t="s">
        <v>124</v>
      </c>
      <c r="AE26" s="663"/>
      <c r="AF26" s="663"/>
      <c r="AG26" s="663"/>
      <c r="AH26" s="663"/>
      <c r="AI26" s="663"/>
      <c r="AJ26" s="663"/>
      <c r="AK26" s="663"/>
      <c r="AL26" s="664" t="s">
        <v>124</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944366</v>
      </c>
      <c r="CS26" s="660"/>
      <c r="CT26" s="660"/>
      <c r="CU26" s="660"/>
      <c r="CV26" s="660"/>
      <c r="CW26" s="660"/>
      <c r="CX26" s="660"/>
      <c r="CY26" s="661"/>
      <c r="CZ26" s="664">
        <v>8.5</v>
      </c>
      <c r="DA26" s="695"/>
      <c r="DB26" s="695"/>
      <c r="DC26" s="697"/>
      <c r="DD26" s="668">
        <v>827873</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5"/>
      <c r="DY26" s="695"/>
      <c r="DZ26" s="695"/>
      <c r="EA26" s="695"/>
      <c r="EB26" s="695"/>
      <c r="EC26" s="696"/>
    </row>
    <row r="27" spans="2:133" ht="11.25" customHeight="1">
      <c r="B27" s="656" t="s">
        <v>292</v>
      </c>
      <c r="C27" s="657"/>
      <c r="D27" s="657"/>
      <c r="E27" s="657"/>
      <c r="F27" s="657"/>
      <c r="G27" s="657"/>
      <c r="H27" s="657"/>
      <c r="I27" s="657"/>
      <c r="J27" s="657"/>
      <c r="K27" s="657"/>
      <c r="L27" s="657"/>
      <c r="M27" s="657"/>
      <c r="N27" s="657"/>
      <c r="O27" s="657"/>
      <c r="P27" s="657"/>
      <c r="Q27" s="658"/>
      <c r="R27" s="659">
        <v>1440137</v>
      </c>
      <c r="S27" s="660"/>
      <c r="T27" s="660"/>
      <c r="U27" s="660"/>
      <c r="V27" s="660"/>
      <c r="W27" s="660"/>
      <c r="X27" s="660"/>
      <c r="Y27" s="661"/>
      <c r="Z27" s="662">
        <v>12.5</v>
      </c>
      <c r="AA27" s="662"/>
      <c r="AB27" s="662"/>
      <c r="AC27" s="662"/>
      <c r="AD27" s="663" t="s">
        <v>124</v>
      </c>
      <c r="AE27" s="663"/>
      <c r="AF27" s="663"/>
      <c r="AG27" s="663"/>
      <c r="AH27" s="663"/>
      <c r="AI27" s="663"/>
      <c r="AJ27" s="663"/>
      <c r="AK27" s="663"/>
      <c r="AL27" s="664" t="s">
        <v>124</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4091805</v>
      </c>
      <c r="BH27" s="660"/>
      <c r="BI27" s="660"/>
      <c r="BJ27" s="660"/>
      <c r="BK27" s="660"/>
      <c r="BL27" s="660"/>
      <c r="BM27" s="660"/>
      <c r="BN27" s="661"/>
      <c r="BO27" s="662">
        <v>100</v>
      </c>
      <c r="BP27" s="662"/>
      <c r="BQ27" s="662"/>
      <c r="BR27" s="662"/>
      <c r="BS27" s="668" t="s">
        <v>124</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2463084</v>
      </c>
      <c r="CS27" s="683"/>
      <c r="CT27" s="683"/>
      <c r="CU27" s="683"/>
      <c r="CV27" s="683"/>
      <c r="CW27" s="683"/>
      <c r="CX27" s="683"/>
      <c r="CY27" s="684"/>
      <c r="CZ27" s="664">
        <v>22</v>
      </c>
      <c r="DA27" s="695"/>
      <c r="DB27" s="695"/>
      <c r="DC27" s="697"/>
      <c r="DD27" s="668">
        <v>757090</v>
      </c>
      <c r="DE27" s="683"/>
      <c r="DF27" s="683"/>
      <c r="DG27" s="683"/>
      <c r="DH27" s="683"/>
      <c r="DI27" s="683"/>
      <c r="DJ27" s="683"/>
      <c r="DK27" s="684"/>
      <c r="DL27" s="668">
        <v>757090</v>
      </c>
      <c r="DM27" s="683"/>
      <c r="DN27" s="683"/>
      <c r="DO27" s="683"/>
      <c r="DP27" s="683"/>
      <c r="DQ27" s="683"/>
      <c r="DR27" s="683"/>
      <c r="DS27" s="683"/>
      <c r="DT27" s="683"/>
      <c r="DU27" s="683"/>
      <c r="DV27" s="684"/>
      <c r="DW27" s="664">
        <v>10.8</v>
      </c>
      <c r="DX27" s="695"/>
      <c r="DY27" s="695"/>
      <c r="DZ27" s="695"/>
      <c r="EA27" s="695"/>
      <c r="EB27" s="695"/>
      <c r="EC27" s="696"/>
    </row>
    <row r="28" spans="2:133" ht="11.25" customHeight="1">
      <c r="B28" s="701" t="s">
        <v>295</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233</v>
      </c>
      <c r="AA28" s="662"/>
      <c r="AB28" s="662"/>
      <c r="AC28" s="662"/>
      <c r="AD28" s="663" t="s">
        <v>124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918036</v>
      </c>
      <c r="CS28" s="660"/>
      <c r="CT28" s="660"/>
      <c r="CU28" s="660"/>
      <c r="CV28" s="660"/>
      <c r="CW28" s="660"/>
      <c r="CX28" s="660"/>
      <c r="CY28" s="661"/>
      <c r="CZ28" s="664">
        <v>8.1999999999999993</v>
      </c>
      <c r="DA28" s="695"/>
      <c r="DB28" s="695"/>
      <c r="DC28" s="697"/>
      <c r="DD28" s="668">
        <v>918036</v>
      </c>
      <c r="DE28" s="660"/>
      <c r="DF28" s="660"/>
      <c r="DG28" s="660"/>
      <c r="DH28" s="660"/>
      <c r="DI28" s="660"/>
      <c r="DJ28" s="660"/>
      <c r="DK28" s="661"/>
      <c r="DL28" s="668">
        <v>918036</v>
      </c>
      <c r="DM28" s="660"/>
      <c r="DN28" s="660"/>
      <c r="DO28" s="660"/>
      <c r="DP28" s="660"/>
      <c r="DQ28" s="660"/>
      <c r="DR28" s="660"/>
      <c r="DS28" s="660"/>
      <c r="DT28" s="660"/>
      <c r="DU28" s="660"/>
      <c r="DV28" s="661"/>
      <c r="DW28" s="664">
        <v>13.1</v>
      </c>
      <c r="DX28" s="695"/>
      <c r="DY28" s="695"/>
      <c r="DZ28" s="695"/>
      <c r="EA28" s="695"/>
      <c r="EB28" s="695"/>
      <c r="EC28" s="696"/>
    </row>
    <row r="29" spans="2:133" ht="11.25" customHeight="1">
      <c r="B29" s="656" t="s">
        <v>297</v>
      </c>
      <c r="C29" s="657"/>
      <c r="D29" s="657"/>
      <c r="E29" s="657"/>
      <c r="F29" s="657"/>
      <c r="G29" s="657"/>
      <c r="H29" s="657"/>
      <c r="I29" s="657"/>
      <c r="J29" s="657"/>
      <c r="K29" s="657"/>
      <c r="L29" s="657"/>
      <c r="M29" s="657"/>
      <c r="N29" s="657"/>
      <c r="O29" s="657"/>
      <c r="P29" s="657"/>
      <c r="Q29" s="658"/>
      <c r="R29" s="659">
        <v>876482</v>
      </c>
      <c r="S29" s="660"/>
      <c r="T29" s="660"/>
      <c r="U29" s="660"/>
      <c r="V29" s="660"/>
      <c r="W29" s="660"/>
      <c r="X29" s="660"/>
      <c r="Y29" s="661"/>
      <c r="Z29" s="662">
        <v>7.6</v>
      </c>
      <c r="AA29" s="662"/>
      <c r="AB29" s="662"/>
      <c r="AC29" s="662"/>
      <c r="AD29" s="663" t="s">
        <v>124</v>
      </c>
      <c r="AE29" s="663"/>
      <c r="AF29" s="663"/>
      <c r="AG29" s="663"/>
      <c r="AH29" s="663"/>
      <c r="AI29" s="663"/>
      <c r="AJ29" s="663"/>
      <c r="AK29" s="663"/>
      <c r="AL29" s="664" t="s">
        <v>124</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64</v>
      </c>
      <c r="CG29" s="675"/>
      <c r="CH29" s="675"/>
      <c r="CI29" s="675"/>
      <c r="CJ29" s="675"/>
      <c r="CK29" s="675"/>
      <c r="CL29" s="675"/>
      <c r="CM29" s="675"/>
      <c r="CN29" s="675"/>
      <c r="CO29" s="675"/>
      <c r="CP29" s="675"/>
      <c r="CQ29" s="676"/>
      <c r="CR29" s="659">
        <v>918036</v>
      </c>
      <c r="CS29" s="683"/>
      <c r="CT29" s="683"/>
      <c r="CU29" s="683"/>
      <c r="CV29" s="683"/>
      <c r="CW29" s="683"/>
      <c r="CX29" s="683"/>
      <c r="CY29" s="684"/>
      <c r="CZ29" s="664">
        <v>8.1999999999999993</v>
      </c>
      <c r="DA29" s="695"/>
      <c r="DB29" s="695"/>
      <c r="DC29" s="697"/>
      <c r="DD29" s="668">
        <v>918036</v>
      </c>
      <c r="DE29" s="683"/>
      <c r="DF29" s="683"/>
      <c r="DG29" s="683"/>
      <c r="DH29" s="683"/>
      <c r="DI29" s="683"/>
      <c r="DJ29" s="683"/>
      <c r="DK29" s="684"/>
      <c r="DL29" s="668">
        <v>918036</v>
      </c>
      <c r="DM29" s="683"/>
      <c r="DN29" s="683"/>
      <c r="DO29" s="683"/>
      <c r="DP29" s="683"/>
      <c r="DQ29" s="683"/>
      <c r="DR29" s="683"/>
      <c r="DS29" s="683"/>
      <c r="DT29" s="683"/>
      <c r="DU29" s="683"/>
      <c r="DV29" s="684"/>
      <c r="DW29" s="664">
        <v>13.1</v>
      </c>
      <c r="DX29" s="695"/>
      <c r="DY29" s="695"/>
      <c r="DZ29" s="695"/>
      <c r="EA29" s="695"/>
      <c r="EB29" s="695"/>
      <c r="EC29" s="696"/>
    </row>
    <row r="30" spans="2:133" ht="11.25" customHeight="1">
      <c r="B30" s="656" t="s">
        <v>301</v>
      </c>
      <c r="C30" s="657"/>
      <c r="D30" s="657"/>
      <c r="E30" s="657"/>
      <c r="F30" s="657"/>
      <c r="G30" s="657"/>
      <c r="H30" s="657"/>
      <c r="I30" s="657"/>
      <c r="J30" s="657"/>
      <c r="K30" s="657"/>
      <c r="L30" s="657"/>
      <c r="M30" s="657"/>
      <c r="N30" s="657"/>
      <c r="O30" s="657"/>
      <c r="P30" s="657"/>
      <c r="Q30" s="658"/>
      <c r="R30" s="659">
        <v>4788</v>
      </c>
      <c r="S30" s="660"/>
      <c r="T30" s="660"/>
      <c r="U30" s="660"/>
      <c r="V30" s="660"/>
      <c r="W30" s="660"/>
      <c r="X30" s="660"/>
      <c r="Y30" s="661"/>
      <c r="Z30" s="662">
        <v>0</v>
      </c>
      <c r="AA30" s="662"/>
      <c r="AB30" s="662"/>
      <c r="AC30" s="662"/>
      <c r="AD30" s="663" t="s">
        <v>124</v>
      </c>
      <c r="AE30" s="663"/>
      <c r="AF30" s="663"/>
      <c r="AG30" s="663"/>
      <c r="AH30" s="663"/>
      <c r="AI30" s="663"/>
      <c r="AJ30" s="663"/>
      <c r="AK30" s="663"/>
      <c r="AL30" s="664" t="s">
        <v>233</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98.7</v>
      </c>
      <c r="BH30" s="720"/>
      <c r="BI30" s="720"/>
      <c r="BJ30" s="720"/>
      <c r="BK30" s="720"/>
      <c r="BL30" s="720"/>
      <c r="BM30" s="654">
        <v>95.3</v>
      </c>
      <c r="BN30" s="720"/>
      <c r="BO30" s="720"/>
      <c r="BP30" s="720"/>
      <c r="BQ30" s="721"/>
      <c r="BR30" s="719">
        <v>98.8</v>
      </c>
      <c r="BS30" s="720"/>
      <c r="BT30" s="720"/>
      <c r="BU30" s="720"/>
      <c r="BV30" s="720"/>
      <c r="BW30" s="720"/>
      <c r="BX30" s="654">
        <v>93.7</v>
      </c>
      <c r="BY30" s="720"/>
      <c r="BZ30" s="720"/>
      <c r="CA30" s="720"/>
      <c r="CB30" s="721"/>
      <c r="CD30" s="724"/>
      <c r="CE30" s="725"/>
      <c r="CF30" s="674" t="s">
        <v>304</v>
      </c>
      <c r="CG30" s="675"/>
      <c r="CH30" s="675"/>
      <c r="CI30" s="675"/>
      <c r="CJ30" s="675"/>
      <c r="CK30" s="675"/>
      <c r="CL30" s="675"/>
      <c r="CM30" s="675"/>
      <c r="CN30" s="675"/>
      <c r="CO30" s="675"/>
      <c r="CP30" s="675"/>
      <c r="CQ30" s="676"/>
      <c r="CR30" s="659">
        <v>837132</v>
      </c>
      <c r="CS30" s="660"/>
      <c r="CT30" s="660"/>
      <c r="CU30" s="660"/>
      <c r="CV30" s="660"/>
      <c r="CW30" s="660"/>
      <c r="CX30" s="660"/>
      <c r="CY30" s="661"/>
      <c r="CZ30" s="664">
        <v>7.5</v>
      </c>
      <c r="DA30" s="695"/>
      <c r="DB30" s="695"/>
      <c r="DC30" s="697"/>
      <c r="DD30" s="668">
        <v>837132</v>
      </c>
      <c r="DE30" s="660"/>
      <c r="DF30" s="660"/>
      <c r="DG30" s="660"/>
      <c r="DH30" s="660"/>
      <c r="DI30" s="660"/>
      <c r="DJ30" s="660"/>
      <c r="DK30" s="661"/>
      <c r="DL30" s="668">
        <v>837132</v>
      </c>
      <c r="DM30" s="660"/>
      <c r="DN30" s="660"/>
      <c r="DO30" s="660"/>
      <c r="DP30" s="660"/>
      <c r="DQ30" s="660"/>
      <c r="DR30" s="660"/>
      <c r="DS30" s="660"/>
      <c r="DT30" s="660"/>
      <c r="DU30" s="660"/>
      <c r="DV30" s="661"/>
      <c r="DW30" s="664">
        <v>12</v>
      </c>
      <c r="DX30" s="695"/>
      <c r="DY30" s="695"/>
      <c r="DZ30" s="695"/>
      <c r="EA30" s="695"/>
      <c r="EB30" s="695"/>
      <c r="EC30" s="696"/>
    </row>
    <row r="31" spans="2:133" ht="11.25" customHeight="1">
      <c r="B31" s="656" t="s">
        <v>305</v>
      </c>
      <c r="C31" s="657"/>
      <c r="D31" s="657"/>
      <c r="E31" s="657"/>
      <c r="F31" s="657"/>
      <c r="G31" s="657"/>
      <c r="H31" s="657"/>
      <c r="I31" s="657"/>
      <c r="J31" s="657"/>
      <c r="K31" s="657"/>
      <c r="L31" s="657"/>
      <c r="M31" s="657"/>
      <c r="N31" s="657"/>
      <c r="O31" s="657"/>
      <c r="P31" s="657"/>
      <c r="Q31" s="658"/>
      <c r="R31" s="659">
        <v>430282</v>
      </c>
      <c r="S31" s="660"/>
      <c r="T31" s="660"/>
      <c r="U31" s="660"/>
      <c r="V31" s="660"/>
      <c r="W31" s="660"/>
      <c r="X31" s="660"/>
      <c r="Y31" s="661"/>
      <c r="Z31" s="662">
        <v>3.7</v>
      </c>
      <c r="AA31" s="662"/>
      <c r="AB31" s="662"/>
      <c r="AC31" s="662"/>
      <c r="AD31" s="663" t="s">
        <v>233</v>
      </c>
      <c r="AE31" s="663"/>
      <c r="AF31" s="663"/>
      <c r="AG31" s="663"/>
      <c r="AH31" s="663"/>
      <c r="AI31" s="663"/>
      <c r="AJ31" s="663"/>
      <c r="AK31" s="663"/>
      <c r="AL31" s="664" t="s">
        <v>124</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98.7</v>
      </c>
      <c r="BH31" s="683"/>
      <c r="BI31" s="683"/>
      <c r="BJ31" s="683"/>
      <c r="BK31" s="683"/>
      <c r="BL31" s="683"/>
      <c r="BM31" s="665">
        <v>95.2</v>
      </c>
      <c r="BN31" s="717"/>
      <c r="BO31" s="717"/>
      <c r="BP31" s="717"/>
      <c r="BQ31" s="718"/>
      <c r="BR31" s="716">
        <v>98.8</v>
      </c>
      <c r="BS31" s="683"/>
      <c r="BT31" s="683"/>
      <c r="BU31" s="683"/>
      <c r="BV31" s="683"/>
      <c r="BW31" s="683"/>
      <c r="BX31" s="665">
        <v>93.5</v>
      </c>
      <c r="BY31" s="717"/>
      <c r="BZ31" s="717"/>
      <c r="CA31" s="717"/>
      <c r="CB31" s="718"/>
      <c r="CD31" s="724"/>
      <c r="CE31" s="725"/>
      <c r="CF31" s="674" t="s">
        <v>308</v>
      </c>
      <c r="CG31" s="675"/>
      <c r="CH31" s="675"/>
      <c r="CI31" s="675"/>
      <c r="CJ31" s="675"/>
      <c r="CK31" s="675"/>
      <c r="CL31" s="675"/>
      <c r="CM31" s="675"/>
      <c r="CN31" s="675"/>
      <c r="CO31" s="675"/>
      <c r="CP31" s="675"/>
      <c r="CQ31" s="676"/>
      <c r="CR31" s="659">
        <v>80904</v>
      </c>
      <c r="CS31" s="683"/>
      <c r="CT31" s="683"/>
      <c r="CU31" s="683"/>
      <c r="CV31" s="683"/>
      <c r="CW31" s="683"/>
      <c r="CX31" s="683"/>
      <c r="CY31" s="684"/>
      <c r="CZ31" s="664">
        <v>0.7</v>
      </c>
      <c r="DA31" s="695"/>
      <c r="DB31" s="695"/>
      <c r="DC31" s="697"/>
      <c r="DD31" s="668">
        <v>80904</v>
      </c>
      <c r="DE31" s="683"/>
      <c r="DF31" s="683"/>
      <c r="DG31" s="683"/>
      <c r="DH31" s="683"/>
      <c r="DI31" s="683"/>
      <c r="DJ31" s="683"/>
      <c r="DK31" s="684"/>
      <c r="DL31" s="668">
        <v>80904</v>
      </c>
      <c r="DM31" s="683"/>
      <c r="DN31" s="683"/>
      <c r="DO31" s="683"/>
      <c r="DP31" s="683"/>
      <c r="DQ31" s="683"/>
      <c r="DR31" s="683"/>
      <c r="DS31" s="683"/>
      <c r="DT31" s="683"/>
      <c r="DU31" s="683"/>
      <c r="DV31" s="684"/>
      <c r="DW31" s="664">
        <v>1.2</v>
      </c>
      <c r="DX31" s="695"/>
      <c r="DY31" s="695"/>
      <c r="DZ31" s="695"/>
      <c r="EA31" s="695"/>
      <c r="EB31" s="695"/>
      <c r="EC31" s="696"/>
    </row>
    <row r="32" spans="2:133" ht="11.25" customHeight="1">
      <c r="B32" s="656" t="s">
        <v>309</v>
      </c>
      <c r="C32" s="657"/>
      <c r="D32" s="657"/>
      <c r="E32" s="657"/>
      <c r="F32" s="657"/>
      <c r="G32" s="657"/>
      <c r="H32" s="657"/>
      <c r="I32" s="657"/>
      <c r="J32" s="657"/>
      <c r="K32" s="657"/>
      <c r="L32" s="657"/>
      <c r="M32" s="657"/>
      <c r="N32" s="657"/>
      <c r="O32" s="657"/>
      <c r="P32" s="657"/>
      <c r="Q32" s="658"/>
      <c r="R32" s="659">
        <v>783923</v>
      </c>
      <c r="S32" s="660"/>
      <c r="T32" s="660"/>
      <c r="U32" s="660"/>
      <c r="V32" s="660"/>
      <c r="W32" s="660"/>
      <c r="X32" s="660"/>
      <c r="Y32" s="661"/>
      <c r="Z32" s="662">
        <v>6.8</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98.6</v>
      </c>
      <c r="BH32" s="729"/>
      <c r="BI32" s="729"/>
      <c r="BJ32" s="729"/>
      <c r="BK32" s="729"/>
      <c r="BL32" s="729"/>
      <c r="BM32" s="730">
        <v>95</v>
      </c>
      <c r="BN32" s="729"/>
      <c r="BO32" s="729"/>
      <c r="BP32" s="729"/>
      <c r="BQ32" s="731"/>
      <c r="BR32" s="728">
        <v>98.7</v>
      </c>
      <c r="BS32" s="729"/>
      <c r="BT32" s="729"/>
      <c r="BU32" s="729"/>
      <c r="BV32" s="729"/>
      <c r="BW32" s="729"/>
      <c r="BX32" s="730">
        <v>93.5</v>
      </c>
      <c r="BY32" s="729"/>
      <c r="BZ32" s="729"/>
      <c r="CA32" s="729"/>
      <c r="CB32" s="731"/>
      <c r="CD32" s="726"/>
      <c r="CE32" s="727"/>
      <c r="CF32" s="674" t="s">
        <v>311</v>
      </c>
      <c r="CG32" s="675"/>
      <c r="CH32" s="675"/>
      <c r="CI32" s="675"/>
      <c r="CJ32" s="675"/>
      <c r="CK32" s="675"/>
      <c r="CL32" s="675"/>
      <c r="CM32" s="675"/>
      <c r="CN32" s="675"/>
      <c r="CO32" s="675"/>
      <c r="CP32" s="675"/>
      <c r="CQ32" s="676"/>
      <c r="CR32" s="659" t="s">
        <v>233</v>
      </c>
      <c r="CS32" s="660"/>
      <c r="CT32" s="660"/>
      <c r="CU32" s="660"/>
      <c r="CV32" s="660"/>
      <c r="CW32" s="660"/>
      <c r="CX32" s="660"/>
      <c r="CY32" s="661"/>
      <c r="CZ32" s="664" t="s">
        <v>124</v>
      </c>
      <c r="DA32" s="695"/>
      <c r="DB32" s="695"/>
      <c r="DC32" s="697"/>
      <c r="DD32" s="668" t="s">
        <v>124</v>
      </c>
      <c r="DE32" s="660"/>
      <c r="DF32" s="660"/>
      <c r="DG32" s="660"/>
      <c r="DH32" s="660"/>
      <c r="DI32" s="660"/>
      <c r="DJ32" s="660"/>
      <c r="DK32" s="661"/>
      <c r="DL32" s="668" t="s">
        <v>124</v>
      </c>
      <c r="DM32" s="660"/>
      <c r="DN32" s="660"/>
      <c r="DO32" s="660"/>
      <c r="DP32" s="660"/>
      <c r="DQ32" s="660"/>
      <c r="DR32" s="660"/>
      <c r="DS32" s="660"/>
      <c r="DT32" s="660"/>
      <c r="DU32" s="660"/>
      <c r="DV32" s="661"/>
      <c r="DW32" s="664" t="s">
        <v>124</v>
      </c>
      <c r="DX32" s="695"/>
      <c r="DY32" s="695"/>
      <c r="DZ32" s="695"/>
      <c r="EA32" s="695"/>
      <c r="EB32" s="695"/>
      <c r="EC32" s="696"/>
    </row>
    <row r="33" spans="2:133" ht="11.25" customHeight="1">
      <c r="B33" s="656" t="s">
        <v>312</v>
      </c>
      <c r="C33" s="657"/>
      <c r="D33" s="657"/>
      <c r="E33" s="657"/>
      <c r="F33" s="657"/>
      <c r="G33" s="657"/>
      <c r="H33" s="657"/>
      <c r="I33" s="657"/>
      <c r="J33" s="657"/>
      <c r="K33" s="657"/>
      <c r="L33" s="657"/>
      <c r="M33" s="657"/>
      <c r="N33" s="657"/>
      <c r="O33" s="657"/>
      <c r="P33" s="657"/>
      <c r="Q33" s="658"/>
      <c r="R33" s="659">
        <v>258245</v>
      </c>
      <c r="S33" s="660"/>
      <c r="T33" s="660"/>
      <c r="U33" s="660"/>
      <c r="V33" s="660"/>
      <c r="W33" s="660"/>
      <c r="X33" s="660"/>
      <c r="Y33" s="661"/>
      <c r="Z33" s="662">
        <v>2.2000000000000002</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5591631</v>
      </c>
      <c r="CS33" s="683"/>
      <c r="CT33" s="683"/>
      <c r="CU33" s="683"/>
      <c r="CV33" s="683"/>
      <c r="CW33" s="683"/>
      <c r="CX33" s="683"/>
      <c r="CY33" s="684"/>
      <c r="CZ33" s="664">
        <v>50</v>
      </c>
      <c r="DA33" s="695"/>
      <c r="DB33" s="695"/>
      <c r="DC33" s="697"/>
      <c r="DD33" s="668">
        <v>4147169</v>
      </c>
      <c r="DE33" s="683"/>
      <c r="DF33" s="683"/>
      <c r="DG33" s="683"/>
      <c r="DH33" s="683"/>
      <c r="DI33" s="683"/>
      <c r="DJ33" s="683"/>
      <c r="DK33" s="684"/>
      <c r="DL33" s="668">
        <v>3246292</v>
      </c>
      <c r="DM33" s="683"/>
      <c r="DN33" s="683"/>
      <c r="DO33" s="683"/>
      <c r="DP33" s="683"/>
      <c r="DQ33" s="683"/>
      <c r="DR33" s="683"/>
      <c r="DS33" s="683"/>
      <c r="DT33" s="683"/>
      <c r="DU33" s="683"/>
      <c r="DV33" s="684"/>
      <c r="DW33" s="664">
        <v>46.4</v>
      </c>
      <c r="DX33" s="695"/>
      <c r="DY33" s="695"/>
      <c r="DZ33" s="695"/>
      <c r="EA33" s="695"/>
      <c r="EB33" s="695"/>
      <c r="EC33" s="696"/>
    </row>
    <row r="34" spans="2:133" ht="11.25" customHeight="1">
      <c r="B34" s="656" t="s">
        <v>314</v>
      </c>
      <c r="C34" s="657"/>
      <c r="D34" s="657"/>
      <c r="E34" s="657"/>
      <c r="F34" s="657"/>
      <c r="G34" s="657"/>
      <c r="H34" s="657"/>
      <c r="I34" s="657"/>
      <c r="J34" s="657"/>
      <c r="K34" s="657"/>
      <c r="L34" s="657"/>
      <c r="M34" s="657"/>
      <c r="N34" s="657"/>
      <c r="O34" s="657"/>
      <c r="P34" s="657"/>
      <c r="Q34" s="658"/>
      <c r="R34" s="659">
        <v>97769</v>
      </c>
      <c r="S34" s="660"/>
      <c r="T34" s="660"/>
      <c r="U34" s="660"/>
      <c r="V34" s="660"/>
      <c r="W34" s="660"/>
      <c r="X34" s="660"/>
      <c r="Y34" s="661"/>
      <c r="Z34" s="662">
        <v>0.9</v>
      </c>
      <c r="AA34" s="662"/>
      <c r="AB34" s="662"/>
      <c r="AC34" s="662"/>
      <c r="AD34" s="663">
        <v>333</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1380039</v>
      </c>
      <c r="CS34" s="660"/>
      <c r="CT34" s="660"/>
      <c r="CU34" s="660"/>
      <c r="CV34" s="660"/>
      <c r="CW34" s="660"/>
      <c r="CX34" s="660"/>
      <c r="CY34" s="661"/>
      <c r="CZ34" s="664">
        <v>12.4</v>
      </c>
      <c r="DA34" s="695"/>
      <c r="DB34" s="695"/>
      <c r="DC34" s="697"/>
      <c r="DD34" s="668">
        <v>999436</v>
      </c>
      <c r="DE34" s="660"/>
      <c r="DF34" s="660"/>
      <c r="DG34" s="660"/>
      <c r="DH34" s="660"/>
      <c r="DI34" s="660"/>
      <c r="DJ34" s="660"/>
      <c r="DK34" s="661"/>
      <c r="DL34" s="668">
        <v>928892</v>
      </c>
      <c r="DM34" s="660"/>
      <c r="DN34" s="660"/>
      <c r="DO34" s="660"/>
      <c r="DP34" s="660"/>
      <c r="DQ34" s="660"/>
      <c r="DR34" s="660"/>
      <c r="DS34" s="660"/>
      <c r="DT34" s="660"/>
      <c r="DU34" s="660"/>
      <c r="DV34" s="661"/>
      <c r="DW34" s="664">
        <v>13.3</v>
      </c>
      <c r="DX34" s="695"/>
      <c r="DY34" s="695"/>
      <c r="DZ34" s="695"/>
      <c r="EA34" s="695"/>
      <c r="EB34" s="695"/>
      <c r="EC34" s="696"/>
    </row>
    <row r="35" spans="2:133" ht="11.25" customHeight="1">
      <c r="B35" s="656" t="s">
        <v>318</v>
      </c>
      <c r="C35" s="657"/>
      <c r="D35" s="657"/>
      <c r="E35" s="657"/>
      <c r="F35" s="657"/>
      <c r="G35" s="657"/>
      <c r="H35" s="657"/>
      <c r="I35" s="657"/>
      <c r="J35" s="657"/>
      <c r="K35" s="657"/>
      <c r="L35" s="657"/>
      <c r="M35" s="657"/>
      <c r="N35" s="657"/>
      <c r="O35" s="657"/>
      <c r="P35" s="657"/>
      <c r="Q35" s="658"/>
      <c r="R35" s="659">
        <v>765852</v>
      </c>
      <c r="S35" s="660"/>
      <c r="T35" s="660"/>
      <c r="U35" s="660"/>
      <c r="V35" s="660"/>
      <c r="W35" s="660"/>
      <c r="X35" s="660"/>
      <c r="Y35" s="661"/>
      <c r="Z35" s="662">
        <v>6.7</v>
      </c>
      <c r="AA35" s="662"/>
      <c r="AB35" s="662"/>
      <c r="AC35" s="662"/>
      <c r="AD35" s="663" t="s">
        <v>124</v>
      </c>
      <c r="AE35" s="663"/>
      <c r="AF35" s="663"/>
      <c r="AG35" s="663"/>
      <c r="AH35" s="663"/>
      <c r="AI35" s="663"/>
      <c r="AJ35" s="663"/>
      <c r="AK35" s="663"/>
      <c r="AL35" s="664" t="s">
        <v>124</v>
      </c>
      <c r="AM35" s="665"/>
      <c r="AN35" s="665"/>
      <c r="AO35" s="666"/>
      <c r="AP35" s="214"/>
      <c r="AQ35" s="732" t="s">
        <v>319</v>
      </c>
      <c r="AR35" s="733"/>
      <c r="AS35" s="733"/>
      <c r="AT35" s="733"/>
      <c r="AU35" s="733"/>
      <c r="AV35" s="733"/>
      <c r="AW35" s="733"/>
      <c r="AX35" s="733"/>
      <c r="AY35" s="734"/>
      <c r="AZ35" s="648">
        <v>1941761</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280020</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47516</v>
      </c>
      <c r="CS35" s="683"/>
      <c r="CT35" s="683"/>
      <c r="CU35" s="683"/>
      <c r="CV35" s="683"/>
      <c r="CW35" s="683"/>
      <c r="CX35" s="683"/>
      <c r="CY35" s="684"/>
      <c r="CZ35" s="664">
        <v>0.4</v>
      </c>
      <c r="DA35" s="695"/>
      <c r="DB35" s="695"/>
      <c r="DC35" s="697"/>
      <c r="DD35" s="668">
        <v>47516</v>
      </c>
      <c r="DE35" s="683"/>
      <c r="DF35" s="683"/>
      <c r="DG35" s="683"/>
      <c r="DH35" s="683"/>
      <c r="DI35" s="683"/>
      <c r="DJ35" s="683"/>
      <c r="DK35" s="684"/>
      <c r="DL35" s="668">
        <v>47516</v>
      </c>
      <c r="DM35" s="683"/>
      <c r="DN35" s="683"/>
      <c r="DO35" s="683"/>
      <c r="DP35" s="683"/>
      <c r="DQ35" s="683"/>
      <c r="DR35" s="683"/>
      <c r="DS35" s="683"/>
      <c r="DT35" s="683"/>
      <c r="DU35" s="683"/>
      <c r="DV35" s="684"/>
      <c r="DW35" s="664">
        <v>0.7</v>
      </c>
      <c r="DX35" s="695"/>
      <c r="DY35" s="695"/>
      <c r="DZ35" s="695"/>
      <c r="EA35" s="695"/>
      <c r="EB35" s="695"/>
      <c r="EC35" s="696"/>
    </row>
    <row r="36" spans="2:133" ht="11.25" customHeight="1">
      <c r="B36" s="656" t="s">
        <v>322</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233</v>
      </c>
      <c r="AE36" s="663"/>
      <c r="AF36" s="663"/>
      <c r="AG36" s="663"/>
      <c r="AH36" s="663"/>
      <c r="AI36" s="663"/>
      <c r="AJ36" s="663"/>
      <c r="AK36" s="663"/>
      <c r="AL36" s="664" t="s">
        <v>124</v>
      </c>
      <c r="AM36" s="665"/>
      <c r="AN36" s="665"/>
      <c r="AO36" s="666"/>
      <c r="AQ36" s="736" t="s">
        <v>323</v>
      </c>
      <c r="AR36" s="737"/>
      <c r="AS36" s="737"/>
      <c r="AT36" s="737"/>
      <c r="AU36" s="737"/>
      <c r="AV36" s="737"/>
      <c r="AW36" s="737"/>
      <c r="AX36" s="737"/>
      <c r="AY36" s="738"/>
      <c r="AZ36" s="659">
        <v>1012262</v>
      </c>
      <c r="BA36" s="660"/>
      <c r="BB36" s="660"/>
      <c r="BC36" s="660"/>
      <c r="BD36" s="683"/>
      <c r="BE36" s="683"/>
      <c r="BF36" s="718"/>
      <c r="BG36" s="674" t="s">
        <v>324</v>
      </c>
      <c r="BH36" s="675"/>
      <c r="BI36" s="675"/>
      <c r="BJ36" s="675"/>
      <c r="BK36" s="675"/>
      <c r="BL36" s="675"/>
      <c r="BM36" s="675"/>
      <c r="BN36" s="675"/>
      <c r="BO36" s="675"/>
      <c r="BP36" s="675"/>
      <c r="BQ36" s="675"/>
      <c r="BR36" s="675"/>
      <c r="BS36" s="675"/>
      <c r="BT36" s="675"/>
      <c r="BU36" s="676"/>
      <c r="BV36" s="659">
        <v>243010</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1591270</v>
      </c>
      <c r="CS36" s="660"/>
      <c r="CT36" s="660"/>
      <c r="CU36" s="660"/>
      <c r="CV36" s="660"/>
      <c r="CW36" s="660"/>
      <c r="CX36" s="660"/>
      <c r="CY36" s="661"/>
      <c r="CZ36" s="664">
        <v>14.2</v>
      </c>
      <c r="DA36" s="695"/>
      <c r="DB36" s="695"/>
      <c r="DC36" s="697"/>
      <c r="DD36" s="668">
        <v>1165186</v>
      </c>
      <c r="DE36" s="660"/>
      <c r="DF36" s="660"/>
      <c r="DG36" s="660"/>
      <c r="DH36" s="660"/>
      <c r="DI36" s="660"/>
      <c r="DJ36" s="660"/>
      <c r="DK36" s="661"/>
      <c r="DL36" s="668">
        <v>970430</v>
      </c>
      <c r="DM36" s="660"/>
      <c r="DN36" s="660"/>
      <c r="DO36" s="660"/>
      <c r="DP36" s="660"/>
      <c r="DQ36" s="660"/>
      <c r="DR36" s="660"/>
      <c r="DS36" s="660"/>
      <c r="DT36" s="660"/>
      <c r="DU36" s="660"/>
      <c r="DV36" s="661"/>
      <c r="DW36" s="664">
        <v>13.9</v>
      </c>
      <c r="DX36" s="695"/>
      <c r="DY36" s="695"/>
      <c r="DZ36" s="695"/>
      <c r="EA36" s="695"/>
      <c r="EB36" s="695"/>
      <c r="EC36" s="696"/>
    </row>
    <row r="37" spans="2:133" ht="11.25" customHeight="1">
      <c r="B37" s="656" t="s">
        <v>326</v>
      </c>
      <c r="C37" s="657"/>
      <c r="D37" s="657"/>
      <c r="E37" s="657"/>
      <c r="F37" s="657"/>
      <c r="G37" s="657"/>
      <c r="H37" s="657"/>
      <c r="I37" s="657"/>
      <c r="J37" s="657"/>
      <c r="K37" s="657"/>
      <c r="L37" s="657"/>
      <c r="M37" s="657"/>
      <c r="N37" s="657"/>
      <c r="O37" s="657"/>
      <c r="P37" s="657"/>
      <c r="Q37" s="658"/>
      <c r="R37" s="659">
        <v>497052</v>
      </c>
      <c r="S37" s="660"/>
      <c r="T37" s="660"/>
      <c r="U37" s="660"/>
      <c r="V37" s="660"/>
      <c r="W37" s="660"/>
      <c r="X37" s="660"/>
      <c r="Y37" s="661"/>
      <c r="Z37" s="662">
        <v>4.3</v>
      </c>
      <c r="AA37" s="662"/>
      <c r="AB37" s="662"/>
      <c r="AC37" s="662"/>
      <c r="AD37" s="663" t="s">
        <v>124</v>
      </c>
      <c r="AE37" s="663"/>
      <c r="AF37" s="663"/>
      <c r="AG37" s="663"/>
      <c r="AH37" s="663"/>
      <c r="AI37" s="663"/>
      <c r="AJ37" s="663"/>
      <c r="AK37" s="663"/>
      <c r="AL37" s="664" t="s">
        <v>124</v>
      </c>
      <c r="AM37" s="665"/>
      <c r="AN37" s="665"/>
      <c r="AO37" s="666"/>
      <c r="AQ37" s="736" t="s">
        <v>327</v>
      </c>
      <c r="AR37" s="737"/>
      <c r="AS37" s="737"/>
      <c r="AT37" s="737"/>
      <c r="AU37" s="737"/>
      <c r="AV37" s="737"/>
      <c r="AW37" s="737"/>
      <c r="AX37" s="737"/>
      <c r="AY37" s="738"/>
      <c r="AZ37" s="659">
        <v>7288</v>
      </c>
      <c r="BA37" s="660"/>
      <c r="BB37" s="660"/>
      <c r="BC37" s="660"/>
      <c r="BD37" s="683"/>
      <c r="BE37" s="683"/>
      <c r="BF37" s="718"/>
      <c r="BG37" s="674" t="s">
        <v>328</v>
      </c>
      <c r="BH37" s="675"/>
      <c r="BI37" s="675"/>
      <c r="BJ37" s="675"/>
      <c r="BK37" s="675"/>
      <c r="BL37" s="675"/>
      <c r="BM37" s="675"/>
      <c r="BN37" s="675"/>
      <c r="BO37" s="675"/>
      <c r="BP37" s="675"/>
      <c r="BQ37" s="675"/>
      <c r="BR37" s="675"/>
      <c r="BS37" s="675"/>
      <c r="BT37" s="675"/>
      <c r="BU37" s="676"/>
      <c r="BV37" s="659">
        <v>4314</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1085866</v>
      </c>
      <c r="CS37" s="683"/>
      <c r="CT37" s="683"/>
      <c r="CU37" s="683"/>
      <c r="CV37" s="683"/>
      <c r="CW37" s="683"/>
      <c r="CX37" s="683"/>
      <c r="CY37" s="684"/>
      <c r="CZ37" s="664">
        <v>9.6999999999999993</v>
      </c>
      <c r="DA37" s="695"/>
      <c r="DB37" s="695"/>
      <c r="DC37" s="697"/>
      <c r="DD37" s="668">
        <v>929466</v>
      </c>
      <c r="DE37" s="683"/>
      <c r="DF37" s="683"/>
      <c r="DG37" s="683"/>
      <c r="DH37" s="683"/>
      <c r="DI37" s="683"/>
      <c r="DJ37" s="683"/>
      <c r="DK37" s="684"/>
      <c r="DL37" s="668">
        <v>929466</v>
      </c>
      <c r="DM37" s="683"/>
      <c r="DN37" s="683"/>
      <c r="DO37" s="683"/>
      <c r="DP37" s="683"/>
      <c r="DQ37" s="683"/>
      <c r="DR37" s="683"/>
      <c r="DS37" s="683"/>
      <c r="DT37" s="683"/>
      <c r="DU37" s="683"/>
      <c r="DV37" s="684"/>
      <c r="DW37" s="664">
        <v>13.3</v>
      </c>
      <c r="DX37" s="695"/>
      <c r="DY37" s="695"/>
      <c r="DZ37" s="695"/>
      <c r="EA37" s="695"/>
      <c r="EB37" s="695"/>
      <c r="EC37" s="696"/>
    </row>
    <row r="38" spans="2:133" ht="11.25" customHeight="1">
      <c r="B38" s="704" t="s">
        <v>330</v>
      </c>
      <c r="C38" s="705"/>
      <c r="D38" s="705"/>
      <c r="E38" s="705"/>
      <c r="F38" s="705"/>
      <c r="G38" s="705"/>
      <c r="H38" s="705"/>
      <c r="I38" s="705"/>
      <c r="J38" s="705"/>
      <c r="K38" s="705"/>
      <c r="L38" s="705"/>
      <c r="M38" s="705"/>
      <c r="N38" s="705"/>
      <c r="O38" s="705"/>
      <c r="P38" s="705"/>
      <c r="Q38" s="706"/>
      <c r="R38" s="739">
        <v>11499101</v>
      </c>
      <c r="S38" s="740"/>
      <c r="T38" s="740"/>
      <c r="U38" s="740"/>
      <c r="V38" s="740"/>
      <c r="W38" s="740"/>
      <c r="X38" s="740"/>
      <c r="Y38" s="741"/>
      <c r="Z38" s="742">
        <v>100</v>
      </c>
      <c r="AA38" s="742"/>
      <c r="AB38" s="742"/>
      <c r="AC38" s="742"/>
      <c r="AD38" s="743">
        <v>6500525</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124</v>
      </c>
      <c r="BA38" s="660"/>
      <c r="BB38" s="660"/>
      <c r="BC38" s="660"/>
      <c r="BD38" s="683"/>
      <c r="BE38" s="683"/>
      <c r="BF38" s="718"/>
      <c r="BG38" s="674" t="s">
        <v>332</v>
      </c>
      <c r="BH38" s="675"/>
      <c r="BI38" s="675"/>
      <c r="BJ38" s="675"/>
      <c r="BK38" s="675"/>
      <c r="BL38" s="675"/>
      <c r="BM38" s="675"/>
      <c r="BN38" s="675"/>
      <c r="BO38" s="675"/>
      <c r="BP38" s="675"/>
      <c r="BQ38" s="675"/>
      <c r="BR38" s="675"/>
      <c r="BS38" s="675"/>
      <c r="BT38" s="675"/>
      <c r="BU38" s="676"/>
      <c r="BV38" s="659">
        <v>7192</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1934473</v>
      </c>
      <c r="CS38" s="660"/>
      <c r="CT38" s="660"/>
      <c r="CU38" s="660"/>
      <c r="CV38" s="660"/>
      <c r="CW38" s="660"/>
      <c r="CX38" s="660"/>
      <c r="CY38" s="661"/>
      <c r="CZ38" s="664">
        <v>17.3</v>
      </c>
      <c r="DA38" s="695"/>
      <c r="DB38" s="695"/>
      <c r="DC38" s="697"/>
      <c r="DD38" s="668">
        <v>1762379</v>
      </c>
      <c r="DE38" s="660"/>
      <c r="DF38" s="660"/>
      <c r="DG38" s="660"/>
      <c r="DH38" s="660"/>
      <c r="DI38" s="660"/>
      <c r="DJ38" s="660"/>
      <c r="DK38" s="661"/>
      <c r="DL38" s="668">
        <v>1299454</v>
      </c>
      <c r="DM38" s="660"/>
      <c r="DN38" s="660"/>
      <c r="DO38" s="660"/>
      <c r="DP38" s="660"/>
      <c r="DQ38" s="660"/>
      <c r="DR38" s="660"/>
      <c r="DS38" s="660"/>
      <c r="DT38" s="660"/>
      <c r="DU38" s="660"/>
      <c r="DV38" s="661"/>
      <c r="DW38" s="664">
        <v>18.600000000000001</v>
      </c>
      <c r="DX38" s="695"/>
      <c r="DY38" s="695"/>
      <c r="DZ38" s="695"/>
      <c r="EA38" s="695"/>
      <c r="EB38" s="695"/>
      <c r="EC38" s="696"/>
    </row>
    <row r="39" spans="2:133" ht="11.25" customHeight="1">
      <c r="AQ39" s="736" t="s">
        <v>334</v>
      </c>
      <c r="AR39" s="737"/>
      <c r="AS39" s="737"/>
      <c r="AT39" s="737"/>
      <c r="AU39" s="737"/>
      <c r="AV39" s="737"/>
      <c r="AW39" s="737"/>
      <c r="AX39" s="737"/>
      <c r="AY39" s="738"/>
      <c r="AZ39" s="659" t="s">
        <v>124</v>
      </c>
      <c r="BA39" s="660"/>
      <c r="BB39" s="660"/>
      <c r="BC39" s="660"/>
      <c r="BD39" s="683"/>
      <c r="BE39" s="683"/>
      <c r="BF39" s="718"/>
      <c r="BG39" s="750" t="s">
        <v>335</v>
      </c>
      <c r="BH39" s="751"/>
      <c r="BI39" s="751"/>
      <c r="BJ39" s="751"/>
      <c r="BK39" s="751"/>
      <c r="BL39" s="215"/>
      <c r="BM39" s="675" t="s">
        <v>336</v>
      </c>
      <c r="BN39" s="675"/>
      <c r="BO39" s="675"/>
      <c r="BP39" s="675"/>
      <c r="BQ39" s="675"/>
      <c r="BR39" s="675"/>
      <c r="BS39" s="675"/>
      <c r="BT39" s="675"/>
      <c r="BU39" s="676"/>
      <c r="BV39" s="659">
        <v>91</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607223</v>
      </c>
      <c r="CS39" s="683"/>
      <c r="CT39" s="683"/>
      <c r="CU39" s="683"/>
      <c r="CV39" s="683"/>
      <c r="CW39" s="683"/>
      <c r="CX39" s="683"/>
      <c r="CY39" s="684"/>
      <c r="CZ39" s="664">
        <v>5.4</v>
      </c>
      <c r="DA39" s="695"/>
      <c r="DB39" s="695"/>
      <c r="DC39" s="697"/>
      <c r="DD39" s="668">
        <v>172652</v>
      </c>
      <c r="DE39" s="683"/>
      <c r="DF39" s="683"/>
      <c r="DG39" s="683"/>
      <c r="DH39" s="683"/>
      <c r="DI39" s="683"/>
      <c r="DJ39" s="683"/>
      <c r="DK39" s="684"/>
      <c r="DL39" s="668" t="s">
        <v>124</v>
      </c>
      <c r="DM39" s="683"/>
      <c r="DN39" s="683"/>
      <c r="DO39" s="683"/>
      <c r="DP39" s="683"/>
      <c r="DQ39" s="683"/>
      <c r="DR39" s="683"/>
      <c r="DS39" s="683"/>
      <c r="DT39" s="683"/>
      <c r="DU39" s="683"/>
      <c r="DV39" s="684"/>
      <c r="DW39" s="664" t="s">
        <v>124</v>
      </c>
      <c r="DX39" s="695"/>
      <c r="DY39" s="695"/>
      <c r="DZ39" s="695"/>
      <c r="EA39" s="695"/>
      <c r="EB39" s="695"/>
      <c r="EC39" s="696"/>
    </row>
    <row r="40" spans="2:133" ht="11.25" customHeight="1">
      <c r="AQ40" s="736" t="s">
        <v>338</v>
      </c>
      <c r="AR40" s="737"/>
      <c r="AS40" s="737"/>
      <c r="AT40" s="737"/>
      <c r="AU40" s="737"/>
      <c r="AV40" s="737"/>
      <c r="AW40" s="737"/>
      <c r="AX40" s="737"/>
      <c r="AY40" s="738"/>
      <c r="AZ40" s="659">
        <v>230577</v>
      </c>
      <c r="BA40" s="660"/>
      <c r="BB40" s="660"/>
      <c r="BC40" s="660"/>
      <c r="BD40" s="683"/>
      <c r="BE40" s="683"/>
      <c r="BF40" s="718"/>
      <c r="BG40" s="750"/>
      <c r="BH40" s="751"/>
      <c r="BI40" s="751"/>
      <c r="BJ40" s="751"/>
      <c r="BK40" s="751"/>
      <c r="BL40" s="215"/>
      <c r="BM40" s="675" t="s">
        <v>339</v>
      </c>
      <c r="BN40" s="675"/>
      <c r="BO40" s="675"/>
      <c r="BP40" s="675"/>
      <c r="BQ40" s="675"/>
      <c r="BR40" s="675"/>
      <c r="BS40" s="675"/>
      <c r="BT40" s="675"/>
      <c r="BU40" s="676"/>
      <c r="BV40" s="659">
        <v>100</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31110</v>
      </c>
      <c r="CS40" s="660"/>
      <c r="CT40" s="660"/>
      <c r="CU40" s="660"/>
      <c r="CV40" s="660"/>
      <c r="CW40" s="660"/>
      <c r="CX40" s="660"/>
      <c r="CY40" s="661"/>
      <c r="CZ40" s="664">
        <v>0.3</v>
      </c>
      <c r="DA40" s="695"/>
      <c r="DB40" s="695"/>
      <c r="DC40" s="697"/>
      <c r="DD40" s="668" t="s">
        <v>124</v>
      </c>
      <c r="DE40" s="660"/>
      <c r="DF40" s="660"/>
      <c r="DG40" s="660"/>
      <c r="DH40" s="660"/>
      <c r="DI40" s="660"/>
      <c r="DJ40" s="660"/>
      <c r="DK40" s="661"/>
      <c r="DL40" s="668" t="s">
        <v>124</v>
      </c>
      <c r="DM40" s="660"/>
      <c r="DN40" s="660"/>
      <c r="DO40" s="660"/>
      <c r="DP40" s="660"/>
      <c r="DQ40" s="660"/>
      <c r="DR40" s="660"/>
      <c r="DS40" s="660"/>
      <c r="DT40" s="660"/>
      <c r="DU40" s="660"/>
      <c r="DV40" s="661"/>
      <c r="DW40" s="664" t="s">
        <v>124</v>
      </c>
      <c r="DX40" s="695"/>
      <c r="DY40" s="695"/>
      <c r="DZ40" s="695"/>
      <c r="EA40" s="695"/>
      <c r="EB40" s="695"/>
      <c r="EC40" s="696"/>
    </row>
    <row r="41" spans="2:133" ht="11.25" customHeight="1">
      <c r="AQ41" s="746" t="s">
        <v>341</v>
      </c>
      <c r="AR41" s="747"/>
      <c r="AS41" s="747"/>
      <c r="AT41" s="747"/>
      <c r="AU41" s="747"/>
      <c r="AV41" s="747"/>
      <c r="AW41" s="747"/>
      <c r="AX41" s="747"/>
      <c r="AY41" s="748"/>
      <c r="AZ41" s="739">
        <v>691634</v>
      </c>
      <c r="BA41" s="740"/>
      <c r="BB41" s="740"/>
      <c r="BC41" s="740"/>
      <c r="BD41" s="729"/>
      <c r="BE41" s="729"/>
      <c r="BF41" s="731"/>
      <c r="BG41" s="752"/>
      <c r="BH41" s="753"/>
      <c r="BI41" s="753"/>
      <c r="BJ41" s="753"/>
      <c r="BK41" s="753"/>
      <c r="BL41" s="216"/>
      <c r="BM41" s="686" t="s">
        <v>342</v>
      </c>
      <c r="BN41" s="686"/>
      <c r="BO41" s="686"/>
      <c r="BP41" s="686"/>
      <c r="BQ41" s="686"/>
      <c r="BR41" s="686"/>
      <c r="BS41" s="686"/>
      <c r="BT41" s="686"/>
      <c r="BU41" s="687"/>
      <c r="BV41" s="739">
        <v>313</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124</v>
      </c>
      <c r="CS41" s="683"/>
      <c r="CT41" s="683"/>
      <c r="CU41" s="683"/>
      <c r="CV41" s="683"/>
      <c r="CW41" s="683"/>
      <c r="CX41" s="683"/>
      <c r="CY41" s="684"/>
      <c r="CZ41" s="664" t="s">
        <v>124</v>
      </c>
      <c r="DA41" s="695"/>
      <c r="DB41" s="695"/>
      <c r="DC41" s="697"/>
      <c r="DD41" s="668" t="s">
        <v>124</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775638</v>
      </c>
      <c r="CS42" s="660"/>
      <c r="CT42" s="660"/>
      <c r="CU42" s="660"/>
      <c r="CV42" s="660"/>
      <c r="CW42" s="660"/>
      <c r="CX42" s="660"/>
      <c r="CY42" s="661"/>
      <c r="CZ42" s="664">
        <v>6.9</v>
      </c>
      <c r="DA42" s="665"/>
      <c r="DB42" s="665"/>
      <c r="DC42" s="760"/>
      <c r="DD42" s="668">
        <v>252431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t="s">
        <v>233</v>
      </c>
      <c r="CS43" s="683"/>
      <c r="CT43" s="683"/>
      <c r="CU43" s="683"/>
      <c r="CV43" s="683"/>
      <c r="CW43" s="683"/>
      <c r="CX43" s="683"/>
      <c r="CY43" s="684"/>
      <c r="CZ43" s="664" t="s">
        <v>233</v>
      </c>
      <c r="DA43" s="695"/>
      <c r="DB43" s="695"/>
      <c r="DC43" s="697"/>
      <c r="DD43" s="668" t="s">
        <v>233</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300</v>
      </c>
      <c r="CE44" s="772"/>
      <c r="CF44" s="656" t="s">
        <v>349</v>
      </c>
      <c r="CG44" s="657"/>
      <c r="CH44" s="657"/>
      <c r="CI44" s="657"/>
      <c r="CJ44" s="657"/>
      <c r="CK44" s="657"/>
      <c r="CL44" s="657"/>
      <c r="CM44" s="657"/>
      <c r="CN44" s="657"/>
      <c r="CO44" s="657"/>
      <c r="CP44" s="657"/>
      <c r="CQ44" s="658"/>
      <c r="CR44" s="659">
        <v>773832</v>
      </c>
      <c r="CS44" s="660"/>
      <c r="CT44" s="660"/>
      <c r="CU44" s="660"/>
      <c r="CV44" s="660"/>
      <c r="CW44" s="660"/>
      <c r="CX44" s="660"/>
      <c r="CY44" s="661"/>
      <c r="CZ44" s="664">
        <v>6.9</v>
      </c>
      <c r="DA44" s="665"/>
      <c r="DB44" s="665"/>
      <c r="DC44" s="760"/>
      <c r="DD44" s="668">
        <v>250625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568567</v>
      </c>
      <c r="CS45" s="683"/>
      <c r="CT45" s="683"/>
      <c r="CU45" s="683"/>
      <c r="CV45" s="683"/>
      <c r="CW45" s="683"/>
      <c r="CX45" s="683"/>
      <c r="CY45" s="684"/>
      <c r="CZ45" s="664">
        <v>5.0999999999999996</v>
      </c>
      <c r="DA45" s="695"/>
      <c r="DB45" s="695"/>
      <c r="DC45" s="697"/>
      <c r="DD45" s="668">
        <v>79410</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184111</v>
      </c>
      <c r="CS46" s="660"/>
      <c r="CT46" s="660"/>
      <c r="CU46" s="660"/>
      <c r="CV46" s="660"/>
      <c r="CW46" s="660"/>
      <c r="CX46" s="660"/>
      <c r="CY46" s="661"/>
      <c r="CZ46" s="664">
        <v>1.6</v>
      </c>
      <c r="DA46" s="665"/>
      <c r="DB46" s="665"/>
      <c r="DC46" s="760"/>
      <c r="DD46" s="668">
        <v>150061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1806</v>
      </c>
      <c r="CS47" s="683"/>
      <c r="CT47" s="683"/>
      <c r="CU47" s="683"/>
      <c r="CV47" s="683"/>
      <c r="CW47" s="683"/>
      <c r="CX47" s="683"/>
      <c r="CY47" s="684"/>
      <c r="CZ47" s="664">
        <v>0</v>
      </c>
      <c r="DA47" s="695"/>
      <c r="DB47" s="695"/>
      <c r="DC47" s="697"/>
      <c r="DD47" s="668">
        <v>1806</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11172618</v>
      </c>
      <c r="CS49" s="729"/>
      <c r="CT49" s="729"/>
      <c r="CU49" s="729"/>
      <c r="CV49" s="729"/>
      <c r="CW49" s="729"/>
      <c r="CX49" s="729"/>
      <c r="CY49" s="761"/>
      <c r="CZ49" s="744">
        <v>100</v>
      </c>
      <c r="DA49" s="762"/>
      <c r="DB49" s="762"/>
      <c r="DC49" s="763"/>
      <c r="DD49" s="764">
        <v>7370427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dKnF+2+HNgX3MaIjNA0NxisicREsuTRmpp9Drtc41jrszOEwWXx3SfUV/qR/UlEXSnep81+pYMhN7bDIbs6Kqg==" saltValue="LWyaXyiQF15aOAR/zU23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G35" sqref="BG35:BU3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11487</v>
      </c>
      <c r="R7" s="795"/>
      <c r="S7" s="795"/>
      <c r="T7" s="795"/>
      <c r="U7" s="795"/>
      <c r="V7" s="795">
        <v>11163</v>
      </c>
      <c r="W7" s="795"/>
      <c r="X7" s="795"/>
      <c r="Y7" s="795"/>
      <c r="Z7" s="795"/>
      <c r="AA7" s="795">
        <v>324</v>
      </c>
      <c r="AB7" s="795"/>
      <c r="AC7" s="795"/>
      <c r="AD7" s="795"/>
      <c r="AE7" s="796"/>
      <c r="AF7" s="797">
        <v>130</v>
      </c>
      <c r="AG7" s="798"/>
      <c r="AH7" s="798"/>
      <c r="AI7" s="798"/>
      <c r="AJ7" s="799"/>
      <c r="AK7" s="834">
        <v>1</v>
      </c>
      <c r="AL7" s="835"/>
      <c r="AM7" s="835"/>
      <c r="AN7" s="835"/>
      <c r="AO7" s="835"/>
      <c r="AP7" s="835">
        <v>11093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16</v>
      </c>
      <c r="R8" s="819"/>
      <c r="S8" s="819"/>
      <c r="T8" s="819"/>
      <c r="U8" s="819"/>
      <c r="V8" s="819">
        <v>14</v>
      </c>
      <c r="W8" s="819"/>
      <c r="X8" s="819"/>
      <c r="Y8" s="819"/>
      <c r="Z8" s="819"/>
      <c r="AA8" s="819">
        <v>2</v>
      </c>
      <c r="AB8" s="819"/>
      <c r="AC8" s="819"/>
      <c r="AD8" s="819"/>
      <c r="AE8" s="820"/>
      <c r="AF8" s="821">
        <v>2</v>
      </c>
      <c r="AG8" s="822"/>
      <c r="AH8" s="822"/>
      <c r="AI8" s="822"/>
      <c r="AJ8" s="823"/>
      <c r="AK8" s="824">
        <v>0</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11503</v>
      </c>
      <c r="R23" s="854"/>
      <c r="S23" s="854"/>
      <c r="T23" s="854"/>
      <c r="U23" s="854"/>
      <c r="V23" s="854">
        <v>11177</v>
      </c>
      <c r="W23" s="854"/>
      <c r="X23" s="854"/>
      <c r="Y23" s="854"/>
      <c r="Z23" s="854"/>
      <c r="AA23" s="854">
        <v>326</v>
      </c>
      <c r="AB23" s="854"/>
      <c r="AC23" s="854"/>
      <c r="AD23" s="854"/>
      <c r="AE23" s="855"/>
      <c r="AF23" s="856">
        <v>132</v>
      </c>
      <c r="AG23" s="854"/>
      <c r="AH23" s="854"/>
      <c r="AI23" s="854"/>
      <c r="AJ23" s="857"/>
      <c r="AK23" s="858"/>
      <c r="AL23" s="859"/>
      <c r="AM23" s="859"/>
      <c r="AN23" s="859"/>
      <c r="AO23" s="859"/>
      <c r="AP23" s="854">
        <v>11093</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4006</v>
      </c>
      <c r="R28" s="883"/>
      <c r="S28" s="883"/>
      <c r="T28" s="883"/>
      <c r="U28" s="883"/>
      <c r="V28" s="883">
        <v>3726</v>
      </c>
      <c r="W28" s="883"/>
      <c r="X28" s="883"/>
      <c r="Y28" s="883"/>
      <c r="Z28" s="883"/>
      <c r="AA28" s="883">
        <v>280</v>
      </c>
      <c r="AB28" s="883"/>
      <c r="AC28" s="883"/>
      <c r="AD28" s="883"/>
      <c r="AE28" s="884"/>
      <c r="AF28" s="885">
        <v>280</v>
      </c>
      <c r="AG28" s="883"/>
      <c r="AH28" s="883"/>
      <c r="AI28" s="883"/>
      <c r="AJ28" s="886"/>
      <c r="AK28" s="887">
        <v>231</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2284</v>
      </c>
      <c r="R29" s="819"/>
      <c r="S29" s="819"/>
      <c r="T29" s="819"/>
      <c r="U29" s="819"/>
      <c r="V29" s="819">
        <v>2107</v>
      </c>
      <c r="W29" s="819"/>
      <c r="X29" s="819"/>
      <c r="Y29" s="819"/>
      <c r="Z29" s="819"/>
      <c r="AA29" s="819">
        <v>177</v>
      </c>
      <c r="AB29" s="819"/>
      <c r="AC29" s="819"/>
      <c r="AD29" s="819"/>
      <c r="AE29" s="820"/>
      <c r="AF29" s="821">
        <v>177</v>
      </c>
      <c r="AG29" s="822"/>
      <c r="AH29" s="822"/>
      <c r="AI29" s="822"/>
      <c r="AJ29" s="823"/>
      <c r="AK29" s="890">
        <v>349</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413</v>
      </c>
      <c r="R30" s="819"/>
      <c r="S30" s="819"/>
      <c r="T30" s="819"/>
      <c r="U30" s="819"/>
      <c r="V30" s="819">
        <v>403</v>
      </c>
      <c r="W30" s="819"/>
      <c r="X30" s="819"/>
      <c r="Y30" s="819"/>
      <c r="Z30" s="819"/>
      <c r="AA30" s="819">
        <v>10</v>
      </c>
      <c r="AB30" s="819"/>
      <c r="AC30" s="819"/>
      <c r="AD30" s="819"/>
      <c r="AE30" s="820"/>
      <c r="AF30" s="821">
        <v>10</v>
      </c>
      <c r="AG30" s="822"/>
      <c r="AH30" s="822"/>
      <c r="AI30" s="822"/>
      <c r="AJ30" s="823"/>
      <c r="AK30" s="890">
        <v>79</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13</v>
      </c>
      <c r="R31" s="819"/>
      <c r="S31" s="819"/>
      <c r="T31" s="819"/>
      <c r="U31" s="819"/>
      <c r="V31" s="819">
        <v>11</v>
      </c>
      <c r="W31" s="819"/>
      <c r="X31" s="819"/>
      <c r="Y31" s="819"/>
      <c r="Z31" s="819"/>
      <c r="AA31" s="819">
        <v>2</v>
      </c>
      <c r="AB31" s="819"/>
      <c r="AC31" s="819"/>
      <c r="AD31" s="819"/>
      <c r="AE31" s="820"/>
      <c r="AF31" s="821">
        <v>2</v>
      </c>
      <c r="AG31" s="822"/>
      <c r="AH31" s="822"/>
      <c r="AI31" s="822"/>
      <c r="AJ31" s="823"/>
      <c r="AK31" s="890">
        <v>8</v>
      </c>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397</v>
      </c>
      <c r="C32" s="816"/>
      <c r="D32" s="816"/>
      <c r="E32" s="816"/>
      <c r="F32" s="816"/>
      <c r="G32" s="816"/>
      <c r="H32" s="816"/>
      <c r="I32" s="816"/>
      <c r="J32" s="816"/>
      <c r="K32" s="816"/>
      <c r="L32" s="816"/>
      <c r="M32" s="816"/>
      <c r="N32" s="816"/>
      <c r="O32" s="816"/>
      <c r="P32" s="817"/>
      <c r="Q32" s="818">
        <v>543</v>
      </c>
      <c r="R32" s="819"/>
      <c r="S32" s="819"/>
      <c r="T32" s="819"/>
      <c r="U32" s="819"/>
      <c r="V32" s="819">
        <v>528</v>
      </c>
      <c r="W32" s="819"/>
      <c r="X32" s="819"/>
      <c r="Y32" s="819"/>
      <c r="Z32" s="819"/>
      <c r="AA32" s="819">
        <v>15</v>
      </c>
      <c r="AB32" s="819"/>
      <c r="AC32" s="819"/>
      <c r="AD32" s="819"/>
      <c r="AE32" s="820"/>
      <c r="AF32" s="821">
        <v>763</v>
      </c>
      <c r="AG32" s="822"/>
      <c r="AH32" s="822"/>
      <c r="AI32" s="822"/>
      <c r="AJ32" s="823"/>
      <c r="AK32" s="890">
        <v>7</v>
      </c>
      <c r="AL32" s="891"/>
      <c r="AM32" s="891"/>
      <c r="AN32" s="891"/>
      <c r="AO32" s="891"/>
      <c r="AP32" s="891">
        <v>765</v>
      </c>
      <c r="AQ32" s="891"/>
      <c r="AR32" s="891"/>
      <c r="AS32" s="891"/>
      <c r="AT32" s="891"/>
      <c r="AU32" s="891"/>
      <c r="AV32" s="891"/>
      <c r="AW32" s="891"/>
      <c r="AX32" s="891"/>
      <c r="AY32" s="891"/>
      <c r="AZ32" s="892"/>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399</v>
      </c>
      <c r="C33" s="816"/>
      <c r="D33" s="816"/>
      <c r="E33" s="816"/>
      <c r="F33" s="816"/>
      <c r="G33" s="816"/>
      <c r="H33" s="816"/>
      <c r="I33" s="816"/>
      <c r="J33" s="816"/>
      <c r="K33" s="816"/>
      <c r="L33" s="816"/>
      <c r="M33" s="816"/>
      <c r="N33" s="816"/>
      <c r="O33" s="816"/>
      <c r="P33" s="817"/>
      <c r="Q33" s="818">
        <v>2403</v>
      </c>
      <c r="R33" s="819"/>
      <c r="S33" s="819"/>
      <c r="T33" s="819"/>
      <c r="U33" s="819"/>
      <c r="V33" s="819">
        <v>1768</v>
      </c>
      <c r="W33" s="819"/>
      <c r="X33" s="819"/>
      <c r="Y33" s="819"/>
      <c r="Z33" s="819"/>
      <c r="AA33" s="819">
        <v>635</v>
      </c>
      <c r="AB33" s="819"/>
      <c r="AC33" s="819"/>
      <c r="AD33" s="819"/>
      <c r="AE33" s="820"/>
      <c r="AF33" s="821">
        <v>635</v>
      </c>
      <c r="AG33" s="822"/>
      <c r="AH33" s="822"/>
      <c r="AI33" s="822"/>
      <c r="AJ33" s="823"/>
      <c r="AK33" s="890">
        <v>1012</v>
      </c>
      <c r="AL33" s="891"/>
      <c r="AM33" s="891"/>
      <c r="AN33" s="891"/>
      <c r="AO33" s="891"/>
      <c r="AP33" s="891">
        <v>11845</v>
      </c>
      <c r="AQ33" s="891"/>
      <c r="AR33" s="891"/>
      <c r="AS33" s="891"/>
      <c r="AT33" s="891"/>
      <c r="AU33" s="891"/>
      <c r="AV33" s="891"/>
      <c r="AW33" s="891"/>
      <c r="AX33" s="891"/>
      <c r="AY33" s="891"/>
      <c r="AZ33" s="892"/>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1867</v>
      </c>
      <c r="AG63" s="902"/>
      <c r="AH63" s="902"/>
      <c r="AI63" s="902"/>
      <c r="AJ63" s="903"/>
      <c r="AK63" s="904"/>
      <c r="AL63" s="899"/>
      <c r="AM63" s="899"/>
      <c r="AN63" s="899"/>
      <c r="AO63" s="899"/>
      <c r="AP63" s="902">
        <v>12610</v>
      </c>
      <c r="AQ63" s="902"/>
      <c r="AR63" s="902"/>
      <c r="AS63" s="902"/>
      <c r="AT63" s="902"/>
      <c r="AU63" s="902"/>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388</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576</v>
      </c>
      <c r="C68" s="930"/>
      <c r="D68" s="930"/>
      <c r="E68" s="930"/>
      <c r="F68" s="930"/>
      <c r="G68" s="930"/>
      <c r="H68" s="930"/>
      <c r="I68" s="930"/>
      <c r="J68" s="930"/>
      <c r="K68" s="930"/>
      <c r="L68" s="930"/>
      <c r="M68" s="930"/>
      <c r="N68" s="930"/>
      <c r="O68" s="930"/>
      <c r="P68" s="931"/>
      <c r="Q68" s="932">
        <v>13115</v>
      </c>
      <c r="R68" s="926"/>
      <c r="S68" s="926"/>
      <c r="T68" s="926"/>
      <c r="U68" s="926"/>
      <c r="V68" s="926">
        <v>12314</v>
      </c>
      <c r="W68" s="926"/>
      <c r="X68" s="926"/>
      <c r="Y68" s="926"/>
      <c r="Z68" s="926"/>
      <c r="AA68" s="926">
        <v>801</v>
      </c>
      <c r="AB68" s="926"/>
      <c r="AC68" s="926"/>
      <c r="AD68" s="926"/>
      <c r="AE68" s="926"/>
      <c r="AF68" s="926">
        <v>801</v>
      </c>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582</v>
      </c>
      <c r="C69" s="934"/>
      <c r="D69" s="934"/>
      <c r="E69" s="934"/>
      <c r="F69" s="934"/>
      <c r="G69" s="934"/>
      <c r="H69" s="934"/>
      <c r="I69" s="934"/>
      <c r="J69" s="934"/>
      <c r="K69" s="934"/>
      <c r="L69" s="934"/>
      <c r="M69" s="934"/>
      <c r="N69" s="934"/>
      <c r="O69" s="934"/>
      <c r="P69" s="935"/>
      <c r="Q69" s="936">
        <v>11</v>
      </c>
      <c r="R69" s="891"/>
      <c r="S69" s="891"/>
      <c r="T69" s="891"/>
      <c r="U69" s="891"/>
      <c r="V69" s="891">
        <v>10</v>
      </c>
      <c r="W69" s="891"/>
      <c r="X69" s="891"/>
      <c r="Y69" s="891"/>
      <c r="Z69" s="891"/>
      <c r="AA69" s="891">
        <v>1</v>
      </c>
      <c r="AB69" s="891"/>
      <c r="AC69" s="891"/>
      <c r="AD69" s="891"/>
      <c r="AE69" s="891"/>
      <c r="AF69" s="891">
        <v>1</v>
      </c>
      <c r="AG69" s="891"/>
      <c r="AH69" s="891"/>
      <c r="AI69" s="891"/>
      <c r="AJ69" s="891"/>
      <c r="AK69" s="891">
        <v>1</v>
      </c>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583</v>
      </c>
      <c r="C70" s="934"/>
      <c r="D70" s="934"/>
      <c r="E70" s="934"/>
      <c r="F70" s="934"/>
      <c r="G70" s="934"/>
      <c r="H70" s="934"/>
      <c r="I70" s="934"/>
      <c r="J70" s="934"/>
      <c r="K70" s="934"/>
      <c r="L70" s="934"/>
      <c r="M70" s="934"/>
      <c r="N70" s="934"/>
      <c r="O70" s="934"/>
      <c r="P70" s="935"/>
      <c r="Q70" s="936">
        <v>133</v>
      </c>
      <c r="R70" s="891"/>
      <c r="S70" s="891"/>
      <c r="T70" s="891"/>
      <c r="U70" s="891"/>
      <c r="V70" s="891">
        <v>132</v>
      </c>
      <c r="W70" s="891"/>
      <c r="X70" s="891"/>
      <c r="Y70" s="891"/>
      <c r="Z70" s="891"/>
      <c r="AA70" s="891">
        <v>1</v>
      </c>
      <c r="AB70" s="891"/>
      <c r="AC70" s="891"/>
      <c r="AD70" s="891"/>
      <c r="AE70" s="891"/>
      <c r="AF70" s="891">
        <v>1</v>
      </c>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577</v>
      </c>
      <c r="C71" s="934"/>
      <c r="D71" s="934"/>
      <c r="E71" s="934"/>
      <c r="F71" s="934"/>
      <c r="G71" s="934"/>
      <c r="H71" s="934"/>
      <c r="I71" s="934"/>
      <c r="J71" s="934"/>
      <c r="K71" s="934"/>
      <c r="L71" s="934"/>
      <c r="M71" s="934"/>
      <c r="N71" s="934"/>
      <c r="O71" s="934"/>
      <c r="P71" s="935"/>
      <c r="Q71" s="936">
        <v>502</v>
      </c>
      <c r="R71" s="891"/>
      <c r="S71" s="891"/>
      <c r="T71" s="891"/>
      <c r="U71" s="891"/>
      <c r="V71" s="891">
        <v>368</v>
      </c>
      <c r="W71" s="891"/>
      <c r="X71" s="891"/>
      <c r="Y71" s="891"/>
      <c r="Z71" s="891"/>
      <c r="AA71" s="891">
        <v>134</v>
      </c>
      <c r="AB71" s="891"/>
      <c r="AC71" s="891"/>
      <c r="AD71" s="891"/>
      <c r="AE71" s="891"/>
      <c r="AF71" s="891">
        <v>134</v>
      </c>
      <c r="AG71" s="891"/>
      <c r="AH71" s="891"/>
      <c r="AI71" s="891"/>
      <c r="AJ71" s="891"/>
      <c r="AK71" s="891">
        <v>231</v>
      </c>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578</v>
      </c>
      <c r="C72" s="934"/>
      <c r="D72" s="934"/>
      <c r="E72" s="934"/>
      <c r="F72" s="934"/>
      <c r="G72" s="934"/>
      <c r="H72" s="934"/>
      <c r="I72" s="934"/>
      <c r="J72" s="934"/>
      <c r="K72" s="934"/>
      <c r="L72" s="934"/>
      <c r="M72" s="934"/>
      <c r="N72" s="934"/>
      <c r="O72" s="934"/>
      <c r="P72" s="935"/>
      <c r="Q72" s="936">
        <v>746051</v>
      </c>
      <c r="R72" s="891"/>
      <c r="S72" s="891"/>
      <c r="T72" s="891"/>
      <c r="U72" s="891"/>
      <c r="V72" s="891">
        <v>728183</v>
      </c>
      <c r="W72" s="891"/>
      <c r="X72" s="891"/>
      <c r="Y72" s="891"/>
      <c r="Z72" s="891"/>
      <c r="AA72" s="891">
        <v>17868</v>
      </c>
      <c r="AB72" s="891"/>
      <c r="AC72" s="891"/>
      <c r="AD72" s="891"/>
      <c r="AE72" s="891"/>
      <c r="AF72" s="891">
        <v>17868</v>
      </c>
      <c r="AG72" s="891"/>
      <c r="AH72" s="891"/>
      <c r="AI72" s="891"/>
      <c r="AJ72" s="891"/>
      <c r="AK72" s="891">
        <v>6780</v>
      </c>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584</v>
      </c>
      <c r="C73" s="934"/>
      <c r="D73" s="934"/>
      <c r="E73" s="934"/>
      <c r="F73" s="934"/>
      <c r="G73" s="934"/>
      <c r="H73" s="934"/>
      <c r="I73" s="934"/>
      <c r="J73" s="934"/>
      <c r="K73" s="934"/>
      <c r="L73" s="934"/>
      <c r="M73" s="934"/>
      <c r="N73" s="934"/>
      <c r="O73" s="934"/>
      <c r="P73" s="935"/>
      <c r="Q73" s="936">
        <v>2457</v>
      </c>
      <c r="R73" s="891"/>
      <c r="S73" s="891"/>
      <c r="T73" s="891"/>
      <c r="U73" s="891"/>
      <c r="V73" s="891">
        <v>2408</v>
      </c>
      <c r="W73" s="891"/>
      <c r="X73" s="891"/>
      <c r="Y73" s="891"/>
      <c r="Z73" s="891"/>
      <c r="AA73" s="891">
        <v>49</v>
      </c>
      <c r="AB73" s="891"/>
      <c r="AC73" s="891"/>
      <c r="AD73" s="891"/>
      <c r="AE73" s="891"/>
      <c r="AF73" s="891">
        <v>49</v>
      </c>
      <c r="AG73" s="891"/>
      <c r="AH73" s="891"/>
      <c r="AI73" s="891"/>
      <c r="AJ73" s="891"/>
      <c r="AK73" s="891"/>
      <c r="AL73" s="891"/>
      <c r="AM73" s="891"/>
      <c r="AN73" s="891"/>
      <c r="AO73" s="891"/>
      <c r="AP73" s="891">
        <v>392</v>
      </c>
      <c r="AQ73" s="891"/>
      <c r="AR73" s="891"/>
      <c r="AS73" s="891"/>
      <c r="AT73" s="891"/>
      <c r="AU73" s="891">
        <v>137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579</v>
      </c>
      <c r="C74" s="934"/>
      <c r="D74" s="934"/>
      <c r="E74" s="934"/>
      <c r="F74" s="934"/>
      <c r="G74" s="934"/>
      <c r="H74" s="934"/>
      <c r="I74" s="934"/>
      <c r="J74" s="934"/>
      <c r="K74" s="934"/>
      <c r="L74" s="934"/>
      <c r="M74" s="934"/>
      <c r="N74" s="934"/>
      <c r="O74" s="934"/>
      <c r="P74" s="935"/>
      <c r="Q74" s="936">
        <v>64</v>
      </c>
      <c r="R74" s="891"/>
      <c r="S74" s="891"/>
      <c r="T74" s="891"/>
      <c r="U74" s="891"/>
      <c r="V74" s="891">
        <v>56</v>
      </c>
      <c r="W74" s="891"/>
      <c r="X74" s="891"/>
      <c r="Y74" s="891"/>
      <c r="Z74" s="891"/>
      <c r="AA74" s="891">
        <v>8</v>
      </c>
      <c r="AB74" s="891"/>
      <c r="AC74" s="891"/>
      <c r="AD74" s="891"/>
      <c r="AE74" s="891"/>
      <c r="AF74" s="891">
        <v>8</v>
      </c>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580</v>
      </c>
      <c r="C75" s="934"/>
      <c r="D75" s="934"/>
      <c r="E75" s="934"/>
      <c r="F75" s="934"/>
      <c r="G75" s="934"/>
      <c r="H75" s="934"/>
      <c r="I75" s="934"/>
      <c r="J75" s="934"/>
      <c r="K75" s="934"/>
      <c r="L75" s="934"/>
      <c r="M75" s="934"/>
      <c r="N75" s="934"/>
      <c r="O75" s="934"/>
      <c r="P75" s="935"/>
      <c r="Q75" s="939">
        <v>2852</v>
      </c>
      <c r="R75" s="940"/>
      <c r="S75" s="940"/>
      <c r="T75" s="940"/>
      <c r="U75" s="890"/>
      <c r="V75" s="941">
        <v>2789</v>
      </c>
      <c r="W75" s="940"/>
      <c r="X75" s="940"/>
      <c r="Y75" s="940"/>
      <c r="Z75" s="890"/>
      <c r="AA75" s="941">
        <v>63</v>
      </c>
      <c r="AB75" s="940"/>
      <c r="AC75" s="940"/>
      <c r="AD75" s="940"/>
      <c r="AE75" s="890"/>
      <c r="AF75" s="941">
        <v>63</v>
      </c>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581</v>
      </c>
      <c r="C76" s="934"/>
      <c r="D76" s="934"/>
      <c r="E76" s="934"/>
      <c r="F76" s="934"/>
      <c r="G76" s="934"/>
      <c r="H76" s="934"/>
      <c r="I76" s="934"/>
      <c r="J76" s="934"/>
      <c r="K76" s="934"/>
      <c r="L76" s="934"/>
      <c r="M76" s="934"/>
      <c r="N76" s="934"/>
      <c r="O76" s="934"/>
      <c r="P76" s="935"/>
      <c r="Q76" s="939">
        <v>131</v>
      </c>
      <c r="R76" s="940"/>
      <c r="S76" s="940"/>
      <c r="T76" s="940"/>
      <c r="U76" s="890"/>
      <c r="V76" s="941">
        <v>129</v>
      </c>
      <c r="W76" s="940"/>
      <c r="X76" s="940"/>
      <c r="Y76" s="940"/>
      <c r="Z76" s="890"/>
      <c r="AA76" s="941">
        <v>2</v>
      </c>
      <c r="AB76" s="940"/>
      <c r="AC76" s="940"/>
      <c r="AD76" s="940"/>
      <c r="AE76" s="890"/>
      <c r="AF76" s="941">
        <v>2</v>
      </c>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18927</v>
      </c>
      <c r="AG88" s="902"/>
      <c r="AH88" s="902"/>
      <c r="AI88" s="902"/>
      <c r="AJ88" s="902"/>
      <c r="AK88" s="899"/>
      <c r="AL88" s="899"/>
      <c r="AM88" s="899"/>
      <c r="AN88" s="899"/>
      <c r="AO88" s="899"/>
      <c r="AP88" s="902">
        <v>392</v>
      </c>
      <c r="AQ88" s="902"/>
      <c r="AR88" s="902"/>
      <c r="AS88" s="902"/>
      <c r="AT88" s="902"/>
      <c r="AU88" s="902">
        <v>137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299</v>
      </c>
      <c r="AG109" s="955"/>
      <c r="AH109" s="955"/>
      <c r="AI109" s="955"/>
      <c r="AJ109" s="956"/>
      <c r="AK109" s="954" t="s">
        <v>298</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299</v>
      </c>
      <c r="BW109" s="955"/>
      <c r="BX109" s="955"/>
      <c r="BY109" s="955"/>
      <c r="BZ109" s="956"/>
      <c r="CA109" s="954" t="s">
        <v>298</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299</v>
      </c>
      <c r="DM109" s="955"/>
      <c r="DN109" s="955"/>
      <c r="DO109" s="955"/>
      <c r="DP109" s="956"/>
      <c r="DQ109" s="954" t="s">
        <v>298</v>
      </c>
      <c r="DR109" s="955"/>
      <c r="DS109" s="955"/>
      <c r="DT109" s="955"/>
      <c r="DU109" s="956"/>
      <c r="DV109" s="954" t="s">
        <v>422</v>
      </c>
      <c r="DW109" s="955"/>
      <c r="DX109" s="955"/>
      <c r="DY109" s="955"/>
      <c r="DZ109" s="957"/>
    </row>
    <row r="110" spans="1:131" s="226" customFormat="1" ht="26.25" customHeight="1">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820304</v>
      </c>
      <c r="AB110" s="962"/>
      <c r="AC110" s="962"/>
      <c r="AD110" s="962"/>
      <c r="AE110" s="963"/>
      <c r="AF110" s="964">
        <v>846336</v>
      </c>
      <c r="AG110" s="962"/>
      <c r="AH110" s="962"/>
      <c r="AI110" s="962"/>
      <c r="AJ110" s="963"/>
      <c r="AK110" s="964">
        <v>918036</v>
      </c>
      <c r="AL110" s="962"/>
      <c r="AM110" s="962"/>
      <c r="AN110" s="962"/>
      <c r="AO110" s="963"/>
      <c r="AP110" s="965">
        <v>15.8</v>
      </c>
      <c r="AQ110" s="966"/>
      <c r="AR110" s="966"/>
      <c r="AS110" s="966"/>
      <c r="AT110" s="967"/>
      <c r="AU110" s="968" t="s">
        <v>67</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10895909</v>
      </c>
      <c r="BR110" s="997"/>
      <c r="BS110" s="997"/>
      <c r="BT110" s="997"/>
      <c r="BU110" s="997"/>
      <c r="BV110" s="997">
        <v>11164106</v>
      </c>
      <c r="BW110" s="997"/>
      <c r="BX110" s="997"/>
      <c r="BY110" s="997"/>
      <c r="BZ110" s="997"/>
      <c r="CA110" s="997">
        <v>11092826</v>
      </c>
      <c r="CB110" s="997"/>
      <c r="CC110" s="997"/>
      <c r="CD110" s="997"/>
      <c r="CE110" s="997"/>
      <c r="CF110" s="1011">
        <v>190.8</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428</v>
      </c>
      <c r="DH110" s="997"/>
      <c r="DI110" s="997"/>
      <c r="DJ110" s="997"/>
      <c r="DK110" s="997"/>
      <c r="DL110" s="997" t="s">
        <v>428</v>
      </c>
      <c r="DM110" s="997"/>
      <c r="DN110" s="997"/>
      <c r="DO110" s="997"/>
      <c r="DP110" s="997"/>
      <c r="DQ110" s="997" t="s">
        <v>429</v>
      </c>
      <c r="DR110" s="997"/>
      <c r="DS110" s="997"/>
      <c r="DT110" s="997"/>
      <c r="DU110" s="997"/>
      <c r="DV110" s="998" t="s">
        <v>430</v>
      </c>
      <c r="DW110" s="998"/>
      <c r="DX110" s="998"/>
      <c r="DY110" s="998"/>
      <c r="DZ110" s="999"/>
    </row>
    <row r="111" spans="1:131" s="226" customFormat="1" ht="26.25" customHeight="1">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432</v>
      </c>
      <c r="AG111" s="1004"/>
      <c r="AH111" s="1004"/>
      <c r="AI111" s="1004"/>
      <c r="AJ111" s="1005"/>
      <c r="AK111" s="1006" t="s">
        <v>433</v>
      </c>
      <c r="AL111" s="1004"/>
      <c r="AM111" s="1004"/>
      <c r="AN111" s="1004"/>
      <c r="AO111" s="1005"/>
      <c r="AP111" s="1007" t="s">
        <v>428</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v>1968</v>
      </c>
      <c r="BR111" s="990"/>
      <c r="BS111" s="990"/>
      <c r="BT111" s="990"/>
      <c r="BU111" s="990"/>
      <c r="BV111" s="990">
        <v>973</v>
      </c>
      <c r="BW111" s="990"/>
      <c r="BX111" s="990"/>
      <c r="BY111" s="990"/>
      <c r="BZ111" s="990"/>
      <c r="CA111" s="990" t="s">
        <v>428</v>
      </c>
      <c r="CB111" s="990"/>
      <c r="CC111" s="990"/>
      <c r="CD111" s="990"/>
      <c r="CE111" s="990"/>
      <c r="CF111" s="984" t="s">
        <v>428</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429</v>
      </c>
      <c r="DM111" s="990"/>
      <c r="DN111" s="990"/>
      <c r="DO111" s="990"/>
      <c r="DP111" s="990"/>
      <c r="DQ111" s="990" t="s">
        <v>432</v>
      </c>
      <c r="DR111" s="990"/>
      <c r="DS111" s="990"/>
      <c r="DT111" s="990"/>
      <c r="DU111" s="990"/>
      <c r="DV111" s="991" t="s">
        <v>382</v>
      </c>
      <c r="DW111" s="991"/>
      <c r="DX111" s="991"/>
      <c r="DY111" s="991"/>
      <c r="DZ111" s="992"/>
    </row>
    <row r="112" spans="1:131" s="226" customFormat="1" ht="26.25" customHeight="1">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438</v>
      </c>
      <c r="AB112" s="1029"/>
      <c r="AC112" s="1029"/>
      <c r="AD112" s="1029"/>
      <c r="AE112" s="1030"/>
      <c r="AF112" s="1031" t="s">
        <v>382</v>
      </c>
      <c r="AG112" s="1029"/>
      <c r="AH112" s="1029"/>
      <c r="AI112" s="1029"/>
      <c r="AJ112" s="1030"/>
      <c r="AK112" s="1031" t="s">
        <v>430</v>
      </c>
      <c r="AL112" s="1029"/>
      <c r="AM112" s="1029"/>
      <c r="AN112" s="1029"/>
      <c r="AO112" s="1030"/>
      <c r="AP112" s="1032" t="s">
        <v>439</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10009839</v>
      </c>
      <c r="BR112" s="990"/>
      <c r="BS112" s="990"/>
      <c r="BT112" s="990"/>
      <c r="BU112" s="990"/>
      <c r="BV112" s="990">
        <v>10186828</v>
      </c>
      <c r="BW112" s="990"/>
      <c r="BX112" s="990"/>
      <c r="BY112" s="990"/>
      <c r="BZ112" s="990"/>
      <c r="CA112" s="990">
        <v>9956529</v>
      </c>
      <c r="CB112" s="990"/>
      <c r="CC112" s="990"/>
      <c r="CD112" s="990"/>
      <c r="CE112" s="990"/>
      <c r="CF112" s="984">
        <v>171.3</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442</v>
      </c>
      <c r="DH112" s="990"/>
      <c r="DI112" s="990"/>
      <c r="DJ112" s="990"/>
      <c r="DK112" s="990"/>
      <c r="DL112" s="990" t="s">
        <v>430</v>
      </c>
      <c r="DM112" s="990"/>
      <c r="DN112" s="990"/>
      <c r="DO112" s="990"/>
      <c r="DP112" s="990"/>
      <c r="DQ112" s="990" t="s">
        <v>429</v>
      </c>
      <c r="DR112" s="990"/>
      <c r="DS112" s="990"/>
      <c r="DT112" s="990"/>
      <c r="DU112" s="990"/>
      <c r="DV112" s="991" t="s">
        <v>430</v>
      </c>
      <c r="DW112" s="991"/>
      <c r="DX112" s="991"/>
      <c r="DY112" s="991"/>
      <c r="DZ112" s="992"/>
    </row>
    <row r="113" spans="1:130" s="226" customFormat="1" ht="26.25" customHeight="1">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812357</v>
      </c>
      <c r="AB113" s="1004"/>
      <c r="AC113" s="1004"/>
      <c r="AD113" s="1004"/>
      <c r="AE113" s="1005"/>
      <c r="AF113" s="1006">
        <v>818178</v>
      </c>
      <c r="AG113" s="1004"/>
      <c r="AH113" s="1004"/>
      <c r="AI113" s="1004"/>
      <c r="AJ113" s="1005"/>
      <c r="AK113" s="1006">
        <v>738585</v>
      </c>
      <c r="AL113" s="1004"/>
      <c r="AM113" s="1004"/>
      <c r="AN113" s="1004"/>
      <c r="AO113" s="1005"/>
      <c r="AP113" s="1007">
        <v>12.7</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251814</v>
      </c>
      <c r="BR113" s="990"/>
      <c r="BS113" s="990"/>
      <c r="BT113" s="990"/>
      <c r="BU113" s="990"/>
      <c r="BV113" s="990">
        <v>191663</v>
      </c>
      <c r="BW113" s="990"/>
      <c r="BX113" s="990"/>
      <c r="BY113" s="990"/>
      <c r="BZ113" s="990"/>
      <c r="CA113" s="990">
        <v>137042</v>
      </c>
      <c r="CB113" s="990"/>
      <c r="CC113" s="990"/>
      <c r="CD113" s="990"/>
      <c r="CE113" s="990"/>
      <c r="CF113" s="984">
        <v>2.4</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446</v>
      </c>
      <c r="DH113" s="1029"/>
      <c r="DI113" s="1029"/>
      <c r="DJ113" s="1029"/>
      <c r="DK113" s="1030"/>
      <c r="DL113" s="1031" t="s">
        <v>428</v>
      </c>
      <c r="DM113" s="1029"/>
      <c r="DN113" s="1029"/>
      <c r="DO113" s="1029"/>
      <c r="DP113" s="1030"/>
      <c r="DQ113" s="1031" t="s">
        <v>428</v>
      </c>
      <c r="DR113" s="1029"/>
      <c r="DS113" s="1029"/>
      <c r="DT113" s="1029"/>
      <c r="DU113" s="1030"/>
      <c r="DV113" s="1032" t="s">
        <v>430</v>
      </c>
      <c r="DW113" s="1033"/>
      <c r="DX113" s="1033"/>
      <c r="DY113" s="1033"/>
      <c r="DZ113" s="1034"/>
    </row>
    <row r="114" spans="1:130" s="226" customFormat="1" ht="26.25" customHeight="1">
      <c r="A114" s="1024"/>
      <c r="B114" s="1025"/>
      <c r="C114" s="1020" t="s">
        <v>447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66187</v>
      </c>
      <c r="AB114" s="1029"/>
      <c r="AC114" s="1029"/>
      <c r="AD114" s="1029"/>
      <c r="AE114" s="1030"/>
      <c r="AF114" s="1031">
        <v>61364</v>
      </c>
      <c r="AG114" s="1029"/>
      <c r="AH114" s="1029"/>
      <c r="AI114" s="1029"/>
      <c r="AJ114" s="1030"/>
      <c r="AK114" s="1031">
        <v>59464</v>
      </c>
      <c r="AL114" s="1029"/>
      <c r="AM114" s="1029"/>
      <c r="AN114" s="1029"/>
      <c r="AO114" s="1030"/>
      <c r="AP114" s="1032">
        <v>1</v>
      </c>
      <c r="AQ114" s="1033"/>
      <c r="AR114" s="1033"/>
      <c r="AS114" s="1033"/>
      <c r="AT114" s="1034"/>
      <c r="AU114" s="970"/>
      <c r="AV114" s="971"/>
      <c r="AW114" s="971"/>
      <c r="AX114" s="971"/>
      <c r="AY114" s="971"/>
      <c r="AZ114" s="1019" t="s">
        <v>448</v>
      </c>
      <c r="BA114" s="1020"/>
      <c r="BB114" s="1020"/>
      <c r="BC114" s="1020"/>
      <c r="BD114" s="1020"/>
      <c r="BE114" s="1020"/>
      <c r="BF114" s="1020"/>
      <c r="BG114" s="1020"/>
      <c r="BH114" s="1020"/>
      <c r="BI114" s="1020"/>
      <c r="BJ114" s="1020"/>
      <c r="BK114" s="1020"/>
      <c r="BL114" s="1020"/>
      <c r="BM114" s="1020"/>
      <c r="BN114" s="1020"/>
      <c r="BO114" s="1020"/>
      <c r="BP114" s="1021"/>
      <c r="BQ114" s="989">
        <v>1301185</v>
      </c>
      <c r="BR114" s="990"/>
      <c r="BS114" s="990"/>
      <c r="BT114" s="990"/>
      <c r="BU114" s="990"/>
      <c r="BV114" s="990">
        <v>1275672</v>
      </c>
      <c r="BW114" s="990"/>
      <c r="BX114" s="990"/>
      <c r="BY114" s="990"/>
      <c r="BZ114" s="990"/>
      <c r="CA114" s="990">
        <v>1244066</v>
      </c>
      <c r="CB114" s="990"/>
      <c r="CC114" s="990"/>
      <c r="CD114" s="990"/>
      <c r="CE114" s="990"/>
      <c r="CF114" s="984">
        <v>21.4</v>
      </c>
      <c r="CG114" s="985"/>
      <c r="CH114" s="985"/>
      <c r="CI114" s="985"/>
      <c r="CJ114" s="985"/>
      <c r="CK114" s="1015"/>
      <c r="CL114" s="1016"/>
      <c r="CM114" s="986" t="s">
        <v>449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450</v>
      </c>
      <c r="DH114" s="1029"/>
      <c r="DI114" s="1029"/>
      <c r="DJ114" s="1029"/>
      <c r="DK114" s="1030"/>
      <c r="DL114" s="1031" t="s">
        <v>428</v>
      </c>
      <c r="DM114" s="1029"/>
      <c r="DN114" s="1029"/>
      <c r="DO114" s="1029"/>
      <c r="DP114" s="1030"/>
      <c r="DQ114" s="1031" t="s">
        <v>429</v>
      </c>
      <c r="DR114" s="1029"/>
      <c r="DS114" s="1029"/>
      <c r="DT114" s="1029"/>
      <c r="DU114" s="1030"/>
      <c r="DV114" s="1032" t="s">
        <v>430</v>
      </c>
      <c r="DW114" s="1033"/>
      <c r="DX114" s="1033"/>
      <c r="DY114" s="1033"/>
      <c r="DZ114" s="1034"/>
    </row>
    <row r="115" spans="1:130" s="226" customFormat="1" ht="26.25" customHeight="1">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1016</v>
      </c>
      <c r="AB115" s="1004"/>
      <c r="AC115" s="1004"/>
      <c r="AD115" s="1004"/>
      <c r="AE115" s="1005"/>
      <c r="AF115" s="1006">
        <v>995</v>
      </c>
      <c r="AG115" s="1004"/>
      <c r="AH115" s="1004"/>
      <c r="AI115" s="1004"/>
      <c r="AJ115" s="1005"/>
      <c r="AK115" s="1006">
        <v>973</v>
      </c>
      <c r="AL115" s="1004"/>
      <c r="AM115" s="1004"/>
      <c r="AN115" s="1004"/>
      <c r="AO115" s="1005"/>
      <c r="AP115" s="1007">
        <v>0</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t="s">
        <v>450</v>
      </c>
      <c r="BR115" s="990"/>
      <c r="BS115" s="990"/>
      <c r="BT115" s="990"/>
      <c r="BU115" s="990"/>
      <c r="BV115" s="990" t="s">
        <v>433</v>
      </c>
      <c r="BW115" s="990"/>
      <c r="BX115" s="990"/>
      <c r="BY115" s="990"/>
      <c r="BZ115" s="990"/>
      <c r="CA115" s="990" t="s">
        <v>438</v>
      </c>
      <c r="CB115" s="990"/>
      <c r="CC115" s="990"/>
      <c r="CD115" s="990"/>
      <c r="CE115" s="990"/>
      <c r="CF115" s="984" t="s">
        <v>433</v>
      </c>
      <c r="CG115" s="985"/>
      <c r="CH115" s="985"/>
      <c r="CI115" s="985"/>
      <c r="CJ115" s="985"/>
      <c r="CK115" s="1015"/>
      <c r="CL115" s="1016"/>
      <c r="CM115" s="1019" t="s">
        <v>453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438</v>
      </c>
      <c r="DH115" s="1029"/>
      <c r="DI115" s="1029"/>
      <c r="DJ115" s="1029"/>
      <c r="DK115" s="1030"/>
      <c r="DL115" s="1031" t="s">
        <v>432</v>
      </c>
      <c r="DM115" s="1029"/>
      <c r="DN115" s="1029"/>
      <c r="DO115" s="1029"/>
      <c r="DP115" s="1030"/>
      <c r="DQ115" s="1031" t="s">
        <v>382</v>
      </c>
      <c r="DR115" s="1029"/>
      <c r="DS115" s="1029"/>
      <c r="DT115" s="1029"/>
      <c r="DU115" s="1030"/>
      <c r="DV115" s="1032" t="s">
        <v>438</v>
      </c>
      <c r="DW115" s="1033"/>
      <c r="DX115" s="1033"/>
      <c r="DY115" s="1033"/>
      <c r="DZ115" s="1034"/>
    </row>
    <row r="116" spans="1:130" s="226" customFormat="1" ht="26.25" customHeight="1">
      <c r="A116" s="1026"/>
      <c r="B116" s="1027"/>
      <c r="C116" s="1035" t="s">
        <v>454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48</v>
      </c>
      <c r="AB116" s="1029"/>
      <c r="AC116" s="1029"/>
      <c r="AD116" s="1029"/>
      <c r="AE116" s="1030"/>
      <c r="AF116" s="1031" t="s">
        <v>430</v>
      </c>
      <c r="AG116" s="1029"/>
      <c r="AH116" s="1029"/>
      <c r="AI116" s="1029"/>
      <c r="AJ116" s="1030"/>
      <c r="AK116" s="1031" t="s">
        <v>432</v>
      </c>
      <c r="AL116" s="1029"/>
      <c r="AM116" s="1029"/>
      <c r="AN116" s="1029"/>
      <c r="AO116" s="1030"/>
      <c r="AP116" s="1032" t="s">
        <v>429</v>
      </c>
      <c r="AQ116" s="1033"/>
      <c r="AR116" s="1033"/>
      <c r="AS116" s="1033"/>
      <c r="AT116" s="1034"/>
      <c r="AU116" s="970"/>
      <c r="AV116" s="971"/>
      <c r="AW116" s="971"/>
      <c r="AX116" s="971"/>
      <c r="AY116" s="971"/>
      <c r="AZ116" s="1037" t="s">
        <v>455</v>
      </c>
      <c r="BA116" s="1038"/>
      <c r="BB116" s="1038"/>
      <c r="BC116" s="1038"/>
      <c r="BD116" s="1038"/>
      <c r="BE116" s="1038"/>
      <c r="BF116" s="1038"/>
      <c r="BG116" s="1038"/>
      <c r="BH116" s="1038"/>
      <c r="BI116" s="1038"/>
      <c r="BJ116" s="1038"/>
      <c r="BK116" s="1038"/>
      <c r="BL116" s="1038"/>
      <c r="BM116" s="1038"/>
      <c r="BN116" s="1038"/>
      <c r="BO116" s="1038"/>
      <c r="BP116" s="1039"/>
      <c r="BQ116" s="989" t="s">
        <v>428</v>
      </c>
      <c r="BR116" s="990"/>
      <c r="BS116" s="990"/>
      <c r="BT116" s="990"/>
      <c r="BU116" s="990"/>
      <c r="BV116" s="990" t="s">
        <v>456</v>
      </c>
      <c r="BW116" s="990"/>
      <c r="BX116" s="990"/>
      <c r="BY116" s="990"/>
      <c r="BZ116" s="990"/>
      <c r="CA116" s="990" t="s">
        <v>124</v>
      </c>
      <c r="CB116" s="990"/>
      <c r="CC116" s="990"/>
      <c r="CD116" s="990"/>
      <c r="CE116" s="990"/>
      <c r="CF116" s="984" t="s">
        <v>428</v>
      </c>
      <c r="CG116" s="985"/>
      <c r="CH116" s="985"/>
      <c r="CI116" s="985"/>
      <c r="CJ116" s="985"/>
      <c r="CK116" s="1015"/>
      <c r="CL116" s="1016"/>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1968</v>
      </c>
      <c r="DH116" s="1029"/>
      <c r="DI116" s="1029"/>
      <c r="DJ116" s="1029"/>
      <c r="DK116" s="1030"/>
      <c r="DL116" s="1031">
        <v>973</v>
      </c>
      <c r="DM116" s="1029"/>
      <c r="DN116" s="1029"/>
      <c r="DO116" s="1029"/>
      <c r="DP116" s="1030"/>
      <c r="DQ116" s="1031" t="s">
        <v>450</v>
      </c>
      <c r="DR116" s="1029"/>
      <c r="DS116" s="1029"/>
      <c r="DT116" s="1029"/>
      <c r="DU116" s="1030"/>
      <c r="DV116" s="1032" t="s">
        <v>432</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458</v>
      </c>
      <c r="Z117" s="956"/>
      <c r="AA117" s="1046">
        <v>1699912</v>
      </c>
      <c r="AB117" s="1047"/>
      <c r="AC117" s="1047"/>
      <c r="AD117" s="1047"/>
      <c r="AE117" s="1048"/>
      <c r="AF117" s="1049">
        <v>1726873</v>
      </c>
      <c r="AG117" s="1047"/>
      <c r="AH117" s="1047"/>
      <c r="AI117" s="1047"/>
      <c r="AJ117" s="1048"/>
      <c r="AK117" s="1049">
        <v>1717058</v>
      </c>
      <c r="AL117" s="1047"/>
      <c r="AM117" s="1047"/>
      <c r="AN117" s="1047"/>
      <c r="AO117" s="1048"/>
      <c r="AP117" s="1050"/>
      <c r="AQ117" s="1051"/>
      <c r="AR117" s="1051"/>
      <c r="AS117" s="1051"/>
      <c r="AT117" s="1052"/>
      <c r="AU117" s="970"/>
      <c r="AV117" s="971"/>
      <c r="AW117" s="971"/>
      <c r="AX117" s="971"/>
      <c r="AY117" s="971"/>
      <c r="AZ117" s="1037" t="s">
        <v>459</v>
      </c>
      <c r="BA117" s="1038"/>
      <c r="BB117" s="1038"/>
      <c r="BC117" s="1038"/>
      <c r="BD117" s="1038"/>
      <c r="BE117" s="1038"/>
      <c r="BF117" s="1038"/>
      <c r="BG117" s="1038"/>
      <c r="BH117" s="1038"/>
      <c r="BI117" s="1038"/>
      <c r="BJ117" s="1038"/>
      <c r="BK117" s="1038"/>
      <c r="BL117" s="1038"/>
      <c r="BM117" s="1038"/>
      <c r="BN117" s="1038"/>
      <c r="BO117" s="1038"/>
      <c r="BP117" s="1039"/>
      <c r="BQ117" s="989" t="s">
        <v>429</v>
      </c>
      <c r="BR117" s="990"/>
      <c r="BS117" s="990"/>
      <c r="BT117" s="990"/>
      <c r="BU117" s="990"/>
      <c r="BV117" s="990" t="s">
        <v>433</v>
      </c>
      <c r="BW117" s="990"/>
      <c r="BX117" s="990"/>
      <c r="BY117" s="990"/>
      <c r="BZ117" s="990"/>
      <c r="CA117" s="990" t="s">
        <v>428</v>
      </c>
      <c r="CB117" s="990"/>
      <c r="CC117" s="990"/>
      <c r="CD117" s="990"/>
      <c r="CE117" s="990"/>
      <c r="CF117" s="984" t="s">
        <v>450</v>
      </c>
      <c r="CG117" s="985"/>
      <c r="CH117" s="985"/>
      <c r="CI117" s="985"/>
      <c r="CJ117" s="985"/>
      <c r="CK117" s="1015"/>
      <c r="CL117" s="1016"/>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461</v>
      </c>
      <c r="DH117" s="1029"/>
      <c r="DI117" s="1029"/>
      <c r="DJ117" s="1029"/>
      <c r="DK117" s="1030"/>
      <c r="DL117" s="1031" t="s">
        <v>433</v>
      </c>
      <c r="DM117" s="1029"/>
      <c r="DN117" s="1029"/>
      <c r="DO117" s="1029"/>
      <c r="DP117" s="1030"/>
      <c r="DQ117" s="1031" t="s">
        <v>430</v>
      </c>
      <c r="DR117" s="1029"/>
      <c r="DS117" s="1029"/>
      <c r="DT117" s="1029"/>
      <c r="DU117" s="1030"/>
      <c r="DV117" s="1032" t="s">
        <v>461</v>
      </c>
      <c r="DW117" s="1033"/>
      <c r="DX117" s="1033"/>
      <c r="DY117" s="1033"/>
      <c r="DZ117" s="1034"/>
    </row>
    <row r="118" spans="1:130" s="226" customFormat="1" ht="26.25" customHeight="1">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299</v>
      </c>
      <c r="AG118" s="955"/>
      <c r="AH118" s="955"/>
      <c r="AI118" s="955"/>
      <c r="AJ118" s="956"/>
      <c r="AK118" s="954" t="s">
        <v>298</v>
      </c>
      <c r="AL118" s="955"/>
      <c r="AM118" s="955"/>
      <c r="AN118" s="955"/>
      <c r="AO118" s="956"/>
      <c r="AP118" s="1041" t="s">
        <v>422</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429</v>
      </c>
      <c r="BR118" s="1068"/>
      <c r="BS118" s="1068"/>
      <c r="BT118" s="1068"/>
      <c r="BU118" s="1068"/>
      <c r="BV118" s="1068" t="s">
        <v>461</v>
      </c>
      <c r="BW118" s="1068"/>
      <c r="BX118" s="1068"/>
      <c r="BY118" s="1068"/>
      <c r="BZ118" s="1068"/>
      <c r="CA118" s="1068" t="s">
        <v>430</v>
      </c>
      <c r="CB118" s="1068"/>
      <c r="CC118" s="1068"/>
      <c r="CD118" s="1068"/>
      <c r="CE118" s="1068"/>
      <c r="CF118" s="984" t="s">
        <v>456</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461</v>
      </c>
      <c r="DH118" s="1029"/>
      <c r="DI118" s="1029"/>
      <c r="DJ118" s="1029"/>
      <c r="DK118" s="1030"/>
      <c r="DL118" s="1031" t="s">
        <v>433</v>
      </c>
      <c r="DM118" s="1029"/>
      <c r="DN118" s="1029"/>
      <c r="DO118" s="1029"/>
      <c r="DP118" s="1030"/>
      <c r="DQ118" s="1031" t="s">
        <v>442</v>
      </c>
      <c r="DR118" s="1029"/>
      <c r="DS118" s="1029"/>
      <c r="DT118" s="1029"/>
      <c r="DU118" s="1030"/>
      <c r="DV118" s="1032" t="s">
        <v>430</v>
      </c>
      <c r="DW118" s="1033"/>
      <c r="DX118" s="1033"/>
      <c r="DY118" s="1033"/>
      <c r="DZ118" s="1034"/>
    </row>
    <row r="119" spans="1:130" s="226" customFormat="1" ht="26.25" customHeight="1">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446</v>
      </c>
      <c r="AB119" s="962"/>
      <c r="AC119" s="962"/>
      <c r="AD119" s="962"/>
      <c r="AE119" s="963"/>
      <c r="AF119" s="964" t="s">
        <v>433</v>
      </c>
      <c r="AG119" s="962"/>
      <c r="AH119" s="962"/>
      <c r="AI119" s="962"/>
      <c r="AJ119" s="963"/>
      <c r="AK119" s="964" t="s">
        <v>461</v>
      </c>
      <c r="AL119" s="962"/>
      <c r="AM119" s="962"/>
      <c r="AN119" s="962"/>
      <c r="AO119" s="963"/>
      <c r="AP119" s="965" t="s">
        <v>461</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464</v>
      </c>
      <c r="BP119" s="1076"/>
      <c r="BQ119" s="1067">
        <v>22460715</v>
      </c>
      <c r="BR119" s="1068"/>
      <c r="BS119" s="1068"/>
      <c r="BT119" s="1068"/>
      <c r="BU119" s="1068"/>
      <c r="BV119" s="1068">
        <v>22819242</v>
      </c>
      <c r="BW119" s="1068"/>
      <c r="BX119" s="1068"/>
      <c r="BY119" s="1068"/>
      <c r="BZ119" s="1068"/>
      <c r="CA119" s="1068">
        <v>22430463</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430</v>
      </c>
      <c r="DH119" s="1054"/>
      <c r="DI119" s="1054"/>
      <c r="DJ119" s="1054"/>
      <c r="DK119" s="1055"/>
      <c r="DL119" s="1053" t="s">
        <v>433</v>
      </c>
      <c r="DM119" s="1054"/>
      <c r="DN119" s="1054"/>
      <c r="DO119" s="1054"/>
      <c r="DP119" s="1055"/>
      <c r="DQ119" s="1053" t="s">
        <v>382</v>
      </c>
      <c r="DR119" s="1054"/>
      <c r="DS119" s="1054"/>
      <c r="DT119" s="1054"/>
      <c r="DU119" s="1055"/>
      <c r="DV119" s="1056" t="s">
        <v>429</v>
      </c>
      <c r="DW119" s="1057"/>
      <c r="DX119" s="1057"/>
      <c r="DY119" s="1057"/>
      <c r="DZ119" s="1058"/>
    </row>
    <row r="120" spans="1:130" s="226" customFormat="1" ht="26.25" customHeight="1">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433</v>
      </c>
      <c r="AB120" s="1029"/>
      <c r="AC120" s="1029"/>
      <c r="AD120" s="1029"/>
      <c r="AE120" s="1030"/>
      <c r="AF120" s="1031" t="s">
        <v>430</v>
      </c>
      <c r="AG120" s="1029"/>
      <c r="AH120" s="1029"/>
      <c r="AI120" s="1029"/>
      <c r="AJ120" s="1030"/>
      <c r="AK120" s="1031" t="s">
        <v>382</v>
      </c>
      <c r="AL120" s="1029"/>
      <c r="AM120" s="1029"/>
      <c r="AN120" s="1029"/>
      <c r="AO120" s="1030"/>
      <c r="AP120" s="1032" t="s">
        <v>429</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3131169</v>
      </c>
      <c r="BR120" s="997"/>
      <c r="BS120" s="997"/>
      <c r="BT120" s="997"/>
      <c r="BU120" s="997"/>
      <c r="BV120" s="997">
        <v>3262955</v>
      </c>
      <c r="BW120" s="997"/>
      <c r="BX120" s="997"/>
      <c r="BY120" s="997"/>
      <c r="BZ120" s="997"/>
      <c r="CA120" s="997">
        <v>3127055</v>
      </c>
      <c r="CB120" s="997"/>
      <c r="CC120" s="997"/>
      <c r="CD120" s="997"/>
      <c r="CE120" s="997"/>
      <c r="CF120" s="1011">
        <v>53.8</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9966213</v>
      </c>
      <c r="DH120" s="997"/>
      <c r="DI120" s="997"/>
      <c r="DJ120" s="997"/>
      <c r="DK120" s="997"/>
      <c r="DL120" s="997">
        <v>10166559</v>
      </c>
      <c r="DM120" s="997"/>
      <c r="DN120" s="997"/>
      <c r="DO120" s="997"/>
      <c r="DP120" s="997"/>
      <c r="DQ120" s="997">
        <v>9949645</v>
      </c>
      <c r="DR120" s="997"/>
      <c r="DS120" s="997"/>
      <c r="DT120" s="997"/>
      <c r="DU120" s="997"/>
      <c r="DV120" s="998">
        <v>171.1</v>
      </c>
      <c r="DW120" s="998"/>
      <c r="DX120" s="998"/>
      <c r="DY120" s="998"/>
      <c r="DZ120" s="999"/>
    </row>
    <row r="121" spans="1:130" s="226" customFormat="1" ht="26.25" customHeight="1">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433</v>
      </c>
      <c r="AB121" s="1029"/>
      <c r="AC121" s="1029"/>
      <c r="AD121" s="1029"/>
      <c r="AE121" s="1030"/>
      <c r="AF121" s="1031" t="s">
        <v>429</v>
      </c>
      <c r="AG121" s="1029"/>
      <c r="AH121" s="1029"/>
      <c r="AI121" s="1029"/>
      <c r="AJ121" s="1030"/>
      <c r="AK121" s="1031" t="s">
        <v>433</v>
      </c>
      <c r="AL121" s="1029"/>
      <c r="AM121" s="1029"/>
      <c r="AN121" s="1029"/>
      <c r="AO121" s="1030"/>
      <c r="AP121" s="1032" t="s">
        <v>429</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t="s">
        <v>382</v>
      </c>
      <c r="BR121" s="990"/>
      <c r="BS121" s="990"/>
      <c r="BT121" s="990"/>
      <c r="BU121" s="990"/>
      <c r="BV121" s="990" t="s">
        <v>433</v>
      </c>
      <c r="BW121" s="990"/>
      <c r="BX121" s="990"/>
      <c r="BY121" s="990"/>
      <c r="BZ121" s="990"/>
      <c r="CA121" s="990" t="s">
        <v>433</v>
      </c>
      <c r="CB121" s="990"/>
      <c r="CC121" s="990"/>
      <c r="CD121" s="990"/>
      <c r="CE121" s="990"/>
      <c r="CF121" s="984" t="s">
        <v>382</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v>43626</v>
      </c>
      <c r="DH121" s="990"/>
      <c r="DI121" s="990"/>
      <c r="DJ121" s="990"/>
      <c r="DK121" s="990"/>
      <c r="DL121" s="990">
        <v>20269</v>
      </c>
      <c r="DM121" s="990"/>
      <c r="DN121" s="990"/>
      <c r="DO121" s="990"/>
      <c r="DP121" s="990"/>
      <c r="DQ121" s="990">
        <v>6884</v>
      </c>
      <c r="DR121" s="990"/>
      <c r="DS121" s="990"/>
      <c r="DT121" s="990"/>
      <c r="DU121" s="990"/>
      <c r="DV121" s="991">
        <v>0.1</v>
      </c>
      <c r="DW121" s="991"/>
      <c r="DX121" s="991"/>
      <c r="DY121" s="991"/>
      <c r="DZ121" s="992"/>
    </row>
    <row r="122" spans="1:130" s="226" customFormat="1" ht="26.25" customHeight="1">
      <c r="A122" s="1129"/>
      <c r="B122" s="1016"/>
      <c r="C122" s="986" t="s">
        <v>449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429</v>
      </c>
      <c r="AB122" s="1029"/>
      <c r="AC122" s="1029"/>
      <c r="AD122" s="1029"/>
      <c r="AE122" s="1030"/>
      <c r="AF122" s="1031" t="s">
        <v>433</v>
      </c>
      <c r="AG122" s="1029"/>
      <c r="AH122" s="1029"/>
      <c r="AI122" s="1029"/>
      <c r="AJ122" s="1030"/>
      <c r="AK122" s="1031" t="s">
        <v>382</v>
      </c>
      <c r="AL122" s="1029"/>
      <c r="AM122" s="1029"/>
      <c r="AN122" s="1029"/>
      <c r="AO122" s="1030"/>
      <c r="AP122" s="1032" t="s">
        <v>430</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14799462</v>
      </c>
      <c r="BR122" s="1068"/>
      <c r="BS122" s="1068"/>
      <c r="BT122" s="1068"/>
      <c r="BU122" s="1068"/>
      <c r="BV122" s="1068">
        <v>14180887</v>
      </c>
      <c r="BW122" s="1068"/>
      <c r="BX122" s="1068"/>
      <c r="BY122" s="1068"/>
      <c r="BZ122" s="1068"/>
      <c r="CA122" s="1068">
        <v>13841627</v>
      </c>
      <c r="CB122" s="1068"/>
      <c r="CC122" s="1068"/>
      <c r="CD122" s="1068"/>
      <c r="CE122" s="1068"/>
      <c r="CF122" s="1088">
        <v>238.1</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t="s">
        <v>382</v>
      </c>
      <c r="DH122" s="990"/>
      <c r="DI122" s="990"/>
      <c r="DJ122" s="990"/>
      <c r="DK122" s="990"/>
      <c r="DL122" s="990" t="s">
        <v>430</v>
      </c>
      <c r="DM122" s="990"/>
      <c r="DN122" s="990"/>
      <c r="DO122" s="990"/>
      <c r="DP122" s="990"/>
      <c r="DQ122" s="990" t="s">
        <v>382</v>
      </c>
      <c r="DR122" s="990"/>
      <c r="DS122" s="990"/>
      <c r="DT122" s="990"/>
      <c r="DU122" s="990"/>
      <c r="DV122" s="991" t="s">
        <v>382</v>
      </c>
      <c r="DW122" s="991"/>
      <c r="DX122" s="991"/>
      <c r="DY122" s="991"/>
      <c r="DZ122" s="992"/>
    </row>
    <row r="123" spans="1:130" s="226" customFormat="1" ht="26.25" customHeight="1">
      <c r="A123" s="1129"/>
      <c r="B123" s="1016"/>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1016</v>
      </c>
      <c r="AB123" s="1029"/>
      <c r="AC123" s="1029"/>
      <c r="AD123" s="1029"/>
      <c r="AE123" s="1030"/>
      <c r="AF123" s="1031">
        <v>995</v>
      </c>
      <c r="AG123" s="1029"/>
      <c r="AH123" s="1029"/>
      <c r="AI123" s="1029"/>
      <c r="AJ123" s="1030"/>
      <c r="AK123" s="1031">
        <v>973</v>
      </c>
      <c r="AL123" s="1029"/>
      <c r="AM123" s="1029"/>
      <c r="AN123" s="1029"/>
      <c r="AO123" s="1030"/>
      <c r="AP123" s="1032">
        <v>0</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475</v>
      </c>
      <c r="BP123" s="1076"/>
      <c r="BQ123" s="1135">
        <v>17930631</v>
      </c>
      <c r="BR123" s="1136"/>
      <c r="BS123" s="1136"/>
      <c r="BT123" s="1136"/>
      <c r="BU123" s="1136"/>
      <c r="BV123" s="1136">
        <v>17443842</v>
      </c>
      <c r="BW123" s="1136"/>
      <c r="BX123" s="1136"/>
      <c r="BY123" s="1136"/>
      <c r="BZ123" s="1136"/>
      <c r="CA123" s="1136">
        <v>16968682</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t="s">
        <v>382</v>
      </c>
      <c r="DH123" s="1029"/>
      <c r="DI123" s="1029"/>
      <c r="DJ123" s="1029"/>
      <c r="DK123" s="1030"/>
      <c r="DL123" s="1031" t="s">
        <v>429</v>
      </c>
      <c r="DM123" s="1029"/>
      <c r="DN123" s="1029"/>
      <c r="DO123" s="1029"/>
      <c r="DP123" s="1030"/>
      <c r="DQ123" s="1031" t="s">
        <v>429</v>
      </c>
      <c r="DR123" s="1029"/>
      <c r="DS123" s="1029"/>
      <c r="DT123" s="1029"/>
      <c r="DU123" s="1030"/>
      <c r="DV123" s="1032" t="s">
        <v>382</v>
      </c>
      <c r="DW123" s="1033"/>
      <c r="DX123" s="1033"/>
      <c r="DY123" s="1033"/>
      <c r="DZ123" s="1034"/>
    </row>
    <row r="124" spans="1:130" s="226" customFormat="1" ht="26.25" customHeight="1" thickBot="1">
      <c r="A124" s="1129"/>
      <c r="B124" s="1016"/>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428</v>
      </c>
      <c r="AB124" s="1029"/>
      <c r="AC124" s="1029"/>
      <c r="AD124" s="1029"/>
      <c r="AE124" s="1030"/>
      <c r="AF124" s="1031" t="s">
        <v>450</v>
      </c>
      <c r="AG124" s="1029"/>
      <c r="AH124" s="1029"/>
      <c r="AI124" s="1029"/>
      <c r="AJ124" s="1030"/>
      <c r="AK124" s="1031" t="s">
        <v>429</v>
      </c>
      <c r="AL124" s="1029"/>
      <c r="AM124" s="1029"/>
      <c r="AN124" s="1029"/>
      <c r="AO124" s="1030"/>
      <c r="AP124" s="1032" t="s">
        <v>430</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79.400000000000006</v>
      </c>
      <c r="BR124" s="1098"/>
      <c r="BS124" s="1098"/>
      <c r="BT124" s="1098"/>
      <c r="BU124" s="1098"/>
      <c r="BV124" s="1098">
        <v>93.3</v>
      </c>
      <c r="BW124" s="1098"/>
      <c r="BX124" s="1098"/>
      <c r="BY124" s="1098"/>
      <c r="BZ124" s="1098"/>
      <c r="CA124" s="1098">
        <v>93.9</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t="s">
        <v>429</v>
      </c>
      <c r="DH124" s="1054"/>
      <c r="DI124" s="1054"/>
      <c r="DJ124" s="1054"/>
      <c r="DK124" s="1055"/>
      <c r="DL124" s="1053" t="s">
        <v>124</v>
      </c>
      <c r="DM124" s="1054"/>
      <c r="DN124" s="1054"/>
      <c r="DO124" s="1054"/>
      <c r="DP124" s="1055"/>
      <c r="DQ124" s="1053" t="s">
        <v>439</v>
      </c>
      <c r="DR124" s="1054"/>
      <c r="DS124" s="1054"/>
      <c r="DT124" s="1054"/>
      <c r="DU124" s="1055"/>
      <c r="DV124" s="1056" t="s">
        <v>428</v>
      </c>
      <c r="DW124" s="1057"/>
      <c r="DX124" s="1057"/>
      <c r="DY124" s="1057"/>
      <c r="DZ124" s="1058"/>
    </row>
    <row r="125" spans="1:130" s="226" customFormat="1" ht="26.25" customHeight="1">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429</v>
      </c>
      <c r="AB125" s="1029"/>
      <c r="AC125" s="1029"/>
      <c r="AD125" s="1029"/>
      <c r="AE125" s="1030"/>
      <c r="AF125" s="1031" t="s">
        <v>429</v>
      </c>
      <c r="AG125" s="1029"/>
      <c r="AH125" s="1029"/>
      <c r="AI125" s="1029"/>
      <c r="AJ125" s="1030"/>
      <c r="AK125" s="1031" t="s">
        <v>429</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479</v>
      </c>
      <c r="CL125" s="1078"/>
      <c r="CM125" s="1078"/>
      <c r="CN125" s="1078"/>
      <c r="CO125" s="1079"/>
      <c r="CP125" s="1010" t="s">
        <v>480</v>
      </c>
      <c r="CQ125" s="959"/>
      <c r="CR125" s="959"/>
      <c r="CS125" s="959"/>
      <c r="CT125" s="959"/>
      <c r="CU125" s="959"/>
      <c r="CV125" s="959"/>
      <c r="CW125" s="959"/>
      <c r="CX125" s="959"/>
      <c r="CY125" s="959"/>
      <c r="CZ125" s="959"/>
      <c r="DA125" s="959"/>
      <c r="DB125" s="959"/>
      <c r="DC125" s="959"/>
      <c r="DD125" s="959"/>
      <c r="DE125" s="959"/>
      <c r="DF125" s="960"/>
      <c r="DG125" s="996" t="s">
        <v>450</v>
      </c>
      <c r="DH125" s="997"/>
      <c r="DI125" s="997"/>
      <c r="DJ125" s="997"/>
      <c r="DK125" s="997"/>
      <c r="DL125" s="997" t="s">
        <v>429</v>
      </c>
      <c r="DM125" s="997"/>
      <c r="DN125" s="997"/>
      <c r="DO125" s="997"/>
      <c r="DP125" s="997"/>
      <c r="DQ125" s="997" t="s">
        <v>429</v>
      </c>
      <c r="DR125" s="997"/>
      <c r="DS125" s="997"/>
      <c r="DT125" s="997"/>
      <c r="DU125" s="997"/>
      <c r="DV125" s="998" t="s">
        <v>429</v>
      </c>
      <c r="DW125" s="998"/>
      <c r="DX125" s="998"/>
      <c r="DY125" s="998"/>
      <c r="DZ125" s="999"/>
    </row>
    <row r="126" spans="1:130" s="226" customFormat="1" ht="26.25" customHeight="1" thickBot="1">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430</v>
      </c>
      <c r="AB126" s="1029"/>
      <c r="AC126" s="1029"/>
      <c r="AD126" s="1029"/>
      <c r="AE126" s="1030"/>
      <c r="AF126" s="1031" t="s">
        <v>124</v>
      </c>
      <c r="AG126" s="1029"/>
      <c r="AH126" s="1029"/>
      <c r="AI126" s="1029"/>
      <c r="AJ126" s="1030"/>
      <c r="AK126" s="1031" t="s">
        <v>450</v>
      </c>
      <c r="AL126" s="1029"/>
      <c r="AM126" s="1029"/>
      <c r="AN126" s="1029"/>
      <c r="AO126" s="1030"/>
      <c r="AP126" s="1032" t="s">
        <v>439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429</v>
      </c>
      <c r="DH126" s="990"/>
      <c r="DI126" s="990"/>
      <c r="DJ126" s="990"/>
      <c r="DK126" s="990"/>
      <c r="DL126" s="990" t="s">
        <v>429</v>
      </c>
      <c r="DM126" s="990"/>
      <c r="DN126" s="990"/>
      <c r="DO126" s="990"/>
      <c r="DP126" s="990"/>
      <c r="DQ126" s="990" t="s">
        <v>429</v>
      </c>
      <c r="DR126" s="990"/>
      <c r="DS126" s="990"/>
      <c r="DT126" s="990"/>
      <c r="DU126" s="990"/>
      <c r="DV126" s="991" t="s">
        <v>428</v>
      </c>
      <c r="DW126" s="991"/>
      <c r="DX126" s="991"/>
      <c r="DY126" s="991"/>
      <c r="DZ126" s="992"/>
    </row>
    <row r="127" spans="1:130" s="226" customFormat="1" ht="26.25" customHeight="1">
      <c r="A127" s="1130"/>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429</v>
      </c>
      <c r="AB127" s="1029"/>
      <c r="AC127" s="1029"/>
      <c r="AD127" s="1029"/>
      <c r="AE127" s="1030"/>
      <c r="AF127" s="1031" t="s">
        <v>439</v>
      </c>
      <c r="AG127" s="1029"/>
      <c r="AH127" s="1029"/>
      <c r="AI127" s="1029"/>
      <c r="AJ127" s="1030"/>
      <c r="AK127" s="1031" t="s">
        <v>429</v>
      </c>
      <c r="AL127" s="1029"/>
      <c r="AM127" s="1029"/>
      <c r="AN127" s="1029"/>
      <c r="AO127" s="1030"/>
      <c r="AP127" s="1032" t="s">
        <v>429</v>
      </c>
      <c r="AQ127" s="1033"/>
      <c r="AR127" s="1033"/>
      <c r="AS127" s="1033"/>
      <c r="AT127" s="1034"/>
      <c r="AU127" s="262"/>
      <c r="AV127" s="262"/>
      <c r="AW127" s="262"/>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442</v>
      </c>
      <c r="DH127" s="990"/>
      <c r="DI127" s="990"/>
      <c r="DJ127" s="990"/>
      <c r="DK127" s="990"/>
      <c r="DL127" s="990" t="s">
        <v>124</v>
      </c>
      <c r="DM127" s="990"/>
      <c r="DN127" s="990"/>
      <c r="DO127" s="990"/>
      <c r="DP127" s="990"/>
      <c r="DQ127" s="990" t="s">
        <v>429</v>
      </c>
      <c r="DR127" s="990"/>
      <c r="DS127" s="990"/>
      <c r="DT127" s="990"/>
      <c r="DU127" s="990"/>
      <c r="DV127" s="991" t="s">
        <v>442</v>
      </c>
      <c r="DW127" s="991"/>
      <c r="DX127" s="991"/>
      <c r="DY127" s="991"/>
      <c r="DZ127" s="992"/>
    </row>
    <row r="128" spans="1:130" s="226" customFormat="1" ht="26.25" customHeight="1" thickBot="1">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t="s">
        <v>429</v>
      </c>
      <c r="AB128" s="1118"/>
      <c r="AC128" s="1118"/>
      <c r="AD128" s="1118"/>
      <c r="AE128" s="1119"/>
      <c r="AF128" s="1120" t="s">
        <v>446</v>
      </c>
      <c r="AG128" s="1118"/>
      <c r="AH128" s="1118"/>
      <c r="AI128" s="1118"/>
      <c r="AJ128" s="1119"/>
      <c r="AK128" s="1120" t="s">
        <v>439</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450</v>
      </c>
      <c r="BG128" s="1125"/>
      <c r="BH128" s="1125"/>
      <c r="BI128" s="1125"/>
      <c r="BJ128" s="1125"/>
      <c r="BK128" s="1125"/>
      <c r="BL128" s="1126"/>
      <c r="BM128" s="1124">
        <v>14.07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t="s">
        <v>430</v>
      </c>
      <c r="DH128" s="1110"/>
      <c r="DI128" s="1110"/>
      <c r="DJ128" s="1110"/>
      <c r="DK128" s="1110"/>
      <c r="DL128" s="1110" t="s">
        <v>450</v>
      </c>
      <c r="DM128" s="1110"/>
      <c r="DN128" s="1110"/>
      <c r="DO128" s="1110"/>
      <c r="DP128" s="1110"/>
      <c r="DQ128" s="1110" t="s">
        <v>450</v>
      </c>
      <c r="DR128" s="1110"/>
      <c r="DS128" s="1110"/>
      <c r="DT128" s="1110"/>
      <c r="DU128" s="1110"/>
      <c r="DV128" s="1111" t="s">
        <v>446</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6815593</v>
      </c>
      <c r="AB129" s="1029"/>
      <c r="AC129" s="1029"/>
      <c r="AD129" s="1029"/>
      <c r="AE129" s="1030"/>
      <c r="AF129" s="1031">
        <v>6903846</v>
      </c>
      <c r="AG129" s="1029"/>
      <c r="AH129" s="1029"/>
      <c r="AI129" s="1029"/>
      <c r="AJ129" s="1030"/>
      <c r="AK129" s="1031">
        <v>6929791</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439</v>
      </c>
      <c r="BG129" s="1139"/>
      <c r="BH129" s="1139"/>
      <c r="BI129" s="1139"/>
      <c r="BJ129" s="1139"/>
      <c r="BK129" s="1139"/>
      <c r="BL129" s="1140"/>
      <c r="BM129" s="1138">
        <v>19.07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1115136</v>
      </c>
      <c r="AB130" s="1029"/>
      <c r="AC130" s="1029"/>
      <c r="AD130" s="1029"/>
      <c r="AE130" s="1030"/>
      <c r="AF130" s="1031">
        <v>1144151</v>
      </c>
      <c r="AG130" s="1029"/>
      <c r="AH130" s="1029"/>
      <c r="AI130" s="1029"/>
      <c r="AJ130" s="1030"/>
      <c r="AK130" s="1031">
        <v>1116221</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10.199999999999999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5700457</v>
      </c>
      <c r="AB131" s="1054"/>
      <c r="AC131" s="1054"/>
      <c r="AD131" s="1054"/>
      <c r="AE131" s="1055"/>
      <c r="AF131" s="1053">
        <v>5759695</v>
      </c>
      <c r="AG131" s="1054"/>
      <c r="AH131" s="1054"/>
      <c r="AI131" s="1054"/>
      <c r="AJ131" s="1055"/>
      <c r="AK131" s="1053">
        <v>5813570</v>
      </c>
      <c r="AL131" s="1054"/>
      <c r="AM131" s="1054"/>
      <c r="AN131" s="1054"/>
      <c r="AO131" s="1055"/>
      <c r="AP131" s="1184"/>
      <c r="AQ131" s="1185"/>
      <c r="AR131" s="1185"/>
      <c r="AS131" s="1185"/>
      <c r="AT131" s="1186"/>
      <c r="AU131" s="264"/>
      <c r="AV131" s="264"/>
      <c r="AW131" s="264"/>
      <c r="AX131" s="1156" t="s">
        <v>498</v>
      </c>
      <c r="AY131" s="1107"/>
      <c r="AZ131" s="1107"/>
      <c r="BA131" s="1107"/>
      <c r="BB131" s="1107"/>
      <c r="BC131" s="1107"/>
      <c r="BD131" s="1107"/>
      <c r="BE131" s="1108"/>
      <c r="BF131" s="1157">
        <v>93.9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10.2584056</v>
      </c>
      <c r="AB132" s="1170"/>
      <c r="AC132" s="1170"/>
      <c r="AD132" s="1170"/>
      <c r="AE132" s="1171"/>
      <c r="AF132" s="1172">
        <v>10.11723711</v>
      </c>
      <c r="AG132" s="1170"/>
      <c r="AH132" s="1170"/>
      <c r="AI132" s="1170"/>
      <c r="AJ132" s="1171"/>
      <c r="AK132" s="1172">
        <v>10.3350781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10.4</v>
      </c>
      <c r="AB133" s="1153"/>
      <c r="AC133" s="1153"/>
      <c r="AD133" s="1153"/>
      <c r="AE133" s="1154"/>
      <c r="AF133" s="1152">
        <v>9.9</v>
      </c>
      <c r="AG133" s="1153"/>
      <c r="AH133" s="1153"/>
      <c r="AI133" s="1153"/>
      <c r="AJ133" s="1154"/>
      <c r="AK133" s="1152">
        <v>10.199999999999999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EnNX4xglht2TuPesuUuFGBG5b3tpeI/99I6XJ9atkpzALYgqJ1XPuckhZHNUtD+Hj7cZfEI0Q5END3Hnv2Jow==" saltValue="uTC72A6jMeLH1Qf+VKtb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BG35" sqref="BG35:BU35"/>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0Lt9JjxTRthP6q1ikEomMQjXhEm9g24vIB3UPFBxbn1u7mc60QwNuqKUjai452AQGJL4133pPaW+rTlXGYVZg==" saltValue="58+S+fL+u8Qwlj8i1C3C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election activeCell="BG35" sqref="BG35:BU35"/>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K0A3OwfTdXi8Mxct9f58C9c4CPiEN8Zb+YJI+Qm+1eFNj3i2bXK8jluaM/+7Pjk0593LU9XdTdkiGllGPjJZQ==" saltValue="itUWOwSA6QNrPHfT5amxE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BG35" sqref="BG35:BU35"/>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510</v>
      </c>
      <c r="AL9" s="1193"/>
      <c r="AM9" s="1193"/>
      <c r="AN9" s="1194"/>
      <c r="AO9" s="292">
        <v>1424229</v>
      </c>
      <c r="AP9" s="292">
        <v>41380</v>
      </c>
      <c r="AQ9" s="293">
        <v>55995</v>
      </c>
      <c r="AR9" s="294">
        <v>-26.1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511</v>
      </c>
      <c r="AL10" s="1193"/>
      <c r="AM10" s="1193"/>
      <c r="AN10" s="1194"/>
      <c r="AO10" s="295">
        <v>209632</v>
      </c>
      <c r="AP10" s="295">
        <v>6091</v>
      </c>
      <c r="AQ10" s="296">
        <v>5813</v>
      </c>
      <c r="AR10" s="297">
        <v>4.8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405937</v>
      </c>
      <c r="AP11" s="295">
        <v>11794</v>
      </c>
      <c r="AQ11" s="296">
        <v>8381</v>
      </c>
      <c r="AR11" s="297">
        <v>40.700000000000003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v>3166</v>
      </c>
      <c r="AP12" s="295">
        <v>92</v>
      </c>
      <c r="AQ12" s="296">
        <v>170</v>
      </c>
      <c r="AR12" s="297">
        <v>-45.9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515</v>
      </c>
      <c r="AP13" s="295" t="s">
        <v>515</v>
      </c>
      <c r="AQ13" s="296">
        <v>1</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516</v>
      </c>
      <c r="AL14" s="1193"/>
      <c r="AM14" s="1193"/>
      <c r="AN14" s="1194"/>
      <c r="AO14" s="295">
        <v>111341</v>
      </c>
      <c r="AP14" s="295">
        <v>3235</v>
      </c>
      <c r="AQ14" s="296">
        <v>2724</v>
      </c>
      <c r="AR14" s="297">
        <v>18.8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517</v>
      </c>
      <c r="AL15" s="1193"/>
      <c r="AM15" s="1193"/>
      <c r="AN15" s="1194"/>
      <c r="AO15" s="295" t="s">
        <v>515</v>
      </c>
      <c r="AP15" s="295" t="s">
        <v>515</v>
      </c>
      <c r="AQ15" s="296">
        <v>1180</v>
      </c>
      <c r="AR15" s="297" t="s">
        <v>515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518</v>
      </c>
      <c r="AL16" s="1196"/>
      <c r="AM16" s="1196"/>
      <c r="AN16" s="1197"/>
      <c r="AO16" s="295">
        <v>-124154</v>
      </c>
      <c r="AP16" s="295">
        <v>-3607</v>
      </c>
      <c r="AQ16" s="296">
        <v>-5022</v>
      </c>
      <c r="AR16" s="297">
        <v>-28.2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2030151</v>
      </c>
      <c r="AP17" s="295">
        <v>58985</v>
      </c>
      <c r="AQ17" s="296">
        <v>69242</v>
      </c>
      <c r="AR17" s="297">
        <v>-14.8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523</v>
      </c>
      <c r="AL21" s="1188"/>
      <c r="AM21" s="1188"/>
      <c r="AN21" s="1189"/>
      <c r="AO21" s="307">
        <v>4.8499999999999996</v>
      </c>
      <c r="AP21" s="308">
        <v>6.42</v>
      </c>
      <c r="AQ21" s="309">
        <v>-1.57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524</v>
      </c>
      <c r="AL22" s="1188"/>
      <c r="AM22" s="1188"/>
      <c r="AN22" s="1189"/>
      <c r="AO22" s="312">
        <v>98</v>
      </c>
      <c r="AP22" s="313">
        <v>97.3</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529</v>
      </c>
      <c r="AL32" s="1204"/>
      <c r="AM32" s="1204"/>
      <c r="AN32" s="1205"/>
      <c r="AO32" s="322">
        <v>918036</v>
      </c>
      <c r="AP32" s="322">
        <v>26673</v>
      </c>
      <c r="AQ32" s="323">
        <v>31321</v>
      </c>
      <c r="AR32" s="324">
        <v>-14.8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530</v>
      </c>
      <c r="AL33" s="1204"/>
      <c r="AM33" s="1204"/>
      <c r="AN33" s="1205"/>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531</v>
      </c>
      <c r="AL34" s="1204"/>
      <c r="AM34" s="1204"/>
      <c r="AN34" s="1205"/>
      <c r="AO34" s="322" t="s">
        <v>515</v>
      </c>
      <c r="AP34" s="322" t="s">
        <v>515</v>
      </c>
      <c r="AQ34" s="323" t="s">
        <v>515</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532</v>
      </c>
      <c r="AL35" s="1204"/>
      <c r="AM35" s="1204"/>
      <c r="AN35" s="1205"/>
      <c r="AO35" s="322">
        <v>738585</v>
      </c>
      <c r="AP35" s="322">
        <v>21459</v>
      </c>
      <c r="AQ35" s="323">
        <v>9685</v>
      </c>
      <c r="AR35" s="324">
        <v>121.6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533</v>
      </c>
      <c r="AL36" s="1204"/>
      <c r="AM36" s="1204"/>
      <c r="AN36" s="1205"/>
      <c r="AO36" s="322">
        <v>59464</v>
      </c>
      <c r="AP36" s="322">
        <v>1728</v>
      </c>
      <c r="AQ36" s="323">
        <v>2454</v>
      </c>
      <c r="AR36" s="324">
        <v>-29.6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534</v>
      </c>
      <c r="AL37" s="1204"/>
      <c r="AM37" s="1204"/>
      <c r="AN37" s="1205"/>
      <c r="AO37" s="322">
        <v>973</v>
      </c>
      <c r="AP37" s="322">
        <v>28</v>
      </c>
      <c r="AQ37" s="323">
        <v>1182</v>
      </c>
      <c r="AR37" s="324">
        <v>-97.6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535</v>
      </c>
      <c r="AL38" s="1207"/>
      <c r="AM38" s="1207"/>
      <c r="AN38" s="1208"/>
      <c r="AO38" s="325" t="s">
        <v>515</v>
      </c>
      <c r="AP38" s="325" t="s">
        <v>515</v>
      </c>
      <c r="AQ38" s="326">
        <v>1</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536</v>
      </c>
      <c r="AL39" s="1207"/>
      <c r="AM39" s="1207"/>
      <c r="AN39" s="1208"/>
      <c r="AO39" s="322" t="s">
        <v>515</v>
      </c>
      <c r="AP39" s="322" t="s">
        <v>515</v>
      </c>
      <c r="AQ39" s="323">
        <v>-3213</v>
      </c>
      <c r="AR39" s="324" t="s">
        <v>515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537</v>
      </c>
      <c r="AL40" s="1204"/>
      <c r="AM40" s="1204"/>
      <c r="AN40" s="1205"/>
      <c r="AO40" s="322">
        <v>-1116221</v>
      </c>
      <c r="AP40" s="322">
        <v>-32431</v>
      </c>
      <c r="AQ40" s="323">
        <v>-28480</v>
      </c>
      <c r="AR40" s="324">
        <v>13.9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600837</v>
      </c>
      <c r="AP41" s="322">
        <v>17457</v>
      </c>
      <c r="AQ41" s="323">
        <v>12950</v>
      </c>
      <c r="AR41" s="324">
        <v>34.799999999999997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505</v>
      </c>
      <c r="AN49" s="1200" t="s">
        <v>541</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584204</v>
      </c>
      <c r="AN51" s="344">
        <v>16878</v>
      </c>
      <c r="AO51" s="345">
        <v>-45.1</v>
      </c>
      <c r="AP51" s="346">
        <v>53270</v>
      </c>
      <c r="AQ51" s="347">
        <v>13.8</v>
      </c>
      <c r="AR51" s="348">
        <v>-58.9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154361</v>
      </c>
      <c r="AN52" s="352">
        <v>4460</v>
      </c>
      <c r="AO52" s="353">
        <v>-71.8</v>
      </c>
      <c r="AP52" s="354">
        <v>24316</v>
      </c>
      <c r="AQ52" s="355">
        <v>0.8</v>
      </c>
      <c r="AR52" s="356">
        <v>-72.599999999999994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771560</v>
      </c>
      <c r="AN53" s="344">
        <v>22341</v>
      </c>
      <c r="AO53" s="345">
        <v>32.4</v>
      </c>
      <c r="AP53" s="346">
        <v>53292</v>
      </c>
      <c r="AQ53" s="347">
        <v>0</v>
      </c>
      <c r="AR53" s="348">
        <v>32.4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571823</v>
      </c>
      <c r="AN54" s="352">
        <v>16558</v>
      </c>
      <c r="AO54" s="353">
        <v>271.3</v>
      </c>
      <c r="AP54" s="354">
        <v>28900</v>
      </c>
      <c r="AQ54" s="355">
        <v>18.899999999999999</v>
      </c>
      <c r="AR54" s="356">
        <v>252.4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3806069</v>
      </c>
      <c r="AN55" s="344">
        <v>110532</v>
      </c>
      <c r="AO55" s="345">
        <v>394.7</v>
      </c>
      <c r="AP55" s="346">
        <v>49919</v>
      </c>
      <c r="AQ55" s="347">
        <v>-6.3</v>
      </c>
      <c r="AR55" s="348">
        <v>401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2693156</v>
      </c>
      <c r="AN56" s="352">
        <v>78212</v>
      </c>
      <c r="AO56" s="353">
        <v>372.4</v>
      </c>
      <c r="AP56" s="354">
        <v>26398</v>
      </c>
      <c r="AQ56" s="355">
        <v>-8.6999999999999993</v>
      </c>
      <c r="AR56" s="356">
        <v>381.1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1182916</v>
      </c>
      <c r="AN57" s="344">
        <v>34443</v>
      </c>
      <c r="AO57" s="345">
        <v>-68.8</v>
      </c>
      <c r="AP57" s="346">
        <v>47738</v>
      </c>
      <c r="AQ57" s="347">
        <v>-4.4000000000000004</v>
      </c>
      <c r="AR57" s="348">
        <v>-64.400000000000006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188040</v>
      </c>
      <c r="AN58" s="352">
        <v>5475</v>
      </c>
      <c r="AO58" s="353">
        <v>-93</v>
      </c>
      <c r="AP58" s="354">
        <v>24937</v>
      </c>
      <c r="AQ58" s="355">
        <v>-5.5</v>
      </c>
      <c r="AR58" s="356">
        <v>-87.5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773832</v>
      </c>
      <c r="AN59" s="344">
        <v>22483</v>
      </c>
      <c r="AO59" s="345">
        <v>-34.700000000000003</v>
      </c>
      <c r="AP59" s="346">
        <v>52191</v>
      </c>
      <c r="AQ59" s="347">
        <v>9.3000000000000007</v>
      </c>
      <c r="AR59" s="348">
        <v>-44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184111</v>
      </c>
      <c r="AN60" s="352">
        <v>5349</v>
      </c>
      <c r="AO60" s="353">
        <v>-2.2999999999999998</v>
      </c>
      <c r="AP60" s="354">
        <v>24843</v>
      </c>
      <c r="AQ60" s="355">
        <v>-0.4</v>
      </c>
      <c r="AR60" s="356">
        <v>-1.9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1423716</v>
      </c>
      <c r="AN61" s="359">
        <v>41335</v>
      </c>
      <c r="AO61" s="360">
        <v>55.7</v>
      </c>
      <c r="AP61" s="361">
        <v>51282</v>
      </c>
      <c r="AQ61" s="362">
        <v>2.5</v>
      </c>
      <c r="AR61" s="348">
        <v>53.2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758298</v>
      </c>
      <c r="AN62" s="352">
        <v>22011</v>
      </c>
      <c r="AO62" s="353">
        <v>95.3</v>
      </c>
      <c r="AP62" s="354">
        <v>25879</v>
      </c>
      <c r="AQ62" s="355">
        <v>1</v>
      </c>
      <c r="AR62" s="356">
        <v>94.3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iZAZ/vqBlh7f3pMCeEPyAPRmx+NZLjCpD845UsuaaEg5RSBEhbQ5XSnI2oKEik30IPs6UGsA8MomAhLwA2afw==" saltValue="JzX5tI962j5fDv3lwXv+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election activeCell="BG35" sqref="BG35:BU35"/>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AV0ZDVKdWsKzuoQtwi+nIflPjuVeYKUjl8QHveZzDMoMap5leJRHu1DG4FWLraazIRrbpah4W6xP829cMHO9Q==" saltValue="rOy/WEj3sG48UOWygH79w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election activeCell="BG35" sqref="BG35:BU35"/>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YsP05nXhUrJOCB3FCOzQbp6JSaFwEIS45QdPOj+m06H93MFVqz6h26WOtQBz6TXrAXzxKMIpVJVEeRv2lTm0Q==" saltValue="lCbHf2LEDcjIYuOEp5rZl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BG35" sqref="BG35:BU3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2" t="s">
        <v>3</v>
      </c>
      <c r="D47" s="1212"/>
      <c r="E47" s="1213"/>
      <c r="F47" s="11">
        <v>29.96</v>
      </c>
      <c r="G47" s="12">
        <v>33.159999999999997</v>
      </c>
      <c r="H47" s="12">
        <v>32.79</v>
      </c>
      <c r="I47" s="12">
        <v>31.69</v>
      </c>
      <c r="J47" s="13">
        <v>27.77</v>
      </c>
    </row>
    <row r="48" spans="2:10" ht="57.75" customHeight="1">
      <c r="B48" s="14"/>
      <c r="C48" s="1214" t="s">
        <v>4</v>
      </c>
      <c r="D48" s="1214"/>
      <c r="E48" s="1215"/>
      <c r="F48" s="15">
        <v>4.18</v>
      </c>
      <c r="G48" s="16">
        <v>5.25</v>
      </c>
      <c r="H48" s="16">
        <v>2.98</v>
      </c>
      <c r="I48" s="16">
        <v>2.4300000000000002</v>
      </c>
      <c r="J48" s="17">
        <v>1.9</v>
      </c>
    </row>
    <row r="49" spans="2:10" ht="57.75" customHeight="1" thickBot="1">
      <c r="B49" s="18"/>
      <c r="C49" s="1216" t="s">
        <v>5</v>
      </c>
      <c r="D49" s="1216"/>
      <c r="E49" s="1217"/>
      <c r="F49" s="19">
        <v>2.5299999999999998</v>
      </c>
      <c r="G49" s="20">
        <v>4.18</v>
      </c>
      <c r="H49" s="20" t="s">
        <v>562</v>
      </c>
      <c r="I49" s="20" t="s">
        <v>563</v>
      </c>
      <c r="J49" s="21" t="s">
        <v>564</v>
      </c>
    </row>
    <row r="50" spans="2:10" ht="13.5" customHeight="1"/>
    <row r="51" spans="2:10" ht="13.5" hidden="1" customHeight="1"/>
    <row r="52" spans="2:10" ht="13.5" hidden="1" customHeight="1"/>
    <row r="53" spans="2:10" ht="13.5" hidden="1" customHeight="1"/>
  </sheetData>
  <sheetProtection algorithmName="SHA-512" hashValue="mWwpZ81IUhplTWEM8U1Iyj7rPTFZLDmgHbMnC0qTTVdvwQnNrGNDIfPvl/u714JJ4ph2QN5K2GpcFnqeUwc9uw==" saltValue="3HsvVMz5vIIByQ5Y3l61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2019-03-11T00:09:31Z</cp:lastPrinted>
  <dcterms:created xsi:type="dcterms:W3CDTF">2019-02-14T03:52:53Z</dcterms:created>
  <dcterms:modified xsi:type="dcterms:W3CDTF">2019-10-28T02:41:53Z</dcterms:modified>
  <cp:category/>
</cp:coreProperties>
</file>