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1総務課\財政\財政事情の公表、分析表の作成等\R1年度\03　財政状況資料集\020820 【作業依頼：916〆】平成30年度財政状況資料集の作成について（2回目）\県提出\"/>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<sst xmlns="http://schemas.openxmlformats.org/spreadsheetml/2006/main" count="1124" uniqueCount="604">
  <si>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</si>
  <si>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</si>
  <si>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</si>
  <si>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</si>
  <si>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</si>
  <si>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</si>
  <si>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</si>
  <si>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</si>
  <si>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</si>
  <si>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</si>
  <si>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</si>
  <si>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</si>
  <si>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</si>
  <si>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</si>
  <si>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</si>
  <si>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</si>
  <si>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</si>
  <si>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</si>
  <si>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</si>
  <si>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</si>
  <si>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</si>
  <si>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</si>
  <si>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</si>
  <si>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</si>
  <si>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</si>
  <si>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</si>
  <si>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</si>
  <si>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</si>
  <si>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</si>
  <si>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</si>
  <si>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</si>
  <si>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</si>
  <si>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</si>
  <si>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</si>
  <si>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</si>
  <si>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</si>
  <si>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</si>
  <si>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</si>
  <si>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</si>
  <si>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</si>
  <si>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</si>
  <si>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</si>
  <si>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</si>
  <si>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</si>
  <si>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</si>
  <si>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</si>
  <si>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</si>
  <si>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</si>
  <si>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</si>
  <si>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</si>
  <si>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</si>
  <si>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</si>
  <si>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</si>
  <si>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</si>
  <si>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</si>
  <si>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</si>
  <si>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</si>
  <si>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</si>
  <si>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</si>
  <si>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</si>
  <si>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</si>
  <si>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</si>
  <si>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</si>
  <si>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</si>
  <si>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</si>
  <si>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</si>
  <si>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</si>
  <si>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</si>
  <si>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</si>
  <si>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</si>
  <si>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</si>
  <si>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</si>
  <si>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</si>
  <si>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</si>
  <si>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</si>
  <si>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</si>
  <si>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</si>
  <si>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</si>
  <si>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</si>
  <si>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</si>
  <si>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</si>
  <si>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</si>
  <si>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</si>
  <si>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</si>
  <si>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</si>
  <si>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</si>
  <si>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</si>
  <si>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</si>
  <si>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</si>
  <si>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</si>
  <si>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</si>
  <si>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</si>
  <si>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</si>
  <si>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</si>
  <si>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</si>
  <si>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</si>
  <si>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</si>
  <si>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</si>
  <si>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猪名川町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</si>
  <si>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</si>
  <si>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</si>
  <si>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</si>
  <si>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</si>
  <si>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</si>
  <si>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</si>
  <si>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</si>
  <si>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</si>
  <si>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</si>
  <si>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</si>
  <si>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</si>
  <si>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</si>
  <si>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</si>
  <si>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</si>
  <si>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</si>
  <si>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</si>
  <si>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</si>
  <si>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</si>
  <si>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</si>
  <si>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</si>
  <si>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</si>
  <si>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</si>
  <si>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</si>
  <si>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</si>
  <si>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</si>
  <si>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</si>
  <si>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</si>
  <si>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</si>
  <si>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</si>
  <si>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</si>
  <si>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</si>
  <si>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</si>
  <si>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</si>
  <si>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</si>
  <si>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</si>
  <si>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</si>
  <si>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</si>
  <si>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</si>
  <si>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</si>
  <si>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</si>
  <si>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</si>
  <si>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</si>
  <si>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</si>
  <si>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</si>
  <si>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</si>
  <si>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</si>
  <si>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</si>
  <si>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</si>
  <si>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</si>
  <si>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</si>
  <si>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</si>
  <si>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</si>
  <si>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</si>
  <si>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</si>
  <si>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</si>
  <si>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</si>
  <si>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</si>
  <si>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</si>
  <si>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</si>
  <si>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</si>
  <si>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</si>
  <si>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</si>
  <si>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</si>
  <si>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</si>
  <si>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</si>
  <si>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</si>
  <si>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</si>
  <si>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</si>
  <si>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</si>
  <si>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</si>
  <si>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</si>
  <si>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</si>
  <si>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</si>
  <si>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</si>
  <si>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</si>
  <si>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</si>
  <si>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</si>
  <si>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</si>
  <si>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</si>
  <si>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</si>
  <si>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</si>
  <si>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</si>
  <si>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</si>
  <si>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</si>
  <si>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</si>
  <si>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</si>
  <si>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</si>
  <si>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</si>
  <si>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</si>
  <si>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</si>
  <si>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</si>
  <si>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</si>
  <si>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</si>
  <si>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</si>
  <si>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</si>
  <si>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</si>
  <si>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</si>
  <si>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</si>
  <si>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</si>
  <si>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</si>
  <si>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</si>
  <si>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</si>
  <si>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</si>
  <si>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</si>
  <si>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</si>
  <si>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</si>
  <si>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</si>
  <si>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</si>
  <si>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</si>
  <si>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</si>
  <si>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</si>
  <si>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</si>
  <si>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</si>
  <si>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</si>
  <si>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</si>
  <si>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</si>
  <si>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兵庫県猪名川町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</si>
  <si>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</si>
  <si>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</si>
  <si>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</si>
  <si>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</si>
  <si>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</si>
  <si>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</si>
  <si>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</si>
  <si>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</si>
  <si>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</si>
  <si>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</si>
  <si>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</si>
  <si>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</si>
  <si>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</si>
  <si>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</si>
  <si>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</si>
  <si>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</si>
  <si>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</si>
  <si>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</si>
  <si>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</si>
  <si>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</si>
  <si>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</si>
  <si>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</si>
  <si>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</si>
  <si>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</si>
  <si>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</si>
  <si>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</si>
  <si>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</si>
  <si>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</si>
  <si>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</si>
  <si>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</si>
  <si>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</si>
  <si>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</si>
  <si>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</si>
  <si>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</si>
  <si>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</si>
  <si>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</si>
  <si>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</si>
  <si>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</si>
  <si>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</si>
  <si>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</si>
  <si>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</si>
  <si>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</si>
  <si>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</si>
  <si>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</si>
  <si>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</si>
  <si>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</si>
  <si>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</si>
  <si>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</si>
  <si>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</si>
  <si>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</si>
  <si>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</si>
  <si>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</si>
  <si>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</si>
  <si>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</si>
  <si>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</si>
  <si>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</si>
  <si>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</si>
  <si>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</si>
  <si>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</si>
  <si>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</si>
  <si>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</si>
  <si>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</si>
  <si>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</si>
  <si>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</si>
  <si>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</si>
  <si>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</si>
  <si>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</si>
  <si>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</si>
  <si>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</si>
  <si>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</si>
  <si>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</si>
  <si>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</si>
  <si>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</si>
  <si>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</si>
  <si>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</si>
  <si>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</si>
  <si>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</si>
  <si>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</si>
  <si>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</si>
  <si>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</si>
  <si>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</si>
  <si>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</si>
  <si>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</si>
  <si>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</si>
  <si>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</si>
  <si>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</si>
  <si>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</si>
  <si>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</si>
  <si>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</si>
  <si>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</si>
  <si>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</si>
  <si>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</si>
  <si>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</si>
  <si>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</si>
  <si>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</si>
  <si>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</si>
  <si>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</si>
  <si>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</si>
  <si>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</si>
  <si>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</si>
  <si>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</si>
  <si>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</si>
  <si>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</si>
  <si>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</si>
  <si>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</si>
  <si>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</si>
  <si>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</si>
  <si>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</si>
  <si>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</si>
  <si>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</si>
  <si>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</si>
  <si>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</si>
  <si>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</si>
  <si>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</si>
  <si>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</si>
  <si>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</si>
  <si>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</si>
  <si>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</si>
  <si>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</si>
  <si>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</si>
  <si>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</si>
  <si>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</si>
  <si>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</si>
  <si>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</si>
  <si>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</si>
  <si>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</si>
  <si>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</si>
  <si>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</si>
  <si>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</si>
  <si>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</si>
  <si>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</si>
  <si>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</si>
  <si>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</si>
  <si>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</si>
  <si>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</si>
  <si>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</si>
  <si>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</si>
  <si>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</si>
  <si>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</si>
  <si>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</si>
  <si>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</si>
  <si>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</si>
  <si>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</si>
  <si>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</si>
  <si>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</si>
  <si>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</si>
  <si>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</si>
  <si>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</si>
  <si>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兵庫県猪名川町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</si>
  <si>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</si>
  <si>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</si>
  <si>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</si>
  <si>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</si>
  <si>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</si>
  <si>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</si>
  <si>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</si>
  <si>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</si>
  <si>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</si>
  <si>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</si>
  <si>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</si>
  <si>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</si>
  <si>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</si>
  <si>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</si>
  <si>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</si>
  <si>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</si>
  <si>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</si>
  <si>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</si>
  <si>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</si>
  <si>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</si>
  <si>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</si>
  <si>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</si>
  <si>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</si>
  <si>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</si>
  <si>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</si>
  <si>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</si>
  <si>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</si>
  <si>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</si>
  <si>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</si>
  <si>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</si>
  <si>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</si>
  <si>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</si>
  <si>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</si>
  <si>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</si>
  <si>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</si>
  <si>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</si>
  <si>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</si>
  <si>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</si>
  <si>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農業共済特別会計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</si>
  <si>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</si>
  <si>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</si>
  <si>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</si>
  <si>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</si>
  <si>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</si>
  <si>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</si>
  <si>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</si>
  <si>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</si>
  <si>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</si>
  <si>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</si>
  <si>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</si>
  <si>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</si>
  <si>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</si>
  <si>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</si>
  <si>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</si>
  <si>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</si>
  <si>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</si>
  <si>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</si>
  <si>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</si>
  <si>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</si>
  <si>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</si>
  <si>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</si>
  <si>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</si>
  <si>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</si>
  <si>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</si>
  <si>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</si>
  <si>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</si>
  <si>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</si>
  <si>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</si>
  <si>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</si>
  <si>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</si>
  <si>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</si>
  <si>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</si>
  <si>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</si>
  <si>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</si>
  <si>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</si>
  <si>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</si>
  <si>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</si>
  <si>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</si>
  <si>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</si>
  <si>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</si>
  <si>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</si>
  <si>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</si>
  <si>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</si>
  <si>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</si>
  <si>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</si>
  <si>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</si>
  <si>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</si>
  <si>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</si>
  <si>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</si>
  <si>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</si>
  <si>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</si>
  <si>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</si>
  <si>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</si>
  <si>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</si>
  <si>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</si>
  <si>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</si>
  <si>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</si>
  <si>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</si>
  <si>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</si>
  <si>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</si>
  <si>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</si>
  <si>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</si>
  <si>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</si>
  <si>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</si>
  <si>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</si>
  <si>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</si>
  <si>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</si>
  <si>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</si>
  <si>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</si>
  <si>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</si>
  <si>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</si>
  <si>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</si>
  <si>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</si>
  <si>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</si>
  <si>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</si>
  <si>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</si>
  <si>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</si>
  <si>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</si>
  <si>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</si>
  <si>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</si>
  <si>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</si>
  <si>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</si>
  <si>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</si>
  <si>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</si>
  <si>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</si>
  <si>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</si>
  <si>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</si>
  <si>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</si>
  <si>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</si>
  <si>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</si>
  <si>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</si>
  <si>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</si>
  <si>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</si>
  <si>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</si>
  <si>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</si>
  <si>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</si>
  <si>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</si>
  <si>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</si>
  <si>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</si>
  <si>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</si>
  <si>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</si>
  <si>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</si>
  <si>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</si>
  <si>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</si>
  <si>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</si>
  <si>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</si>
  <si>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</si>
  <si>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</si>
  <si>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</si>
  <si>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</si>
  <si>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</si>
  <si>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</si>
  <si>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</si>
  <si>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</si>
  <si>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</si>
  <si>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</si>
  <si>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</si>
  <si>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</si>
  <si>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</si>
  <si>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</si>
  <si>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</si>
  <si>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</si>
  <si>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</si>
  <si>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</si>
  <si>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</si>
  <si>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</si>
  <si>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</si>
  <si>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</si>
  <si>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</si>
  <si>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</si>
  <si>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</si>
  <si>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</si>
  <si>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</si>
  <si>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</si>
  <si>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</si>
  <si>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</si>
  <si>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</si>
  <si>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</si>
  <si>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</si>
  <si>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</si>
  <si>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</si>
  <si>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</si>
  <si>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</si>
  <si>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</si>
  <si>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</si>
  <si>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</si>
  <si>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</si>
  <si>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0.22</t>
  </si>
  <si>
    <t>▲ 8.29</t>
  </si>
  <si>
    <t>▲ 4.28</t>
  </si>
  <si>
    <t>▲ 3.00</t>
  </si>
  <si>
    <t>一般会計</t>
  </si>
  <si>
    <t>下水道事業会計</t>
  </si>
  <si>
    <t>水道事業会計</t>
  </si>
  <si>
    <t>介護保険特別会計</t>
  </si>
  <si>
    <t>国民健康保険特別会計</t>
  </si>
  <si>
    <t>後期高齢者医療保険特別会計</t>
  </si>
  <si>
    <t>農業共済特別会計</t>
  </si>
  <si>
    <t>奨学金特別会計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</si>
  <si>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</si>
  <si>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</si>
  <si>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</si>
  <si>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</si>
  <si>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</si>
  <si>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</si>
  <si>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</si>
  <si>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</si>
  <si>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兵庫県市町村職員退職手当組合</t>
  </si>
  <si>
    <t>兵庫県市町交通災害共済組合</t>
  </si>
  <si>
    <t>兵庫県町議会議員公務災害補償組合</t>
  </si>
  <si>
    <t>丹波少年自然の家事務組合</t>
  </si>
  <si>
    <t>兵庫県後期高齢者医療広域連合（一般会計）</t>
  </si>
  <si>
    <t>兵庫県後期高齢者医療広域連合（特別会計）</t>
  </si>
  <si>
    <t>猪名川上流広域ごみ処理施設組合</t>
    <rPh sb="0" eb="3">
      <t>イナガワ</t>
    </rPh>
    <rPh sb="3" eb="5">
      <t>ジョウリュウ</t>
    </rPh>
    <rPh sb="5" eb="7">
      <t>コウイキ</t>
    </rPh>
    <rPh sb="9" eb="11">
      <t>ショリ</t>
    </rPh>
    <rPh sb="11" eb="13">
      <t>シセツ</t>
    </rPh>
    <rPh sb="13" eb="15">
      <t>クミアイ</t>
    </rPh>
    <phoneticPr fontId="2"/>
  </si>
  <si>
    <t>いながわフレッシュパーク</t>
  </si>
  <si>
    <t>兵庫県町土地開発公社</t>
    <rPh sb="0" eb="3">
      <t>ヒョウゴケン</t>
    </rPh>
    <rPh sb="3" eb="4">
      <t>チョウ</t>
    </rPh>
    <rPh sb="4" eb="6">
      <t>トチ</t>
    </rPh>
    <rPh sb="6" eb="8">
      <t>カイハツ</t>
    </rPh>
    <rPh sb="8" eb="10">
      <t>コウシャ</t>
    </rPh>
    <phoneticPr fontId="2"/>
  </si>
  <si>
    <t>-</t>
    <phoneticPr fontId="2"/>
  </si>
  <si>
    <t>-</t>
    <phoneticPr fontId="2"/>
  </si>
  <si>
    <t>-</t>
    <phoneticPr fontId="2"/>
  </si>
  <si>
    <t>-</t>
    <phoneticPr fontId="2"/>
  </si>
  <si>
    <t>まちづくり基金</t>
    <rPh sb="5" eb="7">
      <t>キキン</t>
    </rPh>
    <phoneticPr fontId="2"/>
  </si>
  <si>
    <t>福祉基金</t>
    <rPh sb="0" eb="2">
      <t>フクシ</t>
    </rPh>
    <rPh sb="2" eb="4">
      <t>キキン</t>
    </rPh>
    <phoneticPr fontId="2"/>
  </si>
  <si>
    <t>奨学基金</t>
    <rPh sb="0" eb="2">
      <t>ショウガク</t>
    </rPh>
    <rPh sb="2" eb="4">
      <t>キキン</t>
    </rPh>
    <phoneticPr fontId="2"/>
  </si>
  <si>
    <t>都市計画事業基金</t>
    <rPh sb="0" eb="2">
      <t>トシ</t>
    </rPh>
    <rPh sb="2" eb="4">
      <t>ケイカク</t>
    </rPh>
    <rPh sb="4" eb="6">
      <t>ジギョウ</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</si>
  <si>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</si>
  <si>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</si>
  <si>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</si>
  <si>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</si>
  <si>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町公共施設の多くは、昭和50年から平成10年にかけて整備されており、現在町固定資産の約半分が老朽化している状態です。財政面では、今後も老朽化対策により地方債残高の増加が見込まれるため、各財政指標を注視し、財政の健全な運営に努めます。
</t>
    <rPh sb="76" eb="79">
      <t>チホウサイ</t>
    </rPh>
    <rPh sb="79" eb="81">
      <t>ザンダカ</t>
    </rPh>
    <rPh sb="82" eb="84">
      <t>ゾウカ</t>
    </rPh>
    <rPh sb="93" eb="94">
      <t>カク</t>
    </rPh>
    <rPh sb="94" eb="96">
      <t>ザイセイ</t>
    </rPh>
    <rPh sb="96" eb="98">
      <t>シヒョウ</t>
    </rPh>
    <rPh sb="99" eb="101">
      <t>チュウシ</t>
    </rPh>
    <rPh sb="103" eb="105">
      <t>ザイセイ</t>
    </rPh>
    <rPh sb="106" eb="108">
      <t>ケンゼン</t>
    </rPh>
    <rPh sb="109" eb="111">
      <t>ウンエイ</t>
    </rPh>
    <rPh sb="112" eb="113">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</si>
  <si>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</si>
  <si>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</si>
  <si>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</si>
  <si>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</si>
  <si>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</si>
  <si>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</si>
  <si>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</si>
  <si>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他団体と比較し健全な状況ですが、公共施設の老朽化対策が増加することが見込まれるため、今後増加傾向になるものと考えられます。各財政指標を注視し、将来に過度の負担を残さないよう慎重に対応いたします。</t>
    <rPh sb="1" eb="3">
      <t>ショウライ</t>
    </rPh>
    <rPh sb="3" eb="5">
      <t>フタン</t>
    </rPh>
    <rPh sb="5" eb="7">
      <t>ヒリツ</t>
    </rPh>
    <rPh sb="7" eb="8">
      <t>オヨ</t>
    </rPh>
    <rPh sb="9" eb="11">
      <t>ジッシツ</t>
    </rPh>
    <rPh sb="11" eb="14">
      <t>コウサイヒ</t>
    </rPh>
    <rPh sb="14" eb="16">
      <t>ヒリツ</t>
    </rPh>
    <rPh sb="18" eb="19">
      <t>タ</t>
    </rPh>
    <rPh sb="19" eb="21">
      <t>ダンタイ</t>
    </rPh>
    <rPh sb="22" eb="24">
      <t>ヒカク</t>
    </rPh>
    <rPh sb="25" eb="27">
      <t>ケンゼン</t>
    </rPh>
    <rPh sb="28" eb="30">
      <t>ジョウキョウ</t>
    </rPh>
    <rPh sb="34" eb="36">
      <t>コウキョウ</t>
    </rPh>
    <rPh sb="36" eb="38">
      <t>シセツ</t>
    </rPh>
    <rPh sb="39" eb="42">
      <t>ロウキュウカ</t>
    </rPh>
    <rPh sb="42" eb="44">
      <t>タイサク</t>
    </rPh>
    <rPh sb="45" eb="47">
      <t>ゾウカ</t>
    </rPh>
    <rPh sb="52" eb="54">
      <t>ミコ</t>
    </rPh>
    <rPh sb="60" eb="62">
      <t>コンゴ</t>
    </rPh>
    <rPh sb="62" eb="64">
      <t>ゾウカ</t>
    </rPh>
    <rPh sb="64" eb="66">
      <t>ケイコウ</t>
    </rPh>
    <rPh sb="72" eb="73">
      <t>カンガ</t>
    </rPh>
    <rPh sb="79" eb="80">
      <t>カク</t>
    </rPh>
    <rPh sb="80" eb="82">
      <t>ザイセイ</t>
    </rPh>
    <rPh sb="82" eb="84">
      <t>シヒョウ</t>
    </rPh>
    <rPh sb="85" eb="87">
      <t>チュウシ</t>
    </rPh>
    <rPh sb="89" eb="91">
      <t>ショウライ</t>
    </rPh>
    <rPh sb="92" eb="94">
      <t>カド</t>
    </rPh>
    <rPh sb="95" eb="97">
      <t>フタン</t>
    </rPh>
    <rPh sb="98" eb="99">
      <t>ノコ</t>
    </rPh>
    <rPh sb="104" eb="106">
      <t>シンチョウ</t>
    </rPh>
    <rPh sb="107" eb="109">
      <t>タイオウ</t>
    </rPh>
    <phoneticPr fontId="5"/>
  </si>
  <si>
    <t>実質公債費比率</t>
    <phoneticPr fontId="5"/>
  </si>
  <si>
    <t>類似団体内平均値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</si>
</sst>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E789-404E-8D2B-3A7F338C49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43052</c:v>
                </c:pt>
                <c:pt idx="1">
                  <c:v>25337</c:v>
                </c:pt>
                <c:pt idx="2">
                  <c:v>35941</c:v>
                </c:pt>
                <c:pt idx="3">
                  <c:v>27253</c:v>
                </c:pt>
                <c:pt idx="4">
                  <c:v>12772</c:v>
                </c:pt>
              </c:numCache>
            </c:numRef>
          </c:val>
          <c:smooth val="0"/>
          <c:extLst>
            <c:ext xmlns:c16="http://schemas.microsoft.com/office/drawing/2014/chart" uri="{C3380CC4-5D6E-409C-BE32-E72D297353CC}">
              <c16:uniqueId val="{00000001-E789-404E-8D2B-3A7F338C49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6.27</c:v>
                </c:pt>
                <c:pt idx="1">
                  <c:v>5.45</c:v>
                </c:pt>
                <c:pt idx="2">
                  <c:v>1.96</c:v>
                </c:pt>
                <c:pt idx="3">
                  <c:v>3.49</c:v>
                </c:pt>
                <c:pt idx="4">
                  <c:v>3.86</c:v>
                </c:pt>
              </c:numCache>
            </c:numRef>
          </c:val>
          <c:extLst>
            <c:ext xmlns:c16="http://schemas.microsoft.com/office/drawing/2014/chart" uri="{C3380CC4-5D6E-409C-BE32-E72D297353CC}">
              <c16:uniqueId val="{00000000-924E-4FD2-96FC-CD986E67B4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42.59</c:v>
                </c:pt>
                <c:pt idx="1">
                  <c:v>41.94</c:v>
                </c:pt>
                <c:pt idx="2">
                  <c:v>37.75</c:v>
                </c:pt>
                <c:pt idx="3">
                  <c:v>32.22</c:v>
                </c:pt>
                <c:pt idx="4">
                  <c:v>28.7</c:v>
                </c:pt>
              </c:numCache>
            </c:numRef>
          </c:val>
          <c:extLst>
            <c:ext xmlns:c16="http://schemas.microsoft.com/office/drawing/2014/chart" uri="{C3380CC4-5D6E-409C-BE32-E72D297353CC}">
              <c16:uniqueId val="{00000001-924E-4FD2-96FC-CD986E67B4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c:v>
                </c:pt>
                <c:pt idx="1">
                  <c:v>-0.22</c:v>
                </c:pt>
                <c:pt idx="2">
                  <c:v>-8.2899999999999991</c:v>
                </c:pt>
                <c:pt idx="3">
                  <c:v>-4.28</c:v>
                </c:pt>
                <c:pt idx="4">
                  <c:v>-3</c:v>
                </c:pt>
              </c:numCache>
            </c:numRef>
          </c:val>
          <c:smooth val="0"/>
          <c:extLst>
            <c:ext xmlns:c16="http://schemas.microsoft.com/office/drawing/2014/chart" uri="{C3380CC4-5D6E-409C-BE32-E72D297353CC}">
              <c16:uniqueId val="{00000002-924E-4FD2-96FC-CD986E67B4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581-4898-87E8-7CF3D8B988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81-4898-87E8-7CF3D8B9880C}"/>
            </c:ext>
          </c:extLst>
        </c:ser>
        <c:ser>
          <c:idx val="2"/>
          <c:order val="2"/>
          <c:tx>
            <c:strRef>
              <c:f>データシート!$A$29</c:f>
              <c:strCache>
                <c:ptCount val="1"/>
                <c:pt idx="0">
                  <c:v>奨学金特別会計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581-4898-87E8-7CF3D8B9880C}"/>
            </c:ext>
          </c:extLst>
        </c:ser>
        <c:ser>
          <c:idx val="3"/>
          <c:order val="3"/>
          <c:tx>
            <c:strRef>
              <c:f>データシート!$A$30</c:f>
              <c:strCache>
                <c:ptCount val="1"/>
                <c:pt idx="0">
                  <c:v>農業共済特別会計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0.17</c:v>
                </c:pt>
                <c:pt idx="2">
                  <c:v>#N/A</c:v>
                </c:pt>
                <c:pt idx="3">
                  <c:v>0.16</c:v>
                </c:pt>
                <c:pt idx="4">
                  <c:v>#N/A</c:v>
                </c:pt>
                <c:pt idx="5">
                  <c:v>0.16</c:v>
                </c:pt>
                <c:pt idx="6">
                  <c:v>#N/A</c:v>
                </c:pt>
                <c:pt idx="7">
                  <c:v>0.15</c:v>
                </c:pt>
                <c:pt idx="8">
                  <c:v>#N/A</c:v>
                </c:pt>
                <c:pt idx="9">
                  <c:v>0.15</c:v>
                </c:pt>
              </c:numCache>
            </c:numRef>
          </c:val>
          <c:extLst>
            <c:ext xmlns:c16="http://schemas.microsoft.com/office/drawing/2014/chart" uri="{C3380CC4-5D6E-409C-BE32-E72D297353CC}">
              <c16:uniqueId val="{00000003-8581-4898-87E8-7CF3D8B9880C}"/>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0.18</c:v>
                </c:pt>
                <c:pt idx="2">
                  <c:v>#N/A</c:v>
                </c:pt>
                <c:pt idx="3">
                  <c:v>0.17</c:v>
                </c:pt>
                <c:pt idx="4">
                  <c:v>#N/A</c:v>
                </c:pt>
                <c:pt idx="5">
                  <c:v>0.19</c:v>
                </c:pt>
                <c:pt idx="6">
                  <c:v>#N/A</c:v>
                </c:pt>
                <c:pt idx="7">
                  <c:v>0.18</c:v>
                </c:pt>
                <c:pt idx="8">
                  <c:v>#N/A</c:v>
                </c:pt>
                <c:pt idx="9">
                  <c:v>0.21</c:v>
                </c:pt>
              </c:numCache>
            </c:numRef>
          </c:val>
          <c:extLst>
            <c:ext xmlns:c16="http://schemas.microsoft.com/office/drawing/2014/chart" uri="{C3380CC4-5D6E-409C-BE32-E72D297353CC}">
              <c16:uniqueId val="{00000004-8581-4898-87E8-7CF3D8B9880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3.85</c:v>
                </c:pt>
                <c:pt idx="2">
                  <c:v>#N/A</c:v>
                </c:pt>
                <c:pt idx="3">
                  <c:v>2.15</c:v>
                </c:pt>
                <c:pt idx="4">
                  <c:v>#N/A</c:v>
                </c:pt>
                <c:pt idx="5">
                  <c:v>1.26</c:v>
                </c:pt>
                <c:pt idx="6">
                  <c:v>#N/A</c:v>
                </c:pt>
                <c:pt idx="7">
                  <c:v>3</c:v>
                </c:pt>
                <c:pt idx="8">
                  <c:v>#N/A</c:v>
                </c:pt>
                <c:pt idx="9">
                  <c:v>1.23</c:v>
                </c:pt>
              </c:numCache>
            </c:numRef>
          </c:val>
          <c:extLst>
            <c:ext xmlns:c16="http://schemas.microsoft.com/office/drawing/2014/chart" uri="{C3380CC4-5D6E-409C-BE32-E72D297353CC}">
              <c16:uniqueId val="{00000005-8581-4898-87E8-7CF3D8B9880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1.19</c:v>
                </c:pt>
                <c:pt idx="2">
                  <c:v>#N/A</c:v>
                </c:pt>
                <c:pt idx="3">
                  <c:v>1.83</c:v>
                </c:pt>
                <c:pt idx="4">
                  <c:v>#N/A</c:v>
                </c:pt>
                <c:pt idx="5">
                  <c:v>0.66</c:v>
                </c:pt>
                <c:pt idx="6">
                  <c:v>#N/A</c:v>
                </c:pt>
                <c:pt idx="7">
                  <c:v>1.23</c:v>
                </c:pt>
                <c:pt idx="8">
                  <c:v>#N/A</c:v>
                </c:pt>
                <c:pt idx="9">
                  <c:v>1.38</c:v>
                </c:pt>
              </c:numCache>
            </c:numRef>
          </c:val>
          <c:extLst>
            <c:ext xmlns:c16="http://schemas.microsoft.com/office/drawing/2014/chart" uri="{C3380CC4-5D6E-409C-BE32-E72D297353CC}">
              <c16:uniqueId val="{00000006-8581-4898-87E8-7CF3D8B9880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4.51</c:v>
                </c:pt>
                <c:pt idx="2">
                  <c:v>#N/A</c:v>
                </c:pt>
                <c:pt idx="3">
                  <c:v>3.97</c:v>
                </c:pt>
                <c:pt idx="4">
                  <c:v>#N/A</c:v>
                </c:pt>
                <c:pt idx="5">
                  <c:v>1.25</c:v>
                </c:pt>
                <c:pt idx="6">
                  <c:v>#N/A</c:v>
                </c:pt>
                <c:pt idx="7">
                  <c:v>2.1800000000000002</c:v>
                </c:pt>
                <c:pt idx="8">
                  <c:v>#N/A</c:v>
                </c:pt>
                <c:pt idx="9">
                  <c:v>1.72</c:v>
                </c:pt>
              </c:numCache>
            </c:numRef>
          </c:val>
          <c:extLst>
            <c:ext xmlns:c16="http://schemas.microsoft.com/office/drawing/2014/chart" uri="{C3380CC4-5D6E-409C-BE32-E72D297353CC}">
              <c16:uniqueId val="{00000007-8581-4898-87E8-7CF3D8B9880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2.79</c:v>
                </c:pt>
                <c:pt idx="2">
                  <c:v>#N/A</c:v>
                </c:pt>
                <c:pt idx="3">
                  <c:v>2.19</c:v>
                </c:pt>
                <c:pt idx="4">
                  <c:v>#N/A</c:v>
                </c:pt>
                <c:pt idx="5">
                  <c:v>2.82</c:v>
                </c:pt>
                <c:pt idx="6">
                  <c:v>#N/A</c:v>
                </c:pt>
                <c:pt idx="7">
                  <c:v>1.98</c:v>
                </c:pt>
                <c:pt idx="8">
                  <c:v>#N/A</c:v>
                </c:pt>
                <c:pt idx="9">
                  <c:v>1.79</c:v>
                </c:pt>
              </c:numCache>
            </c:numRef>
          </c:val>
          <c:extLst>
            <c:ext xmlns:c16="http://schemas.microsoft.com/office/drawing/2014/chart" uri="{C3380CC4-5D6E-409C-BE32-E72D297353CC}">
              <c16:uniqueId val="{00000008-8581-4898-87E8-7CF3D8B9880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6.27</c:v>
                </c:pt>
                <c:pt idx="2">
                  <c:v>#N/A</c:v>
                </c:pt>
                <c:pt idx="3">
                  <c:v>5.45</c:v>
                </c:pt>
                <c:pt idx="4">
                  <c:v>#N/A</c:v>
                </c:pt>
                <c:pt idx="5">
                  <c:v>1.95</c:v>
                </c:pt>
                <c:pt idx="6">
                  <c:v>#N/A</c:v>
                </c:pt>
                <c:pt idx="7">
                  <c:v>3.49</c:v>
                </c:pt>
                <c:pt idx="8">
                  <c:v>#N/A</c:v>
                </c:pt>
                <c:pt idx="9">
                  <c:v>3.86</c:v>
                </c:pt>
              </c:numCache>
            </c:numRef>
          </c:val>
          <c:extLst>
            <c:ext xmlns:c16="http://schemas.microsoft.com/office/drawing/2014/chart" uri="{C3380CC4-5D6E-409C-BE32-E72D297353CC}">
              <c16:uniqueId val="{00000009-8581-4898-87E8-7CF3D8B988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1126</c:v>
                </c:pt>
                <c:pt idx="5">
                  <c:v>1065</c:v>
                </c:pt>
                <c:pt idx="8">
                  <c:v>982</c:v>
                </c:pt>
                <c:pt idx="11">
                  <c:v>1033</c:v>
                </c:pt>
                <c:pt idx="14">
                  <c:v>1047</c:v>
                </c:pt>
              </c:numCache>
            </c:numRef>
          </c:val>
          <c:extLst>
            <c:ext xmlns:c16="http://schemas.microsoft.com/office/drawing/2014/chart" uri="{C3380CC4-5D6E-409C-BE32-E72D297353CC}">
              <c16:uniqueId val="{00000000-7C4C-4A20-9AA6-7DC0469A89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4C-4A20-9AA6-7DC0469A89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2-7C4C-4A20-9AA6-7DC0469A89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189</c:v>
                </c:pt>
                <c:pt idx="3">
                  <c:v>189</c:v>
                </c:pt>
                <c:pt idx="6">
                  <c:v>189</c:v>
                </c:pt>
                <c:pt idx="9">
                  <c:v>189</c:v>
                </c:pt>
                <c:pt idx="12">
                  <c:v>189</c:v>
                </c:pt>
              </c:numCache>
            </c:numRef>
          </c:val>
          <c:extLst>
            <c:ext xmlns:c16="http://schemas.microsoft.com/office/drawing/2014/chart" uri="{C3380CC4-5D6E-409C-BE32-E72D297353CC}">
              <c16:uniqueId val="{00000003-7C4C-4A20-9AA6-7DC0469A89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250</c:v>
                </c:pt>
                <c:pt idx="3">
                  <c:v>239</c:v>
                </c:pt>
                <c:pt idx="6">
                  <c:v>245</c:v>
                </c:pt>
                <c:pt idx="9">
                  <c:v>239</c:v>
                </c:pt>
                <c:pt idx="12">
                  <c:v>238</c:v>
                </c:pt>
              </c:numCache>
            </c:numRef>
          </c:val>
          <c:extLst>
            <c:ext xmlns:c16="http://schemas.microsoft.com/office/drawing/2014/chart" uri="{C3380CC4-5D6E-409C-BE32-E72D297353CC}">
              <c16:uniqueId val="{00000004-7C4C-4A20-9AA6-7DC0469A89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4C-4A20-9AA6-7DC0469A89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4C-4A20-9AA6-7DC0469A89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713</c:v>
                </c:pt>
                <c:pt idx="3">
                  <c:v>678</c:v>
                </c:pt>
                <c:pt idx="6">
                  <c:v>672</c:v>
                </c:pt>
                <c:pt idx="9">
                  <c:v>703</c:v>
                </c:pt>
                <c:pt idx="12">
                  <c:v>784</c:v>
                </c:pt>
              </c:numCache>
            </c:numRef>
          </c:val>
          <c:extLst>
            <c:ext xmlns:c16="http://schemas.microsoft.com/office/drawing/2014/chart" uri="{C3380CC4-5D6E-409C-BE32-E72D297353CC}">
              <c16:uniqueId val="{00000007-7C4C-4A20-9AA6-7DC0469A89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c:v>
                </c:pt>
                <c:pt idx="2">
                  <c:v>#N/A</c:v>
                </c:pt>
                <c:pt idx="3">
                  <c:v>#N/A</c:v>
                </c:pt>
                <c:pt idx="4">
                  <c:v>41</c:v>
                </c:pt>
                <c:pt idx="5">
                  <c:v>#N/A</c:v>
                </c:pt>
                <c:pt idx="6">
                  <c:v>#N/A</c:v>
                </c:pt>
                <c:pt idx="7">
                  <c:v>125</c:v>
                </c:pt>
                <c:pt idx="8">
                  <c:v>#N/A</c:v>
                </c:pt>
                <c:pt idx="9">
                  <c:v>#N/A</c:v>
                </c:pt>
                <c:pt idx="10">
                  <c:v>99</c:v>
                </c:pt>
                <c:pt idx="11">
                  <c:v>#N/A</c:v>
                </c:pt>
                <c:pt idx="12">
                  <c:v>#N/A</c:v>
                </c:pt>
                <c:pt idx="13">
                  <c:v>165</c:v>
                </c:pt>
                <c:pt idx="14">
                  <c:v>#N/A</c:v>
                </c:pt>
              </c:numCache>
            </c:numRef>
          </c:val>
          <c:smooth val="0"/>
          <c:extLst>
            <c:ext xmlns:c16="http://schemas.microsoft.com/office/drawing/2014/chart" uri="{C3380CC4-5D6E-409C-BE32-E72D297353CC}">
              <c16:uniqueId val="{00000008-7C4C-4A20-9AA6-7DC0469A89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10690</c:v>
                </c:pt>
                <c:pt idx="5">
                  <c:v>10627</c:v>
                </c:pt>
                <c:pt idx="8">
                  <c:v>10410</c:v>
                </c:pt>
                <c:pt idx="11">
                  <c:v>9944</c:v>
                </c:pt>
                <c:pt idx="14">
                  <c:v>9730</c:v>
                </c:pt>
              </c:numCache>
            </c:numRef>
          </c:val>
          <c:extLst>
            <c:ext xmlns:c16="http://schemas.microsoft.com/office/drawing/2014/chart" uri="{C3380CC4-5D6E-409C-BE32-E72D297353CC}">
              <c16:uniqueId val="{00000000-B8EA-4781-B31B-56E871269A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891</c:v>
                </c:pt>
                <c:pt idx="5">
                  <c:v>866</c:v>
                </c:pt>
                <c:pt idx="8">
                  <c:v>650</c:v>
                </c:pt>
                <c:pt idx="11">
                  <c:v>627</c:v>
                </c:pt>
                <c:pt idx="14">
                  <c:v>541</c:v>
                </c:pt>
              </c:numCache>
            </c:numRef>
          </c:val>
          <c:extLst>
            <c:ext xmlns:c16="http://schemas.microsoft.com/office/drawing/2014/chart" uri="{C3380CC4-5D6E-409C-BE32-E72D297353CC}">
              <c16:uniqueId val="{00000001-B8EA-4781-B31B-56E871269A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6024</c:v>
                </c:pt>
                <c:pt idx="5">
                  <c:v>6300</c:v>
                </c:pt>
                <c:pt idx="8">
                  <c:v>6129</c:v>
                </c:pt>
                <c:pt idx="11">
                  <c:v>5801</c:v>
                </c:pt>
                <c:pt idx="14">
                  <c:v>5711</c:v>
                </c:pt>
              </c:numCache>
            </c:numRef>
          </c:val>
          <c:extLst>
            <c:ext xmlns:c16="http://schemas.microsoft.com/office/drawing/2014/chart" uri="{C3380CC4-5D6E-409C-BE32-E72D297353CC}">
              <c16:uniqueId val="{00000002-B8EA-4781-B31B-56E871269A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EA-4781-B31B-56E871269A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EA-4781-B31B-56E871269A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c:v>
                </c:pt>
                <c:pt idx="3">
                  <c:v>4</c:v>
                </c:pt>
                <c:pt idx="6">
                  <c:v>4</c:v>
                </c:pt>
                <c:pt idx="9">
                  <c:v>3</c:v>
                </c:pt>
                <c:pt idx="12">
                  <c:v>2</c:v>
                </c:pt>
              </c:numCache>
            </c:numRef>
          </c:val>
          <c:extLst>
            <c:ext xmlns:c16="http://schemas.microsoft.com/office/drawing/2014/chart" uri="{C3380CC4-5D6E-409C-BE32-E72D297353CC}">
              <c16:uniqueId val="{00000005-B8EA-4781-B31B-56E871269A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EA-4781-B31B-56E871269A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1318</c:v>
                </c:pt>
                <c:pt idx="3">
                  <c:v>1149</c:v>
                </c:pt>
                <c:pt idx="6">
                  <c:v>977</c:v>
                </c:pt>
                <c:pt idx="9">
                  <c:v>803</c:v>
                </c:pt>
                <c:pt idx="12">
                  <c:v>626</c:v>
                </c:pt>
              </c:numCache>
            </c:numRef>
          </c:val>
          <c:extLst>
            <c:ext xmlns:c16="http://schemas.microsoft.com/office/drawing/2014/chart" uri="{C3380CC4-5D6E-409C-BE32-E72D297353CC}">
              <c16:uniqueId val="{00000007-B8EA-4781-B31B-56E871269A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2382</c:v>
                </c:pt>
                <c:pt idx="3">
                  <c:v>2201</c:v>
                </c:pt>
                <c:pt idx="6">
                  <c:v>2028</c:v>
                </c:pt>
                <c:pt idx="9">
                  <c:v>2165</c:v>
                </c:pt>
                <c:pt idx="12">
                  <c:v>2022</c:v>
                </c:pt>
              </c:numCache>
            </c:numRef>
          </c:val>
          <c:extLst>
            <c:ext xmlns:c16="http://schemas.microsoft.com/office/drawing/2014/chart" uri="{C3380CC4-5D6E-409C-BE32-E72D297353CC}">
              <c16:uniqueId val="{00000008-B8EA-4781-B31B-56E871269A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765</c:v>
                </c:pt>
                <c:pt idx="3">
                  <c:v>687</c:v>
                </c:pt>
                <c:pt idx="6">
                  <c:v>610</c:v>
                </c:pt>
                <c:pt idx="9">
                  <c:v>534</c:v>
                </c:pt>
                <c:pt idx="12">
                  <c:v>1023</c:v>
                </c:pt>
              </c:numCache>
            </c:numRef>
          </c:val>
          <c:extLst>
            <c:ext xmlns:c16="http://schemas.microsoft.com/office/drawing/2014/chart" uri="{C3380CC4-5D6E-409C-BE32-E72D297353CC}">
              <c16:uniqueId val="{00000009-B8EA-4781-B31B-56E871269A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7363</c:v>
                </c:pt>
                <c:pt idx="3">
                  <c:v>7604</c:v>
                </c:pt>
                <c:pt idx="6">
                  <c:v>7729</c:v>
                </c:pt>
                <c:pt idx="9">
                  <c:v>7646</c:v>
                </c:pt>
                <c:pt idx="12">
                  <c:v>7609</c:v>
                </c:pt>
              </c:numCache>
            </c:numRef>
          </c:val>
          <c:extLst>
            <c:ext xmlns:c16="http://schemas.microsoft.com/office/drawing/2014/chart" uri="{C3380CC4-5D6E-409C-BE32-E72D297353CC}">
              <c16:uniqueId val="{0000000A-B8EA-4781-B31B-56E871269AE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8EA-4781-B31B-56E871269AE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2524</c:v>
                </c:pt>
                <c:pt idx="1">
                  <c:v>2139</c:v>
                </c:pt>
                <c:pt idx="2">
                  <c:v>1913</c:v>
                </c:pt>
              </c:numCache>
            </c:numRef>
          </c:val>
          <c:extLst>
            <c:ext xmlns:c16="http://schemas.microsoft.com/office/drawing/2014/chart" uri="{C3380CC4-5D6E-409C-BE32-E72D297353CC}">
              <c16:uniqueId val="{00000000-64F8-4ED2-8F14-9D8B2B1C50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583</c:v>
                </c:pt>
                <c:pt idx="1">
                  <c:v>577</c:v>
                </c:pt>
                <c:pt idx="2">
                  <c:v>541</c:v>
                </c:pt>
              </c:numCache>
            </c:numRef>
          </c:val>
          <c:extLst>
            <c:ext xmlns:c16="http://schemas.microsoft.com/office/drawing/2014/chart" uri="{C3380CC4-5D6E-409C-BE32-E72D297353CC}">
              <c16:uniqueId val="{00000001-64F8-4ED2-8F14-9D8B2B1C50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2042</c:v>
                </c:pt>
                <c:pt idx="1">
                  <c:v>1991</c:v>
                </c:pt>
                <c:pt idx="2">
                  <c:v>2059</c:v>
                </c:pt>
              </c:numCache>
            </c:numRef>
          </c:val>
          <c:extLst>
            <c:ext xmlns:c16="http://schemas.microsoft.com/office/drawing/2014/chart" uri="{C3380CC4-5D6E-409C-BE32-E72D297353CC}">
              <c16:uniqueId val="{00000002-64F8-4ED2-8F14-9D8B2B1C50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{861B388C-22D7-4087-950F-F7D98F527B25}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3DD-44EC-8C09-6F0B4F34F9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{EAA6AC40-6117-47A2-98DE-484EC0A10AC8}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DD-44EC-8C09-6F0B4F34F9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{5513A4DC-580E-4216-801C-842EB32AC8E0}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DD-44EC-8C09-6F0B4F34F9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{FFC9FD8B-D854-46D9-A3A5-E29191250BAF}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DD-44EC-8C09-6F0B4F34F9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{F5EE1502-1E1E-4567-9AD6-4352C4C7A2DE}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DD-44EC-8C09-6F0B4F34F9D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{7261E9E1-519D-4B9A-8F67-EBCE41B33EA4}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3DD-44EC-8C09-6F0B4F34F9D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{4FD5DA4D-559C-47F5-BEE7-5B10BFA42B7D}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3DD-44EC-8C09-6F0B4F34F9D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{9FF83B64-D23A-4E2A-ACBA-8BA0CE5AB783}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3DD-44EC-8C09-6F0B4F34F9D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{34473D65-05BD-406C-82F2-E44E002A5102}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3DD-44EC-8C09-6F0B4F34F9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51.2</c:v>
                </c:pt>
                <c:pt idx="24">
                  <c:v>51.7</c:v>
                </c:pt>
                <c:pt idx="32">
                  <c:v>53.3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3DD-44EC-8C09-6F0B4F34F9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{EA776338-3BF9-42F3-B3B4-3A0B47E25FE0}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3DD-44EC-8C09-6F0B4F34F9D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{973A18EB-8F8C-4119-885D-002344EAB7C0}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DD-44EC-8C09-6F0B4F34F9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{5155BE08-5365-4F73-B189-7FEE8D049CBC}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DD-44EC-8C09-6F0B4F34F9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{E2AF97B9-61CC-4C7B-B174-CFA817A2267C}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DD-44EC-8C09-6F0B4F34F9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{D42AEDFE-FD64-47DD-A902-31344B1A68D7}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DD-44EC-8C09-6F0B4F34F9D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{EFF0320A-9578-4AE0-B9F9-67904CCDC329}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3DD-44EC-8C09-6F0B4F34F9D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{0543A9E1-972A-472B-A697-CFF5191CC4F9}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3DD-44EC-8C09-6F0B4F34F9D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{8AF97BDA-E8EA-4E37-84D3-0E13CAF454EC}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3DD-44EC-8C09-6F0B4F34F9D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{61FA2E39-7501-42DB-A7AA-F283D760B484}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3DD-44EC-8C09-6F0B4F34F9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c:ext xmlns:c16="http://schemas.microsoft.com/office/drawing/2014/chart" uri="{C3380CC4-5D6E-409C-BE32-E72D297353CC}">
              <c16:uniqueId val="{00000013-83DD-44EC-8C09-6F0B4F34F9D5}"/>
            </c:ext>
          </c:extLst>
        </c:ser>
        <c:dLbls>
          <c:showLegendKey val="0"/>
          <c:showVal val="1"/>
          <c:showCatName val="0"/>
          <c:showSerName val="0"/>
          <c:showPercent val="0"/>
          <c:showBubbleSize val="0"/>
        </c:dLbls>
        <c:axId val="46179840"/>
        <c:axId val="46181760"/>
      </c:scatterChart>
      <c:valAx>
        <c:axId val="46179840"/>
        <c:scaling>
          <c:orientation val="minMax"/>
          <c:max val="59.4"/>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5"/>
          <c:min val="17.8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{B4E2E0CB-D774-405B-91EA-7B968EE558D4}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CDE-42EC-AF04-BF5F8DCEA0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{C40B3003-D709-45C4-98AD-1231013F8481}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DE-42EC-AF04-BF5F8DCEA0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{1A6249F7-EC54-4503-8CE9-59AD579CDBF0}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DE-42EC-AF04-BF5F8DCEA0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{E0361368-05AF-4FB8-AA98-F70A0BA820A2}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DE-42EC-AF04-BF5F8DCEA0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{99FE6A68-B7E5-47E2-83FB-53FBA8843507}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DE-42EC-AF04-BF5F8DCEA02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{2BD1DEC1-3A92-48CA-95A9-7BE98A20B1DE}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CDE-42EC-AF04-BF5F8DCEA02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{602EAD44-CDB9-4DCA-817F-A3ADC0644720}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CDE-42EC-AF04-BF5F8DCEA02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{0F7ABA59-9E0E-4FCE-AFC4-E6775A62E438}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CDE-42EC-AF04-BF5F8DCEA02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{CFE66EFE-BC61-4EA8-A0E2-195FAA4234D7}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CDE-42EC-AF04-BF5F8DCEA0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1.1000000000000001</c:v>
                </c:pt>
                <c:pt idx="16">
                  <c:v>1.1000000000000001</c:v>
                </c:pt>
                <c:pt idx="24">
                  <c:v>1.5</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CDE-42EC-AF04-BF5F8DCEA0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{95C0F607-E191-493B-870C-D5008050E5E8}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CDE-42EC-AF04-BF5F8DCEA0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{44658264-F811-4E42-9B78-3928609CE4EA}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DE-42EC-AF04-BF5F8DCEA0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{59376CC8-575D-4216-B7E0-436BEC1324AC}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DE-42EC-AF04-BF5F8DCEA0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{BDA559D1-9106-4FA9-ADB3-7ACBB6515B46}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DE-42EC-AF04-BF5F8DCEA0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{7BF83564-BA30-4939-AA40-3BAD4F0545E6}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DE-42EC-AF04-BF5F8DCEA02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{41E08075-8276-4BA4-B552-FD7E69FD9A71}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CDE-42EC-AF04-BF5F8DCEA02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{C790DCE2-1953-4F19-8578-EEE84319EECB}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CDE-42EC-AF04-BF5F8DCEA02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{336CAE24-764F-420F-969E-208AA183DA48}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CDE-42EC-AF04-BF5F8DCEA02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{575535F5-5A17-4DEE-B55D-5B4D9F50CEBF}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CDE-42EC-AF04-BF5F8DCEA0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ACDE-42EC-AF04-BF5F8DCEA029}"/>
            </c:ext>
          </c:extLst>
        </c:ser>
        <c:dLbls>
          <c:showLegendKey val="0"/>
          <c:showVal val="1"/>
          <c:showCatName val="0"/>
          <c:showSerName val="0"/>
          <c:showPercent val="0"/>
          <c:showBubbleSize val="0"/>
        </c:dLbls>
        <c:axId val="84219776"/>
        <c:axId val="84234240"/>
      </c:scatterChart>
      <c:valAx>
        <c:axId val="84219776"/>
        <c:scaling>
          <c:orientation val="minMax"/>
          <c:max val="7.8"/>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過去に借り入れた地方債の元金償還が始まったことにより、元利償還金は対前年度比で約</a:t>
          </a:r>
          <a:r>
            <a:rPr kumimoji="1" lang="en-US" altLang="ja-JP" sz="1400">
              <a:latin typeface="ＭＳ ゴシック" pitchFamily="49" charset="-128"/>
              <a:ea typeface="ＭＳ ゴシック" pitchFamily="49" charset="-128"/>
            </a:rPr>
            <a:t>8,200</a:t>
          </a:r>
          <a:r>
            <a:rPr kumimoji="1" lang="ja-JP" altLang="en-US" sz="1400">
              <a:latin typeface="ＭＳ ゴシック" pitchFamily="49" charset="-128"/>
              <a:ea typeface="ＭＳ ゴシック" pitchFamily="49" charset="-128"/>
            </a:rPr>
            <a:t>万円増加し、実質公債費比率の分子は約</a:t>
          </a:r>
          <a:r>
            <a:rPr kumimoji="1" lang="en-US" altLang="ja-JP" sz="1400">
              <a:latin typeface="ＭＳ ゴシック" pitchFamily="49" charset="-128"/>
              <a:ea typeface="ＭＳ ゴシック" pitchFamily="49" charset="-128"/>
            </a:rPr>
            <a:t>6,600</a:t>
          </a:r>
          <a:r>
            <a:rPr kumimoji="1" lang="ja-JP" altLang="en-US" sz="1400">
              <a:latin typeface="ＭＳ ゴシック" pitchFamily="49" charset="-128"/>
              <a:ea typeface="ＭＳ ゴシック" pitchFamily="49" charset="-128"/>
            </a:rPr>
            <a:t>万円の増加となりました。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公共施設の改修など投資的経費が増大傾向にあり、これらの償還が始まっているため、実質公債費比率は今後も増加していきますが、将来世代に過度な負担を残さないよう、財政の健全な運営に努めます。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下水道事業会計や猪名川上流広域ごみ処理施設組合に係る地方債の償還が進んでいることから、将来負担比率は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82.6</a:t>
          </a:r>
          <a:r>
            <a:rPr kumimoji="1" lang="ja-JP" altLang="en-US" sz="1400">
              <a:latin typeface="ＭＳ ゴシック" pitchFamily="49" charset="-128"/>
              <a:ea typeface="ＭＳ ゴシック" pitchFamily="49" charset="-128"/>
            </a:rPr>
            <a:t>％）と類似団体平均を大きく上回っているものの、新道の駅整備事業の債務負担行為に基づく支出予定額の増加や財政調整基金の取り崩しにより、対前年度比</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ポイント悪化しました。</a:t>
          </a:r>
        </a:p>
        <a:p>
          <a:r>
            <a:rPr kumimoji="1" lang="ja-JP" altLang="en-US" sz="1400">
              <a:latin typeface="ＭＳ ゴシック" pitchFamily="49" charset="-128"/>
              <a:ea typeface="ＭＳ ゴシック" pitchFamily="49" charset="-128"/>
            </a:rPr>
            <a:t>　公共施設の老朽化対策などにより、地方債残高の増加が見込まれるため、各財政指標を注視し、財政の健全な運営に努めます。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兵庫県猪名川町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財源不足を補てんするために財政調整基金から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万円を、小・中学校営繕工事や公園健康器具設置等の財源としてまちづくり基金から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万円を取り崩したこと等により、基金取り崩し総額は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万円となりました。一方、決算剰余金等の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千円を財政調整基金へ、将来のまちづくりの財源としてまちづくり基金へ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千円を積み立て、基金積立総額は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千円となりました。その結果、基金残高は前年度と比較して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町の特性や他団体との比較を踏まえ健全な財政運営を維持するため必要な水準を設定するとともに、庁舎が築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年を迎える令和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年度を目標年次とし、庁舎整備に向けた計画的な基金の積み立てを開始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まちづくり基金：住みよい豊かなまちづくりを推進するための経費に充てるもの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福祉基金：町の福祉の振興を図る経費に充てるもの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奨学基金：町の奨学制度の安定と充実を図るためのもの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都市計画事業基金：都市計画事業を円滑かつ計画的に推進するためのもの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まちづくり基金：小・中学校営繕工事や公園健康器具設置等の財源としてまちづくり基金から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千円を積み立てたため、残高が増加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奨学基金：財源不足の補てんのために基金を取り崩したことにより残高が減少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まちづくり基金：将来負担する公共施設等の大規模改修等に係る財源不足への対応は、当面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億円規模の残高確保を目標とする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千円を積み立てた一方で、歳出面では、平成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や度重なる台風による災害復旧工事の実施や産業拠点地区関連整備事業の工事開始、歳入面では地価下落などにより固定資産税の減少に伴う町税の減少などの影響により自主財源が減少したため、収支不足を補てんするため、財政調整基金から取崩しを行ったため残高が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①基金残高については、標準財政規模の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％に設定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②財源不足への対応は、①の設定額を目標に他の基金に優先して取崩し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を下らない額を引き続き毎年度積み立て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万円を取り崩したため残高が減少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将来の償還財源の計画的な確保等の観点から、当面の取崩しはルール分のみとし、地方債現在高の状況及び公債費負担の見通しに応じ、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31,278
31,088
90.33
10,055,612
9,668,014
257,658
6,666,938
7,609,141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町公共施設の多くは、昭和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年から平成</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年にかけて整備されており、現在町固定資産の約半分が老朽化している状態です。財政面では、人口減少、高齢化が進行するなか、今後も老朽化対策の増加が見込まれます。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総合的かつ計画的に公共施設の維持管理を行っていきます。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4" name="直線コネクタ 73"/>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5"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6" name="直線コネクタ 75"/>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7"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8" name="直線コネクタ 77"/>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9" name="有形固定資産減価償却率平均値テキスト"/>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80" name="フローチャート: 判断 79"/>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81" name="フローチャート: 判断 80"/>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2" name="フローチャート: 判断 81"/>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83" name="フローチャート: 判断 82"/>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84636</xdr:rowOff>
    </xdr:from>
    <xdr:to>
      <xdr:col>23</xdr:col>
      <xdr:colOff>136525</xdr:colOff>
      <xdr:row>33</xdr:row>
      <xdr:rowOff>14786</xdr:rowOff>
    </xdr:to>
    <xdr:sp macro="" textlink="">
      <xdr:nvSpPr>
        <xdr:cNvPr id="89" name="楕円 88"/>
        <xdr:cNvSpPr/>
      </xdr:nvSpPr>
      <xdr:spPr>
        <a:xfrm>
          <a:off x="4711700" y="63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63063</xdr:rowOff>
    </xdr:from>
    <xdr:ext cx="405111" cy="259045"/>
    <xdr:sp macro="" textlink="">
      <xdr:nvSpPr>
        <xdr:cNvPr id="90" name="有形固定資産減価償却率該当値テキスト"/>
        <xdr:cNvSpPr txBox="1"/>
      </xdr:nvSpPr>
      <xdr:spPr>
        <a:xfrm>
          <a:off x="4813300" y="63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133985</xdr:rowOff>
    </xdr:from>
    <xdr:to>
      <xdr:col>19</xdr:col>
      <xdr:colOff>187325</xdr:colOff>
      <xdr:row>33</xdr:row>
      <xdr:rowOff>64135</xdr:rowOff>
    </xdr:to>
    <xdr:sp macro="" textlink="">
      <xdr:nvSpPr>
        <xdr:cNvPr id="91" name="楕円 90"/>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135436</xdr:rowOff>
    </xdr:from>
    <xdr:to>
      <xdr:col>23</xdr:col>
      <xdr:colOff>85725</xdr:colOff>
      <xdr:row>33</xdr:row>
      <xdr:rowOff>13335</xdr:rowOff>
    </xdr:to>
    <xdr:cxnSp macro="">
      <xdr:nvCxnSpPr>
        <xdr:cNvPr id="92" name="直線コネクタ 91"/>
        <xdr:cNvCxnSpPr/>
      </xdr:nvCxnSpPr>
      <xdr:spPr>
        <a:xfrm flipV="1">
          <a:off x="4051300" y="6393361"/>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149406</xdr:rowOff>
    </xdr:from>
    <xdr:to>
      <xdr:col>15</xdr:col>
      <xdr:colOff>187325</xdr:colOff>
      <xdr:row>33</xdr:row>
      <xdr:rowOff>79556</xdr:rowOff>
    </xdr:to>
    <xdr:sp macro="" textlink="">
      <xdr:nvSpPr>
        <xdr:cNvPr id="93" name="楕円 92"/>
        <xdr:cNvSpPr/>
      </xdr:nvSpPr>
      <xdr:spPr>
        <a:xfrm>
          <a:off x="3238500" y="64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13335</xdr:rowOff>
    </xdr:from>
    <xdr:to>
      <xdr:col>19</xdr:col>
      <xdr:colOff>136525</xdr:colOff>
      <xdr:row>33</xdr:row>
      <xdr:rowOff>28756</xdr:rowOff>
    </xdr:to>
    <xdr:cxnSp macro="">
      <xdr:nvCxnSpPr>
        <xdr:cNvPr id="94" name="直線コネクタ 93"/>
        <xdr:cNvCxnSpPr/>
      </xdr:nvCxnSpPr>
      <xdr:spPr>
        <a:xfrm flipV="1">
          <a:off x="3289300" y="6442710"/>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95" name="n_1aveValue有形固定資産減価償却率"/>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6" name="n_2aveValue有形固定資産減価償却率"/>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7"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55262</xdr:rowOff>
    </xdr:from>
    <xdr:ext cx="405111" cy="259045"/>
    <xdr:sp macro="" textlink="">
      <xdr:nvSpPr>
        <xdr:cNvPr id="98" name="n_1mainValue有形固定資産減価償却率"/>
        <xdr:cNvSpPr txBox="1"/>
      </xdr:nvSpPr>
      <xdr:spPr>
        <a:xfrm>
          <a:off x="383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70683</xdr:rowOff>
    </xdr:from>
    <xdr:ext cx="405111" cy="259045"/>
    <xdr:sp macro="" textlink="">
      <xdr:nvSpPr>
        <xdr:cNvPr id="99" name="n_2mainValue有形固定資産減価償却率"/>
        <xdr:cNvSpPr txBox="1"/>
      </xdr:nvSpPr>
      <xdr:spPr>
        <a:xfrm>
          <a:off x="3086744" y="6500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新道の駅整備事業の債務負担行為に基づく支出予定額の増加や財政調整基金の取り崩しに伴い、将来負担額が増加したことにより、</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ポイント悪化しました。</a:t>
          </a:r>
        </a:p>
        <a:p>
          <a:r>
            <a:rPr kumimoji="1" lang="ja-JP" altLang="en-US" sz="1100">
              <a:latin typeface="ＭＳ Ｐゴシック" panose="020B0600070205080204" pitchFamily="50" charset="-128"/>
              <a:ea typeface="ＭＳ Ｐゴシック" panose="020B0600070205080204" pitchFamily="50" charset="-128"/>
            </a:rPr>
            <a:t>　公共施設の老朽化対策などにより、地方債残高の増加が見込まれるため、各財政指標を注視し、財政の健全な運営に努めます。</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6" name="テキスト ボックス 115"/>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0" name="テキスト ボックス 119"/>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2" name="テキスト ボックス 121"/>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6" name="直線コネクタ 125"/>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7"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8" name="直線コネクタ 127"/>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9"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30" name="直線コネクタ 129"/>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31" name="債務償還比率平均値テキスト"/>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2" name="フローチャート: 判断 131"/>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3" name="フローチャート: 判断 132"/>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143053</xdr:rowOff>
    </xdr:from>
    <xdr:to>
      <xdr:col>76</xdr:col>
      <xdr:colOff>73025</xdr:colOff>
      <xdr:row>33</xdr:row>
      <xdr:rowOff>73203</xdr:rowOff>
    </xdr:to>
    <xdr:sp macro="" textlink="">
      <xdr:nvSpPr>
        <xdr:cNvPr id="139" name="楕円 138"/>
        <xdr:cNvSpPr/>
      </xdr:nvSpPr>
      <xdr:spPr>
        <a:xfrm>
          <a:off x="14744700" y="64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121480</xdr:rowOff>
    </xdr:from>
    <xdr:ext cx="469744" cy="259045"/>
    <xdr:sp macro="" textlink="">
      <xdr:nvSpPr>
        <xdr:cNvPr id="140" name="債務償還比率該当値テキスト"/>
        <xdr:cNvSpPr txBox="1"/>
      </xdr:nvSpPr>
      <xdr:spPr>
        <a:xfrm>
          <a:off x="14846300" y="637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139598</xdr:rowOff>
    </xdr:from>
    <xdr:to>
      <xdr:col>72</xdr:col>
      <xdr:colOff>123825</xdr:colOff>
      <xdr:row>33</xdr:row>
      <xdr:rowOff>69748</xdr:rowOff>
    </xdr:to>
    <xdr:sp macro="" textlink="">
      <xdr:nvSpPr>
        <xdr:cNvPr id="141" name="楕円 140"/>
        <xdr:cNvSpPr/>
      </xdr:nvSpPr>
      <xdr:spPr>
        <a:xfrm>
          <a:off x="14033500" y="63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18948</xdr:rowOff>
    </xdr:from>
    <xdr:to>
      <xdr:col>76</xdr:col>
      <xdr:colOff>22225</xdr:colOff>
      <xdr:row>33</xdr:row>
      <xdr:rowOff>22403</xdr:rowOff>
    </xdr:to>
    <xdr:cxnSp macro="">
      <xdr:nvCxnSpPr>
        <xdr:cNvPr id="142" name="直線コネクタ 141"/>
        <xdr:cNvCxnSpPr/>
      </xdr:nvCxnSpPr>
      <xdr:spPr>
        <a:xfrm>
          <a:off x="14084300" y="6448323"/>
          <a:ext cx="7112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43" name="n_1aveValue債務償還比率"/>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60875</xdr:rowOff>
    </xdr:from>
    <xdr:ext cx="469744" cy="259045"/>
    <xdr:sp macro="" textlink="">
      <xdr:nvSpPr>
        <xdr:cNvPr id="144" name="n_1mainValue債務償還比率"/>
        <xdr:cNvSpPr txBox="1"/>
      </xdr:nvSpPr>
      <xdr:spPr>
        <a:xfrm>
          <a:off x="13836727" y="649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31,278
31,088
90.33
10,055,612
9,668,014
257,658
6,666,938
7,609,141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73025</xdr:rowOff>
    </xdr:from>
    <xdr:to>
      <xdr:col>24</xdr:col>
      <xdr:colOff>114300</xdr:colOff>
      <xdr:row>39</xdr:row>
      <xdr:rowOff>3175</xdr:rowOff>
    </xdr:to>
    <xdr:sp macro="" textlink="">
      <xdr:nvSpPr>
        <xdr:cNvPr id="71" name="楕円 70"/>
        <xdr:cNvSpPr/>
      </xdr:nvSpPr>
      <xdr:spPr>
        <a:xfrm>
          <a:off x="4584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51452</xdr:rowOff>
    </xdr:from>
    <xdr:ext cx="405111" cy="259045"/>
    <xdr:sp macro="" textlink="">
      <xdr:nvSpPr>
        <xdr:cNvPr id="72" name="【道路】&#10;有形固定資産減価償却率該当値テキスト"/>
        <xdr:cNvSpPr txBox="1"/>
      </xdr:nvSpPr>
      <xdr:spPr>
        <a:xfrm>
          <a:off x="4673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111125</xdr:rowOff>
    </xdr:from>
    <xdr:to>
      <xdr:col>20</xdr:col>
      <xdr:colOff>38100</xdr:colOff>
      <xdr:row>39</xdr:row>
      <xdr:rowOff>41275</xdr:rowOff>
    </xdr:to>
    <xdr:sp macro="" textlink="">
      <xdr:nvSpPr>
        <xdr:cNvPr id="73" name="楕円 72"/>
        <xdr:cNvSpPr/>
      </xdr:nvSpPr>
      <xdr:spPr>
        <a:xfrm>
          <a:off x="3746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123825</xdr:rowOff>
    </xdr:from>
    <xdr:to>
      <xdr:col>24</xdr:col>
      <xdr:colOff>63500</xdr:colOff>
      <xdr:row>38</xdr:row>
      <xdr:rowOff>161925</xdr:rowOff>
    </xdr:to>
    <xdr:cxnSp macro="">
      <xdr:nvCxnSpPr>
        <xdr:cNvPr id="74" name="直線コネクタ 73"/>
        <xdr:cNvCxnSpPr/>
      </xdr:nvCxnSpPr>
      <xdr:spPr>
        <a:xfrm flipV="1">
          <a:off x="3797300" y="66389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5" name="楕円 74"/>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161925</xdr:rowOff>
    </xdr:from>
    <xdr:to>
      <xdr:col>19</xdr:col>
      <xdr:colOff>177800</xdr:colOff>
      <xdr:row>39</xdr:row>
      <xdr:rowOff>19050</xdr:rowOff>
    </xdr:to>
    <xdr:cxnSp macro="">
      <xdr:nvCxnSpPr>
        <xdr:cNvPr id="76" name="直線コネクタ 75"/>
        <xdr:cNvCxnSpPr/>
      </xdr:nvCxnSpPr>
      <xdr:spPr>
        <a:xfrm flipV="1">
          <a:off x="2908300" y="6677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7"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8"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32402</xdr:rowOff>
    </xdr:from>
    <xdr:ext cx="405111" cy="259045"/>
    <xdr:sp macro="" textlink="">
      <xdr:nvSpPr>
        <xdr:cNvPr id="80" name="n_1mainValue【道路】&#10;有形固定資産減価償却率"/>
        <xdr:cNvSpPr txBox="1"/>
      </xdr:nvSpPr>
      <xdr:spPr>
        <a:xfrm>
          <a:off x="35820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1" name="n_2mainValue【道路】&#10;有形固定資産減価償却率"/>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8"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16119</xdr:rowOff>
    </xdr:from>
    <xdr:to>
      <xdr:col>55</xdr:col>
      <xdr:colOff>50800</xdr:colOff>
      <xdr:row>39</xdr:row>
      <xdr:rowOff>117719</xdr:rowOff>
    </xdr:to>
    <xdr:sp macro="" textlink="">
      <xdr:nvSpPr>
        <xdr:cNvPr id="118" name="楕円 117"/>
        <xdr:cNvSpPr/>
      </xdr:nvSpPr>
      <xdr:spPr>
        <a:xfrm>
          <a:off x="10426700" y="67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165996</xdr:rowOff>
    </xdr:from>
    <xdr:ext cx="469744" cy="259045"/>
    <xdr:sp macro="" textlink="">
      <xdr:nvSpPr>
        <xdr:cNvPr id="119" name="【道路】&#10;一人当たり延長該当値テキスト"/>
        <xdr:cNvSpPr txBox="1"/>
      </xdr:nvSpPr>
      <xdr:spPr>
        <a:xfrm>
          <a:off x="10515600" y="66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18953</xdr:rowOff>
    </xdr:from>
    <xdr:to>
      <xdr:col>50</xdr:col>
      <xdr:colOff>165100</xdr:colOff>
      <xdr:row>39</xdr:row>
      <xdr:rowOff>120553</xdr:rowOff>
    </xdr:to>
    <xdr:sp macro="" textlink="">
      <xdr:nvSpPr>
        <xdr:cNvPr id="120" name="楕円 119"/>
        <xdr:cNvSpPr/>
      </xdr:nvSpPr>
      <xdr:spPr>
        <a:xfrm>
          <a:off x="9588500" y="670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66919</xdr:rowOff>
    </xdr:from>
    <xdr:to>
      <xdr:col>55</xdr:col>
      <xdr:colOff>0</xdr:colOff>
      <xdr:row>39</xdr:row>
      <xdr:rowOff>69753</xdr:rowOff>
    </xdr:to>
    <xdr:cxnSp macro="">
      <xdr:nvCxnSpPr>
        <xdr:cNvPr id="121" name="直線コネクタ 120"/>
        <xdr:cNvCxnSpPr/>
      </xdr:nvCxnSpPr>
      <xdr:spPr>
        <a:xfrm flipV="1">
          <a:off x="9639300" y="6753469"/>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42773</xdr:rowOff>
    </xdr:from>
    <xdr:to>
      <xdr:col>46</xdr:col>
      <xdr:colOff>38100</xdr:colOff>
      <xdr:row>39</xdr:row>
      <xdr:rowOff>144373</xdr:rowOff>
    </xdr:to>
    <xdr:sp macro="" textlink="">
      <xdr:nvSpPr>
        <xdr:cNvPr id="122" name="楕円 121"/>
        <xdr:cNvSpPr/>
      </xdr:nvSpPr>
      <xdr:spPr>
        <a:xfrm>
          <a:off x="8699500" y="6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69753</xdr:rowOff>
    </xdr:from>
    <xdr:to>
      <xdr:col>50</xdr:col>
      <xdr:colOff>114300</xdr:colOff>
      <xdr:row>39</xdr:row>
      <xdr:rowOff>93573</xdr:rowOff>
    </xdr:to>
    <xdr:cxnSp macro="">
      <xdr:nvCxnSpPr>
        <xdr:cNvPr id="123" name="直線コネクタ 122"/>
        <xdr:cNvCxnSpPr/>
      </xdr:nvCxnSpPr>
      <xdr:spPr>
        <a:xfrm flipV="1">
          <a:off x="8750300" y="6756303"/>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4"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5"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111680</xdr:rowOff>
    </xdr:from>
    <xdr:ext cx="469744" cy="259045"/>
    <xdr:sp macro="" textlink="">
      <xdr:nvSpPr>
        <xdr:cNvPr id="127" name="n_1mainValue【道路】&#10;一人当たり延長"/>
        <xdr:cNvSpPr txBox="1"/>
      </xdr:nvSpPr>
      <xdr:spPr>
        <a:xfrm>
          <a:off x="9391727" y="679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135500</xdr:rowOff>
    </xdr:from>
    <xdr:ext cx="469744" cy="259045"/>
    <xdr:sp macro="" textlink="">
      <xdr:nvSpPr>
        <xdr:cNvPr id="128" name="n_2mainValue【道路】&#10;一人当たり延長"/>
        <xdr:cNvSpPr txBox="1"/>
      </xdr:nvSpPr>
      <xdr:spPr>
        <a:xfrm>
          <a:off x="8515427" y="6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9"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69" name="楕円 168"/>
        <xdr:cNvSpPr/>
      </xdr:nvSpPr>
      <xdr:spPr>
        <a:xfrm>
          <a:off x="4584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170" name="【橋りょう・トンネル】&#10;有形固定資産減価償却率該当値テキスト"/>
        <xdr:cNvSpPr txBox="1"/>
      </xdr:nvSpPr>
      <xdr:spPr>
        <a:xfrm>
          <a:off x="4673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65133</xdr:rowOff>
    </xdr:from>
    <xdr:to>
      <xdr:col>20</xdr:col>
      <xdr:colOff>38100</xdr:colOff>
      <xdr:row>58</xdr:row>
      <xdr:rowOff>166733</xdr:rowOff>
    </xdr:to>
    <xdr:sp macro="" textlink="">
      <xdr:nvSpPr>
        <xdr:cNvPr id="171" name="楕円 170"/>
        <xdr:cNvSpPr/>
      </xdr:nvSpPr>
      <xdr:spPr>
        <a:xfrm>
          <a:off x="3746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115933</xdr:rowOff>
    </xdr:to>
    <xdr:cxnSp macro="">
      <xdr:nvCxnSpPr>
        <xdr:cNvPr id="172" name="直線コネクタ 171"/>
        <xdr:cNvCxnSpPr/>
      </xdr:nvCxnSpPr>
      <xdr:spPr>
        <a:xfrm flipV="1">
          <a:off x="3797300" y="1004697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89626</xdr:rowOff>
    </xdr:from>
    <xdr:to>
      <xdr:col>15</xdr:col>
      <xdr:colOff>101600</xdr:colOff>
      <xdr:row>59</xdr:row>
      <xdr:rowOff>19776</xdr:rowOff>
    </xdr:to>
    <xdr:sp macro="" textlink="">
      <xdr:nvSpPr>
        <xdr:cNvPr id="173" name="楕円 172"/>
        <xdr:cNvSpPr/>
      </xdr:nvSpPr>
      <xdr:spPr>
        <a:xfrm>
          <a:off x="2857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115933</xdr:rowOff>
    </xdr:from>
    <xdr:to>
      <xdr:col>19</xdr:col>
      <xdr:colOff>177800</xdr:colOff>
      <xdr:row>58</xdr:row>
      <xdr:rowOff>140426</xdr:rowOff>
    </xdr:to>
    <xdr:cxnSp macro="">
      <xdr:nvCxnSpPr>
        <xdr:cNvPr id="174" name="直線コネクタ 173"/>
        <xdr:cNvCxnSpPr/>
      </xdr:nvCxnSpPr>
      <xdr:spPr>
        <a:xfrm flipV="1">
          <a:off x="2908300" y="1006003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75"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76" name="n_2ave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11810</xdr:rowOff>
    </xdr:from>
    <xdr:ext cx="405111" cy="259045"/>
    <xdr:sp macro="" textlink="">
      <xdr:nvSpPr>
        <xdr:cNvPr id="178" name="n_1mainValue【橋りょう・トンネル】&#10;有形固定資産減価償却率"/>
        <xdr:cNvSpPr txBox="1"/>
      </xdr:nvSpPr>
      <xdr:spPr>
        <a:xfrm>
          <a:off x="35820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36303</xdr:rowOff>
    </xdr:from>
    <xdr:ext cx="405111" cy="259045"/>
    <xdr:sp macro="" textlink="">
      <xdr:nvSpPr>
        <xdr:cNvPr id="179" name="n_2mainValue【橋りょう・トンネル】&#10;有形固定資産減価償却率"/>
        <xdr:cNvSpPr txBox="1"/>
      </xdr:nvSpPr>
      <xdr:spPr>
        <a:xfrm>
          <a:off x="2705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10" name="【橋りょう・トンネル】&#10;一人当たり有形固定資産（償却資産）額平均値テキスト"/>
        <xdr:cNvSpPr txBox="1"/>
      </xdr:nvSpPr>
      <xdr:spPr>
        <a:xfrm>
          <a:off x="10515600"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13861</xdr:rowOff>
    </xdr:from>
    <xdr:to>
      <xdr:col>55</xdr:col>
      <xdr:colOff>50800</xdr:colOff>
      <xdr:row>64</xdr:row>
      <xdr:rowOff>115461</xdr:rowOff>
    </xdr:to>
    <xdr:sp macro="" textlink="">
      <xdr:nvSpPr>
        <xdr:cNvPr id="220" name="楕円 219"/>
        <xdr:cNvSpPr/>
      </xdr:nvSpPr>
      <xdr:spPr>
        <a:xfrm>
          <a:off x="10426700" y="109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144688</xdr:rowOff>
    </xdr:from>
    <xdr:ext cx="599010" cy="259045"/>
    <xdr:sp macro="" textlink="">
      <xdr:nvSpPr>
        <xdr:cNvPr id="221" name="【橋りょう・トンネル】&#10;一人当たり有形固定資産（償却資産）額該当値テキスト"/>
        <xdr:cNvSpPr txBox="1"/>
      </xdr:nvSpPr>
      <xdr:spPr>
        <a:xfrm>
          <a:off x="10515600" y="1077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15039</xdr:rowOff>
    </xdr:from>
    <xdr:to>
      <xdr:col>50</xdr:col>
      <xdr:colOff>165100</xdr:colOff>
      <xdr:row>64</xdr:row>
      <xdr:rowOff>116639</xdr:rowOff>
    </xdr:to>
    <xdr:sp macro="" textlink="">
      <xdr:nvSpPr>
        <xdr:cNvPr id="222" name="楕円 221"/>
        <xdr:cNvSpPr/>
      </xdr:nvSpPr>
      <xdr:spPr>
        <a:xfrm>
          <a:off x="9588500" y="109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64661</xdr:rowOff>
    </xdr:from>
    <xdr:to>
      <xdr:col>55</xdr:col>
      <xdr:colOff>0</xdr:colOff>
      <xdr:row>64</xdr:row>
      <xdr:rowOff>65839</xdr:rowOff>
    </xdr:to>
    <xdr:cxnSp macro="">
      <xdr:nvCxnSpPr>
        <xdr:cNvPr id="223" name="直線コネクタ 222"/>
        <xdr:cNvCxnSpPr/>
      </xdr:nvCxnSpPr>
      <xdr:spPr>
        <a:xfrm flipV="1">
          <a:off x="9639300" y="11037461"/>
          <a:ext cx="838200" cy="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15662</xdr:rowOff>
    </xdr:from>
    <xdr:to>
      <xdr:col>46</xdr:col>
      <xdr:colOff>38100</xdr:colOff>
      <xdr:row>64</xdr:row>
      <xdr:rowOff>117262</xdr:rowOff>
    </xdr:to>
    <xdr:sp macro="" textlink="">
      <xdr:nvSpPr>
        <xdr:cNvPr id="224" name="楕円 223"/>
        <xdr:cNvSpPr/>
      </xdr:nvSpPr>
      <xdr:spPr>
        <a:xfrm>
          <a:off x="8699500" y="10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65839</xdr:rowOff>
    </xdr:from>
    <xdr:to>
      <xdr:col>50</xdr:col>
      <xdr:colOff>114300</xdr:colOff>
      <xdr:row>64</xdr:row>
      <xdr:rowOff>66462</xdr:rowOff>
    </xdr:to>
    <xdr:cxnSp macro="">
      <xdr:nvCxnSpPr>
        <xdr:cNvPr id="225" name="直線コネクタ 224"/>
        <xdr:cNvCxnSpPr/>
      </xdr:nvCxnSpPr>
      <xdr:spPr>
        <a:xfrm flipV="1">
          <a:off x="8750300" y="11038639"/>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110180</xdr:rowOff>
    </xdr:from>
    <xdr:ext cx="599010" cy="259045"/>
    <xdr:sp macro="" textlink="">
      <xdr:nvSpPr>
        <xdr:cNvPr id="226" name="n_1aveValue【橋りょう・トンネル】&#10;一人当たり有形固定資産（償却資産）額"/>
        <xdr:cNvSpPr txBox="1"/>
      </xdr:nvSpPr>
      <xdr:spPr>
        <a:xfrm>
          <a:off x="93270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112651</xdr:rowOff>
    </xdr:from>
    <xdr:ext cx="599010" cy="259045"/>
    <xdr:sp macro="" textlink="">
      <xdr:nvSpPr>
        <xdr:cNvPr id="227" name="n_2aveValue【橋りょう・トンネル】&#10;一人当たり有形固定資産（償却資産）額"/>
        <xdr:cNvSpPr txBox="1"/>
      </xdr:nvSpPr>
      <xdr:spPr>
        <a:xfrm>
          <a:off x="8450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133166</xdr:rowOff>
    </xdr:from>
    <xdr:ext cx="599010" cy="259045"/>
    <xdr:sp macro="" textlink="">
      <xdr:nvSpPr>
        <xdr:cNvPr id="229" name="n_1mainValue【橋りょう・トンネル】&#10;一人当たり有形固定資産（償却資産）額"/>
        <xdr:cNvSpPr txBox="1"/>
      </xdr:nvSpPr>
      <xdr:spPr>
        <a:xfrm>
          <a:off x="9327095" y="1076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133789</xdr:rowOff>
    </xdr:from>
    <xdr:ext cx="599010" cy="259045"/>
    <xdr:sp macro="" textlink="">
      <xdr:nvSpPr>
        <xdr:cNvPr id="230" name="n_2mainValue【橋りょう・トンネル】&#10;一人当たり有形固定資産（償却資産）額"/>
        <xdr:cNvSpPr txBox="1"/>
      </xdr:nvSpPr>
      <xdr:spPr>
        <a:xfrm>
          <a:off x="8450795" y="1076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61"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71" name="楕円 270"/>
        <xdr:cNvSpPr/>
      </xdr:nvSpPr>
      <xdr:spPr>
        <a:xfrm>
          <a:off x="4584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57166</xdr:rowOff>
    </xdr:from>
    <xdr:ext cx="405111" cy="259045"/>
    <xdr:sp macro="" textlink="">
      <xdr:nvSpPr>
        <xdr:cNvPr id="272" name="【公営住宅】&#10;有形固定資産減価償却率該当値テキスト"/>
        <xdr:cNvSpPr txBox="1"/>
      </xdr:nvSpPr>
      <xdr:spPr>
        <a:xfrm>
          <a:off x="4673600"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95069</xdr:rowOff>
    </xdr:from>
    <xdr:to>
      <xdr:col>20</xdr:col>
      <xdr:colOff>38100</xdr:colOff>
      <xdr:row>82</xdr:row>
      <xdr:rowOff>25219</xdr:rowOff>
    </xdr:to>
    <xdr:sp macro="" textlink="">
      <xdr:nvSpPr>
        <xdr:cNvPr id="273" name="楕円 272"/>
        <xdr:cNvSpPr/>
      </xdr:nvSpPr>
      <xdr:spPr>
        <a:xfrm>
          <a:off x="3746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81</xdr:row>
      <xdr:rowOff>145869</xdr:rowOff>
    </xdr:to>
    <xdr:cxnSp macro="">
      <xdr:nvCxnSpPr>
        <xdr:cNvPr id="274" name="直線コネクタ 273"/>
        <xdr:cNvCxnSpPr/>
      </xdr:nvCxnSpPr>
      <xdr:spPr>
        <a:xfrm flipV="1">
          <a:off x="3797300" y="14016989"/>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106499</xdr:rowOff>
    </xdr:from>
    <xdr:to>
      <xdr:col>15</xdr:col>
      <xdr:colOff>101600</xdr:colOff>
      <xdr:row>82</xdr:row>
      <xdr:rowOff>36649</xdr:rowOff>
    </xdr:to>
    <xdr:sp macro="" textlink="">
      <xdr:nvSpPr>
        <xdr:cNvPr id="275" name="楕円 274"/>
        <xdr:cNvSpPr/>
      </xdr:nvSpPr>
      <xdr:spPr>
        <a:xfrm>
          <a:off x="2857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145869</xdr:rowOff>
    </xdr:from>
    <xdr:to>
      <xdr:col>19</xdr:col>
      <xdr:colOff>177800</xdr:colOff>
      <xdr:row>81</xdr:row>
      <xdr:rowOff>157299</xdr:rowOff>
    </xdr:to>
    <xdr:cxnSp macro="">
      <xdr:nvCxnSpPr>
        <xdr:cNvPr id="276" name="直線コネクタ 275"/>
        <xdr:cNvCxnSpPr/>
      </xdr:nvCxnSpPr>
      <xdr:spPr>
        <a:xfrm flipV="1">
          <a:off x="2908300" y="140333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77"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78"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9"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16346</xdr:rowOff>
    </xdr:from>
    <xdr:ext cx="405111" cy="259045"/>
    <xdr:sp macro="" textlink="">
      <xdr:nvSpPr>
        <xdr:cNvPr id="280" name="n_1mainValue【公営住宅】&#10;有形固定資産減価償却率"/>
        <xdr:cNvSpPr txBox="1"/>
      </xdr:nvSpPr>
      <xdr:spPr>
        <a:xfrm>
          <a:off x="3582044" y="1407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27776</xdr:rowOff>
    </xdr:from>
    <xdr:ext cx="405111" cy="259045"/>
    <xdr:sp macro="" textlink="">
      <xdr:nvSpPr>
        <xdr:cNvPr id="281" name="n_2mainValue【公営住宅】&#10;有形固定資産減価償却率"/>
        <xdr:cNvSpPr txBox="1"/>
      </xdr:nvSpPr>
      <xdr:spPr>
        <a:xfrm>
          <a:off x="27057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12"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105192</xdr:rowOff>
    </xdr:from>
    <xdr:to>
      <xdr:col>55</xdr:col>
      <xdr:colOff>50800</xdr:colOff>
      <xdr:row>87</xdr:row>
      <xdr:rowOff>35342</xdr:rowOff>
    </xdr:to>
    <xdr:sp macro="" textlink="">
      <xdr:nvSpPr>
        <xdr:cNvPr id="322" name="楕円 321"/>
        <xdr:cNvSpPr/>
      </xdr:nvSpPr>
      <xdr:spPr>
        <a:xfrm>
          <a:off x="10426700" y="1484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20119</xdr:rowOff>
    </xdr:from>
    <xdr:ext cx="469744" cy="259045"/>
    <xdr:sp macro="" textlink="">
      <xdr:nvSpPr>
        <xdr:cNvPr id="323" name="【公営住宅】&#10;一人当たり面積該当値テキスト"/>
        <xdr:cNvSpPr txBox="1"/>
      </xdr:nvSpPr>
      <xdr:spPr>
        <a:xfrm>
          <a:off x="10515600" y="1476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105192</xdr:rowOff>
    </xdr:from>
    <xdr:to>
      <xdr:col>50</xdr:col>
      <xdr:colOff>165100</xdr:colOff>
      <xdr:row>87</xdr:row>
      <xdr:rowOff>35342</xdr:rowOff>
    </xdr:to>
    <xdr:sp macro="" textlink="">
      <xdr:nvSpPr>
        <xdr:cNvPr id="324" name="楕円 323"/>
        <xdr:cNvSpPr/>
      </xdr:nvSpPr>
      <xdr:spPr>
        <a:xfrm>
          <a:off x="9588500" y="1484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155992</xdr:rowOff>
    </xdr:from>
    <xdr:to>
      <xdr:col>55</xdr:col>
      <xdr:colOff>0</xdr:colOff>
      <xdr:row>86</xdr:row>
      <xdr:rowOff>155992</xdr:rowOff>
    </xdr:to>
    <xdr:cxnSp macro="">
      <xdr:nvCxnSpPr>
        <xdr:cNvPr id="325" name="直線コネクタ 324"/>
        <xdr:cNvCxnSpPr/>
      </xdr:nvCxnSpPr>
      <xdr:spPr>
        <a:xfrm>
          <a:off x="9639300" y="149006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105355</xdr:rowOff>
    </xdr:from>
    <xdr:to>
      <xdr:col>46</xdr:col>
      <xdr:colOff>38100</xdr:colOff>
      <xdr:row>87</xdr:row>
      <xdr:rowOff>35505</xdr:rowOff>
    </xdr:to>
    <xdr:sp macro="" textlink="">
      <xdr:nvSpPr>
        <xdr:cNvPr id="326" name="楕円 325"/>
        <xdr:cNvSpPr/>
      </xdr:nvSpPr>
      <xdr:spPr>
        <a:xfrm>
          <a:off x="8699500" y="148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155992</xdr:rowOff>
    </xdr:from>
    <xdr:to>
      <xdr:col>50</xdr:col>
      <xdr:colOff>114300</xdr:colOff>
      <xdr:row>86</xdr:row>
      <xdr:rowOff>156155</xdr:rowOff>
    </xdr:to>
    <xdr:cxnSp macro="">
      <xdr:nvCxnSpPr>
        <xdr:cNvPr id="327" name="直線コネクタ 326"/>
        <xdr:cNvCxnSpPr/>
      </xdr:nvCxnSpPr>
      <xdr:spPr>
        <a:xfrm flipV="1">
          <a:off x="8750300" y="1490069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8"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9"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0"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26469</xdr:rowOff>
    </xdr:from>
    <xdr:ext cx="469744" cy="259045"/>
    <xdr:sp macro="" textlink="">
      <xdr:nvSpPr>
        <xdr:cNvPr id="331" name="n_1mainValue【公営住宅】&#10;一人当たり面積"/>
        <xdr:cNvSpPr txBox="1"/>
      </xdr:nvSpPr>
      <xdr:spPr>
        <a:xfrm>
          <a:off x="9391727" y="1494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26632</xdr:rowOff>
    </xdr:from>
    <xdr:ext cx="469744" cy="259045"/>
    <xdr:sp macro="" textlink="">
      <xdr:nvSpPr>
        <xdr:cNvPr id="332" name="n_2mainValue【公営住宅】&#10;一人当たり面積"/>
        <xdr:cNvSpPr txBox="1"/>
      </xdr:nvSpPr>
      <xdr:spPr>
        <a:xfrm>
          <a:off x="8515427" y="149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79"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389" name="楕円 388"/>
        <xdr:cNvSpPr/>
      </xdr:nvSpPr>
      <xdr:spPr>
        <a:xfrm>
          <a:off x="162687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17253</xdr:rowOff>
    </xdr:from>
    <xdr:ext cx="405111" cy="259045"/>
    <xdr:sp macro="" textlink="">
      <xdr:nvSpPr>
        <xdr:cNvPr id="390" name="【認定こども園・幼稚園・保育所】&#10;有形固定資産減価償却率該当値テキスト"/>
        <xdr:cNvSpPr txBox="1"/>
      </xdr:nvSpPr>
      <xdr:spPr>
        <a:xfrm>
          <a:off x="16357600" y="618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31931</xdr:rowOff>
    </xdr:from>
    <xdr:to>
      <xdr:col>81</xdr:col>
      <xdr:colOff>101600</xdr:colOff>
      <xdr:row>37</xdr:row>
      <xdr:rowOff>133531</xdr:rowOff>
    </xdr:to>
    <xdr:sp macro="" textlink="">
      <xdr:nvSpPr>
        <xdr:cNvPr id="391" name="楕円 390"/>
        <xdr:cNvSpPr/>
      </xdr:nvSpPr>
      <xdr:spPr>
        <a:xfrm>
          <a:off x="15430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45176</xdr:rowOff>
    </xdr:from>
    <xdr:to>
      <xdr:col>85</xdr:col>
      <xdr:colOff>127000</xdr:colOff>
      <xdr:row>37</xdr:row>
      <xdr:rowOff>82731</xdr:rowOff>
    </xdr:to>
    <xdr:cxnSp macro="">
      <xdr:nvCxnSpPr>
        <xdr:cNvPr id="392" name="直線コネクタ 391"/>
        <xdr:cNvCxnSpPr/>
      </xdr:nvCxnSpPr>
      <xdr:spPr>
        <a:xfrm flipV="1">
          <a:off x="15481300" y="638882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67854</xdr:rowOff>
    </xdr:from>
    <xdr:to>
      <xdr:col>76</xdr:col>
      <xdr:colOff>165100</xdr:colOff>
      <xdr:row>37</xdr:row>
      <xdr:rowOff>169455</xdr:rowOff>
    </xdr:to>
    <xdr:sp macro="" textlink="">
      <xdr:nvSpPr>
        <xdr:cNvPr id="393" name="楕円 392"/>
        <xdr:cNvSpPr/>
      </xdr:nvSpPr>
      <xdr:spPr>
        <a:xfrm>
          <a:off x="14541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82731</xdr:rowOff>
    </xdr:from>
    <xdr:to>
      <xdr:col>81</xdr:col>
      <xdr:colOff>50800</xdr:colOff>
      <xdr:row>37</xdr:row>
      <xdr:rowOff>118654</xdr:rowOff>
    </xdr:to>
    <xdr:cxnSp macro="">
      <xdr:nvCxnSpPr>
        <xdr:cNvPr id="394" name="直線コネクタ 393"/>
        <xdr:cNvCxnSpPr/>
      </xdr:nvCxnSpPr>
      <xdr:spPr>
        <a:xfrm flipV="1">
          <a:off x="14592300" y="642638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95"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96"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7"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124658</xdr:rowOff>
    </xdr:from>
    <xdr:ext cx="405111" cy="259045"/>
    <xdr:sp macro="" textlink="">
      <xdr:nvSpPr>
        <xdr:cNvPr id="398" name="n_1mainValue【認定こども園・幼稚園・保育所】&#10;有形固定資産減価償却率"/>
        <xdr:cNvSpPr txBox="1"/>
      </xdr:nvSpPr>
      <xdr:spPr>
        <a:xfrm>
          <a:off x="152660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160581</xdr:rowOff>
    </xdr:from>
    <xdr:ext cx="405111" cy="259045"/>
    <xdr:sp macro="" textlink="">
      <xdr:nvSpPr>
        <xdr:cNvPr id="399" name="n_2mainValue【認定こども園・幼稚園・保育所】&#10;有形固定資産減価償却率"/>
        <xdr:cNvSpPr txBox="1"/>
      </xdr:nvSpPr>
      <xdr:spPr>
        <a:xfrm>
          <a:off x="14389744"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28"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38" name="楕円 43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26687</xdr:rowOff>
    </xdr:from>
    <xdr:ext cx="469744" cy="259045"/>
    <xdr:sp macro="" textlink="">
      <xdr:nvSpPr>
        <xdr:cNvPr id="439" name="【認定こども園・幼稚園・保育所】&#10;一人当たり面積該当値テキスト"/>
        <xdr:cNvSpPr txBox="1"/>
      </xdr:nvSpPr>
      <xdr:spPr>
        <a:xfrm>
          <a:off x="22199600"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440" name="楕円 43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99060</xdr:rowOff>
    </xdr:from>
    <xdr:to>
      <xdr:col>116</xdr:col>
      <xdr:colOff>63500</xdr:colOff>
      <xdr:row>39</xdr:row>
      <xdr:rowOff>99060</xdr:rowOff>
    </xdr:to>
    <xdr:cxnSp macro="">
      <xdr:nvCxnSpPr>
        <xdr:cNvPr id="441" name="直線コネクタ 440"/>
        <xdr:cNvCxnSpPr/>
      </xdr:nvCxnSpPr>
      <xdr:spPr>
        <a:xfrm>
          <a:off x="21323300" y="6785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52070</xdr:rowOff>
    </xdr:from>
    <xdr:to>
      <xdr:col>107</xdr:col>
      <xdr:colOff>101600</xdr:colOff>
      <xdr:row>39</xdr:row>
      <xdr:rowOff>153670</xdr:rowOff>
    </xdr:to>
    <xdr:sp macro="" textlink="">
      <xdr:nvSpPr>
        <xdr:cNvPr id="442" name="楕円 441"/>
        <xdr:cNvSpPr/>
      </xdr:nvSpPr>
      <xdr:spPr>
        <a:xfrm>
          <a:off x="20383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102870</xdr:rowOff>
    </xdr:to>
    <xdr:cxnSp macro="">
      <xdr:nvCxnSpPr>
        <xdr:cNvPr id="443" name="直線コネクタ 442"/>
        <xdr:cNvCxnSpPr/>
      </xdr:nvCxnSpPr>
      <xdr:spPr>
        <a:xfrm flipV="1">
          <a:off x="20434300" y="6785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44"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45"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46"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140987</xdr:rowOff>
    </xdr:from>
    <xdr:ext cx="469744" cy="259045"/>
    <xdr:sp macro="" textlink="">
      <xdr:nvSpPr>
        <xdr:cNvPr id="447" name="n_1mainValue【認定こども園・幼稚園・保育所】&#10;一人当たり面積"/>
        <xdr:cNvSpPr txBox="1"/>
      </xdr:nvSpPr>
      <xdr:spPr>
        <a:xfrm>
          <a:off x="210757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144797</xdr:rowOff>
    </xdr:from>
    <xdr:ext cx="469744" cy="259045"/>
    <xdr:sp macro="" textlink="">
      <xdr:nvSpPr>
        <xdr:cNvPr id="448" name="n_2mainValue【認定こども園・幼稚園・保育所】&#10;一人当たり面積"/>
        <xdr:cNvSpPr txBox="1"/>
      </xdr:nvSpPr>
      <xdr:spPr>
        <a:xfrm>
          <a:off x="20199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78"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488" name="楕円 487"/>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71137</xdr:rowOff>
    </xdr:from>
    <xdr:ext cx="405111" cy="259045"/>
    <xdr:sp macro="" textlink="">
      <xdr:nvSpPr>
        <xdr:cNvPr id="489" name="【学校施設】&#10;有形固定資産減価償却率該当値テキスト"/>
        <xdr:cNvSpPr txBox="1"/>
      </xdr:nvSpPr>
      <xdr:spPr>
        <a:xfrm>
          <a:off x="16357600"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88265</xdr:rowOff>
    </xdr:from>
    <xdr:to>
      <xdr:col>81</xdr:col>
      <xdr:colOff>101600</xdr:colOff>
      <xdr:row>60</xdr:row>
      <xdr:rowOff>18415</xdr:rowOff>
    </xdr:to>
    <xdr:sp macro="" textlink="">
      <xdr:nvSpPr>
        <xdr:cNvPr id="490" name="楕円 489"/>
        <xdr:cNvSpPr/>
      </xdr:nvSpPr>
      <xdr:spPr>
        <a:xfrm>
          <a:off x="15430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99060</xdr:rowOff>
    </xdr:from>
    <xdr:to>
      <xdr:col>85</xdr:col>
      <xdr:colOff>127000</xdr:colOff>
      <xdr:row>59</xdr:row>
      <xdr:rowOff>139065</xdr:rowOff>
    </xdr:to>
    <xdr:cxnSp macro="">
      <xdr:nvCxnSpPr>
        <xdr:cNvPr id="491" name="直線コネクタ 490"/>
        <xdr:cNvCxnSpPr/>
      </xdr:nvCxnSpPr>
      <xdr:spPr>
        <a:xfrm flipV="1">
          <a:off x="15481300" y="102146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92" name="楕円 491"/>
        <xdr:cNvSpPr/>
      </xdr:nvSpPr>
      <xdr:spPr>
        <a:xfrm>
          <a:off x="14541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139065</xdr:rowOff>
    </xdr:from>
    <xdr:to>
      <xdr:col>81</xdr:col>
      <xdr:colOff>50800</xdr:colOff>
      <xdr:row>60</xdr:row>
      <xdr:rowOff>28575</xdr:rowOff>
    </xdr:to>
    <xdr:cxnSp macro="">
      <xdr:nvCxnSpPr>
        <xdr:cNvPr id="493" name="直線コネクタ 492"/>
        <xdr:cNvCxnSpPr/>
      </xdr:nvCxnSpPr>
      <xdr:spPr>
        <a:xfrm flipV="1">
          <a:off x="14592300" y="102546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94"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495" name="n_2aveValue【学校施設】&#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96"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34942</xdr:rowOff>
    </xdr:from>
    <xdr:ext cx="405111" cy="259045"/>
    <xdr:sp macro="" textlink="">
      <xdr:nvSpPr>
        <xdr:cNvPr id="497" name="n_1mainValue【学校施設】&#10;有形固定資産減価償却率"/>
        <xdr:cNvSpPr txBox="1"/>
      </xdr:nvSpPr>
      <xdr:spPr>
        <a:xfrm>
          <a:off x="15266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498" name="n_2main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26"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23723</xdr:rowOff>
    </xdr:from>
    <xdr:to>
      <xdr:col>116</xdr:col>
      <xdr:colOff>114300</xdr:colOff>
      <xdr:row>61</xdr:row>
      <xdr:rowOff>125323</xdr:rowOff>
    </xdr:to>
    <xdr:sp macro="" textlink="">
      <xdr:nvSpPr>
        <xdr:cNvPr id="536" name="楕円 535"/>
        <xdr:cNvSpPr/>
      </xdr:nvSpPr>
      <xdr:spPr>
        <a:xfrm>
          <a:off x="22110700" y="10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46600</xdr:rowOff>
    </xdr:from>
    <xdr:ext cx="469744" cy="259045"/>
    <xdr:sp macro="" textlink="">
      <xdr:nvSpPr>
        <xdr:cNvPr id="537" name="【学校施設】&#10;一人当たり面積該当値テキスト"/>
        <xdr:cNvSpPr txBox="1"/>
      </xdr:nvSpPr>
      <xdr:spPr>
        <a:xfrm>
          <a:off x="22199600" y="1033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30125</xdr:rowOff>
    </xdr:from>
    <xdr:to>
      <xdr:col>112</xdr:col>
      <xdr:colOff>38100</xdr:colOff>
      <xdr:row>61</xdr:row>
      <xdr:rowOff>131725</xdr:rowOff>
    </xdr:to>
    <xdr:sp macro="" textlink="">
      <xdr:nvSpPr>
        <xdr:cNvPr id="538" name="楕円 537"/>
        <xdr:cNvSpPr/>
      </xdr:nvSpPr>
      <xdr:spPr>
        <a:xfrm>
          <a:off x="21272500" y="104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74523</xdr:rowOff>
    </xdr:from>
    <xdr:to>
      <xdr:col>116</xdr:col>
      <xdr:colOff>63500</xdr:colOff>
      <xdr:row>61</xdr:row>
      <xdr:rowOff>80925</xdr:rowOff>
    </xdr:to>
    <xdr:cxnSp macro="">
      <xdr:nvCxnSpPr>
        <xdr:cNvPr id="539" name="直線コネクタ 538"/>
        <xdr:cNvCxnSpPr/>
      </xdr:nvCxnSpPr>
      <xdr:spPr>
        <a:xfrm flipV="1">
          <a:off x="21323300" y="10532973"/>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135737</xdr:rowOff>
    </xdr:from>
    <xdr:to>
      <xdr:col>107</xdr:col>
      <xdr:colOff>101600</xdr:colOff>
      <xdr:row>63</xdr:row>
      <xdr:rowOff>65887</xdr:rowOff>
    </xdr:to>
    <xdr:sp macro="" textlink="">
      <xdr:nvSpPr>
        <xdr:cNvPr id="540" name="楕円 539"/>
        <xdr:cNvSpPr/>
      </xdr:nvSpPr>
      <xdr:spPr>
        <a:xfrm>
          <a:off x="20383500" y="107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80925</xdr:rowOff>
    </xdr:from>
    <xdr:to>
      <xdr:col>111</xdr:col>
      <xdr:colOff>177800</xdr:colOff>
      <xdr:row>63</xdr:row>
      <xdr:rowOff>15087</xdr:rowOff>
    </xdr:to>
    <xdr:cxnSp macro="">
      <xdr:nvCxnSpPr>
        <xdr:cNvPr id="541" name="直線コネクタ 540"/>
        <xdr:cNvCxnSpPr/>
      </xdr:nvCxnSpPr>
      <xdr:spPr>
        <a:xfrm flipV="1">
          <a:off x="20434300" y="10539375"/>
          <a:ext cx="889000" cy="27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42" name="n_1aveValue【学校施設】&#10;一人当たり面積"/>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43"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44"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148252</xdr:rowOff>
    </xdr:from>
    <xdr:ext cx="469744" cy="259045"/>
    <xdr:sp macro="" textlink="">
      <xdr:nvSpPr>
        <xdr:cNvPr id="545" name="n_1mainValue【学校施設】&#10;一人当たり面積"/>
        <xdr:cNvSpPr txBox="1"/>
      </xdr:nvSpPr>
      <xdr:spPr>
        <a:xfrm>
          <a:off x="210757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57014</xdr:rowOff>
    </xdr:from>
    <xdr:ext cx="469744" cy="259045"/>
    <xdr:sp macro="" textlink="">
      <xdr:nvSpPr>
        <xdr:cNvPr id="546" name="n_2mainValue【学校施設】&#10;一人当たり面積"/>
        <xdr:cNvSpPr txBox="1"/>
      </xdr:nvSpPr>
      <xdr:spPr>
        <a:xfrm>
          <a:off x="20199427" y="1085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3" name="直線コネクタ 5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4" name="テキスト ボックス 57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5" name="直線コネクタ 5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6" name="テキスト ボックス 5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7" name="直線コネクタ 5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8" name="テキスト ボックス 5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9" name="直線コネクタ 5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0" name="テキスト ボックス 5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1" name="直線コネクタ 5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2" name="テキスト ボックス 5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3" name="直線コネクタ 5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4" name="テキスト ボックス 58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88" name="直線コネクタ 58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89"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90" name="直線コネクタ 58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2" name="直線コネクタ 59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593" name="【公民館】&#10;有形固定資産減価償却率平均値テキスト"/>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594" name="フローチャート: 判断 593"/>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95" name="フローチャート: 判断 594"/>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596" name="フローチャート: 判断 595"/>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597" name="フローチャート: 判断 596"/>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8" name="テキスト ボックス 5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9" name="テキスト ボックス 5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0" name="テキスト ボックス 5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1" name="テキスト ボックス 6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2" name="テキスト ボックス 6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xdr:rowOff>
    </xdr:from>
    <xdr:to>
      <xdr:col>85</xdr:col>
      <xdr:colOff>177800</xdr:colOff>
      <xdr:row>104</xdr:row>
      <xdr:rowOff>117202</xdr:rowOff>
    </xdr:to>
    <xdr:sp macro="" textlink="">
      <xdr:nvSpPr>
        <xdr:cNvPr id="603" name="楕円 602"/>
        <xdr:cNvSpPr/>
      </xdr:nvSpPr>
      <xdr:spPr>
        <a:xfrm>
          <a:off x="162687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165479</xdr:rowOff>
    </xdr:from>
    <xdr:ext cx="405111" cy="259045"/>
    <xdr:sp macro="" textlink="">
      <xdr:nvSpPr>
        <xdr:cNvPr id="604" name="【公民館】&#10;有形固定資産減価償却率該当値テキスト"/>
        <xdr:cNvSpPr txBox="1"/>
      </xdr:nvSpPr>
      <xdr:spPr>
        <a:xfrm>
          <a:off x="16357600" y="1782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51526</xdr:rowOff>
    </xdr:from>
    <xdr:to>
      <xdr:col>81</xdr:col>
      <xdr:colOff>101600</xdr:colOff>
      <xdr:row>104</xdr:row>
      <xdr:rowOff>153126</xdr:rowOff>
    </xdr:to>
    <xdr:sp macro="" textlink="">
      <xdr:nvSpPr>
        <xdr:cNvPr id="605" name="楕円 604"/>
        <xdr:cNvSpPr/>
      </xdr:nvSpPr>
      <xdr:spPr>
        <a:xfrm>
          <a:off x="15430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66402</xdr:rowOff>
    </xdr:from>
    <xdr:to>
      <xdr:col>85</xdr:col>
      <xdr:colOff>127000</xdr:colOff>
      <xdr:row>104</xdr:row>
      <xdr:rowOff>102326</xdr:rowOff>
    </xdr:to>
    <xdr:cxnSp macro="">
      <xdr:nvCxnSpPr>
        <xdr:cNvPr id="606" name="直線コネクタ 605"/>
        <xdr:cNvCxnSpPr/>
      </xdr:nvCxnSpPr>
      <xdr:spPr>
        <a:xfrm flipV="1">
          <a:off x="15481300" y="1789720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87449</xdr:rowOff>
    </xdr:from>
    <xdr:to>
      <xdr:col>76</xdr:col>
      <xdr:colOff>165100</xdr:colOff>
      <xdr:row>105</xdr:row>
      <xdr:rowOff>17599</xdr:rowOff>
    </xdr:to>
    <xdr:sp macro="" textlink="">
      <xdr:nvSpPr>
        <xdr:cNvPr id="607" name="楕円 606"/>
        <xdr:cNvSpPr/>
      </xdr:nvSpPr>
      <xdr:spPr>
        <a:xfrm>
          <a:off x="14541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102326</xdr:rowOff>
    </xdr:from>
    <xdr:to>
      <xdr:col>81</xdr:col>
      <xdr:colOff>50800</xdr:colOff>
      <xdr:row>104</xdr:row>
      <xdr:rowOff>138249</xdr:rowOff>
    </xdr:to>
    <xdr:cxnSp macro="">
      <xdr:nvCxnSpPr>
        <xdr:cNvPr id="608" name="直線コネクタ 607"/>
        <xdr:cNvCxnSpPr/>
      </xdr:nvCxnSpPr>
      <xdr:spPr>
        <a:xfrm flipV="1">
          <a:off x="14592300" y="179331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609" name="n_1aveValue【公民館】&#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10" name="n_2aveValue【公民館】&#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11"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144253</xdr:rowOff>
    </xdr:from>
    <xdr:ext cx="405111" cy="259045"/>
    <xdr:sp macro="" textlink="">
      <xdr:nvSpPr>
        <xdr:cNvPr id="612" name="n_1mainValue【公民館】&#10;有形固定資産減価償却率"/>
        <xdr:cNvSpPr txBox="1"/>
      </xdr:nvSpPr>
      <xdr:spPr>
        <a:xfrm>
          <a:off x="152660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8726</xdr:rowOff>
    </xdr:from>
    <xdr:ext cx="405111" cy="259045"/>
    <xdr:sp macro="" textlink="">
      <xdr:nvSpPr>
        <xdr:cNvPr id="613" name="n_2mainValue【公民館】&#10;有形固定資産減価償却率"/>
        <xdr:cNvSpPr txBox="1"/>
      </xdr:nvSpPr>
      <xdr:spPr>
        <a:xfrm>
          <a:off x="14389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4" name="直線コネクタ 6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5" name="テキスト ボックス 6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6" name="直線コネクタ 6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7" name="テキスト ボックス 6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8" name="直線コネクタ 6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9" name="テキスト ボックス 6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0" name="直線コネクタ 6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1" name="テキスト ボックス 6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2" name="直線コネクタ 6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3" name="テキスト ボックス 6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4" name="直線コネクタ 6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5" name="テキスト ボックス 6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39" name="直線コネクタ 638"/>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40"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41" name="直線コネクタ 640"/>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42"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43" name="直線コネクタ 642"/>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644" name="【公民館】&#10;一人当たり面積平均値テキスト"/>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45" name="フローチャート: 判断 644"/>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46" name="フローチャート: 判断 645"/>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47" name="フローチャート: 判断 646"/>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48" name="フローチャート: 判断 647"/>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654" name="楕円 653"/>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655" name="【公民館】&#10;一人当たり面積該当値テキスト"/>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656" name="楕円 655"/>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99061</xdr:rowOff>
    </xdr:to>
    <xdr:cxnSp macro="">
      <xdr:nvCxnSpPr>
        <xdr:cNvPr id="657" name="直線コネクタ 656"/>
        <xdr:cNvCxnSpPr/>
      </xdr:nvCxnSpPr>
      <xdr:spPr>
        <a:xfrm>
          <a:off x="21323300" y="1861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macro="" textlink="">
      <xdr:nvSpPr>
        <xdr:cNvPr id="658" name="楕円 657"/>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99061</xdr:rowOff>
    </xdr:to>
    <xdr:cxnSp macro="">
      <xdr:nvCxnSpPr>
        <xdr:cNvPr id="659" name="直線コネクタ 658"/>
        <xdr:cNvCxnSpPr/>
      </xdr:nvCxnSpPr>
      <xdr:spPr>
        <a:xfrm>
          <a:off x="20434300" y="18560143"/>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660"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61"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62"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663" name="n_1mainValue【公民館】&#10;一人当たり面積"/>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664" name="n_2mainValue【公民館】&#10;一人当たり面積"/>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学校施設の減価償却率は増加傾向にありますが、今後中学校再編や小中学校の大規模修繕を計画的に実施するため、改善する見込みです。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31,278
31,088
90.33
10,055,612
9,668,014
257,658
6,666,938
7,609,141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2" name="楕円 71"/>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3" name="【図書館】&#10;有形固定資産減価償却率該当値テキスト"/>
        <xdr:cNvSpPr txBox="1"/>
      </xdr:nvSpPr>
      <xdr:spPr>
        <a:xfrm>
          <a:off x="4673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107043</xdr:rowOff>
    </xdr:from>
    <xdr:to>
      <xdr:col>20</xdr:col>
      <xdr:colOff>38100</xdr:colOff>
      <xdr:row>38</xdr:row>
      <xdr:rowOff>37193</xdr:rowOff>
    </xdr:to>
    <xdr:sp macro="" textlink="">
      <xdr:nvSpPr>
        <xdr:cNvPr id="74" name="楕円 73"/>
        <xdr:cNvSpPr/>
      </xdr:nvSpPr>
      <xdr:spPr>
        <a:xfrm>
          <a:off x="3746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157843</xdr:rowOff>
    </xdr:to>
    <xdr:cxnSp macro="">
      <xdr:nvCxnSpPr>
        <xdr:cNvPr id="75" name="直線コネクタ 74"/>
        <xdr:cNvCxnSpPr/>
      </xdr:nvCxnSpPr>
      <xdr:spPr>
        <a:xfrm flipV="1">
          <a:off x="3797300" y="64655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144599</xdr:rowOff>
    </xdr:from>
    <xdr:to>
      <xdr:col>15</xdr:col>
      <xdr:colOff>101600</xdr:colOff>
      <xdr:row>38</xdr:row>
      <xdr:rowOff>74749</xdr:rowOff>
    </xdr:to>
    <xdr:sp macro="" textlink="">
      <xdr:nvSpPr>
        <xdr:cNvPr id="76" name="楕円 75"/>
        <xdr:cNvSpPr/>
      </xdr:nvSpPr>
      <xdr:spPr>
        <a:xfrm>
          <a:off x="2857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157843</xdr:rowOff>
    </xdr:from>
    <xdr:to>
      <xdr:col>19</xdr:col>
      <xdr:colOff>177800</xdr:colOff>
      <xdr:row>38</xdr:row>
      <xdr:rowOff>23949</xdr:rowOff>
    </xdr:to>
    <xdr:cxnSp macro="">
      <xdr:nvCxnSpPr>
        <xdr:cNvPr id="77" name="直線コネクタ 76"/>
        <xdr:cNvCxnSpPr/>
      </xdr:nvCxnSpPr>
      <xdr:spPr>
        <a:xfrm flipV="1">
          <a:off x="2908300" y="65014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79"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53720</xdr:rowOff>
    </xdr:from>
    <xdr:ext cx="405111" cy="259045"/>
    <xdr:sp macro="" textlink="">
      <xdr:nvSpPr>
        <xdr:cNvPr id="81" name="n_1mainValue【図書館】&#10;有形固定資産減価償却率"/>
        <xdr:cNvSpPr txBox="1"/>
      </xdr:nvSpPr>
      <xdr:spPr>
        <a:xfrm>
          <a:off x="35820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91276</xdr:rowOff>
    </xdr:from>
    <xdr:ext cx="405111" cy="259045"/>
    <xdr:sp macro="" textlink="">
      <xdr:nvSpPr>
        <xdr:cNvPr id="82" name="n_2mainValue【図書館】&#10;有形固定資産減価償却率"/>
        <xdr:cNvSpPr txBox="1"/>
      </xdr:nvSpPr>
      <xdr:spPr>
        <a:xfrm>
          <a:off x="2705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7"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1" name="フローチャート: 判断 110"/>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122555</xdr:rowOff>
    </xdr:from>
    <xdr:to>
      <xdr:col>55</xdr:col>
      <xdr:colOff>50800</xdr:colOff>
      <xdr:row>37</xdr:row>
      <xdr:rowOff>52705</xdr:rowOff>
    </xdr:to>
    <xdr:sp macro="" textlink="">
      <xdr:nvSpPr>
        <xdr:cNvPr id="117" name="楕円 116"/>
        <xdr:cNvSpPr/>
      </xdr:nvSpPr>
      <xdr:spPr>
        <a:xfrm>
          <a:off x="10426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145432</xdr:rowOff>
    </xdr:from>
    <xdr:ext cx="469744" cy="259045"/>
    <xdr:sp macro="" textlink="">
      <xdr:nvSpPr>
        <xdr:cNvPr id="118" name="【図書館】&#10;一人当たり面積該当値テキスト"/>
        <xdr:cNvSpPr txBox="1"/>
      </xdr:nvSpPr>
      <xdr:spPr>
        <a:xfrm>
          <a:off x="10515600" y="614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128270</xdr:rowOff>
    </xdr:from>
    <xdr:to>
      <xdr:col>50</xdr:col>
      <xdr:colOff>165100</xdr:colOff>
      <xdr:row>37</xdr:row>
      <xdr:rowOff>58420</xdr:rowOff>
    </xdr:to>
    <xdr:sp macro="" textlink="">
      <xdr:nvSpPr>
        <xdr:cNvPr id="119" name="楕円 118"/>
        <xdr:cNvSpPr/>
      </xdr:nvSpPr>
      <xdr:spPr>
        <a:xfrm>
          <a:off x="958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xdr:rowOff>
    </xdr:from>
    <xdr:to>
      <xdr:col>55</xdr:col>
      <xdr:colOff>0</xdr:colOff>
      <xdr:row>37</xdr:row>
      <xdr:rowOff>7620</xdr:rowOff>
    </xdr:to>
    <xdr:cxnSp macro="">
      <xdr:nvCxnSpPr>
        <xdr:cNvPr id="120" name="直線コネクタ 119"/>
        <xdr:cNvCxnSpPr/>
      </xdr:nvCxnSpPr>
      <xdr:spPr>
        <a:xfrm flipV="1">
          <a:off x="9639300" y="63455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151130</xdr:rowOff>
    </xdr:from>
    <xdr:to>
      <xdr:col>46</xdr:col>
      <xdr:colOff>38100</xdr:colOff>
      <xdr:row>37</xdr:row>
      <xdr:rowOff>81280</xdr:rowOff>
    </xdr:to>
    <xdr:sp macro="" textlink="">
      <xdr:nvSpPr>
        <xdr:cNvPr id="121" name="楕円 120"/>
        <xdr:cNvSpPr/>
      </xdr:nvSpPr>
      <xdr:spPr>
        <a:xfrm>
          <a:off x="869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7620</xdr:rowOff>
    </xdr:from>
    <xdr:to>
      <xdr:col>50</xdr:col>
      <xdr:colOff>114300</xdr:colOff>
      <xdr:row>37</xdr:row>
      <xdr:rowOff>30480</xdr:rowOff>
    </xdr:to>
    <xdr:cxnSp macro="">
      <xdr:nvCxnSpPr>
        <xdr:cNvPr id="122" name="直線コネクタ 121"/>
        <xdr:cNvCxnSpPr/>
      </xdr:nvCxnSpPr>
      <xdr:spPr>
        <a:xfrm flipV="1">
          <a:off x="8750300" y="63512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3"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4"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5"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74947</xdr:rowOff>
    </xdr:from>
    <xdr:ext cx="469744" cy="259045"/>
    <xdr:sp macro="" textlink="">
      <xdr:nvSpPr>
        <xdr:cNvPr id="126" name="n_1mainValue【図書館】&#10;一人当たり面積"/>
        <xdr:cNvSpPr txBox="1"/>
      </xdr:nvSpPr>
      <xdr:spPr>
        <a:xfrm>
          <a:off x="9391727"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97807</xdr:rowOff>
    </xdr:from>
    <xdr:ext cx="469744" cy="259045"/>
    <xdr:sp macro="" textlink="">
      <xdr:nvSpPr>
        <xdr:cNvPr id="127" name="n_2mainValue【図書館】&#10;一人当たり面積"/>
        <xdr:cNvSpPr txBox="1"/>
      </xdr:nvSpPr>
      <xdr:spPr>
        <a:xfrm>
          <a:off x="851542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113047</xdr:rowOff>
    </xdr:from>
    <xdr:ext cx="405111" cy="259045"/>
    <xdr:sp macro="" textlink="">
      <xdr:nvSpPr>
        <xdr:cNvPr id="157" name="【体育館・プール】&#10;有形固定資産減価償却率平均値テキスト"/>
        <xdr:cNvSpPr txBox="1"/>
      </xdr:nvSpPr>
      <xdr:spPr>
        <a:xfrm>
          <a:off x="467360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0" name="フローチャート: 判断 159"/>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1" name="フローチャート: 判断 16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126365</xdr:rowOff>
    </xdr:from>
    <xdr:to>
      <xdr:col>24</xdr:col>
      <xdr:colOff>114300</xdr:colOff>
      <xdr:row>61</xdr:row>
      <xdr:rowOff>56515</xdr:rowOff>
    </xdr:to>
    <xdr:sp macro="" textlink="">
      <xdr:nvSpPr>
        <xdr:cNvPr id="167" name="楕円 166"/>
        <xdr:cNvSpPr/>
      </xdr:nvSpPr>
      <xdr:spPr>
        <a:xfrm>
          <a:off x="4584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104792</xdr:rowOff>
    </xdr:from>
    <xdr:ext cx="405111" cy="259045"/>
    <xdr:sp macro="" textlink="">
      <xdr:nvSpPr>
        <xdr:cNvPr id="168" name="【体育館・プール】&#10;有形固定資産減価償却率該当値テキスト"/>
        <xdr:cNvSpPr txBox="1"/>
      </xdr:nvSpPr>
      <xdr:spPr>
        <a:xfrm>
          <a:off x="4673600"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xdr:rowOff>
    </xdr:from>
    <xdr:to>
      <xdr:col>20</xdr:col>
      <xdr:colOff>38100</xdr:colOff>
      <xdr:row>61</xdr:row>
      <xdr:rowOff>102235</xdr:rowOff>
    </xdr:to>
    <xdr:sp macro="" textlink="">
      <xdr:nvSpPr>
        <xdr:cNvPr id="169" name="楕円 168"/>
        <xdr:cNvSpPr/>
      </xdr:nvSpPr>
      <xdr:spPr>
        <a:xfrm>
          <a:off x="3746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xdr:rowOff>
    </xdr:from>
    <xdr:to>
      <xdr:col>24</xdr:col>
      <xdr:colOff>63500</xdr:colOff>
      <xdr:row>61</xdr:row>
      <xdr:rowOff>51435</xdr:rowOff>
    </xdr:to>
    <xdr:cxnSp macro="">
      <xdr:nvCxnSpPr>
        <xdr:cNvPr id="170" name="直線コネクタ 169"/>
        <xdr:cNvCxnSpPr/>
      </xdr:nvCxnSpPr>
      <xdr:spPr>
        <a:xfrm flipV="1">
          <a:off x="3797300" y="104641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xdr:rowOff>
    </xdr:from>
    <xdr:to>
      <xdr:col>15</xdr:col>
      <xdr:colOff>101600</xdr:colOff>
      <xdr:row>61</xdr:row>
      <xdr:rowOff>106045</xdr:rowOff>
    </xdr:to>
    <xdr:sp macro="" textlink="">
      <xdr:nvSpPr>
        <xdr:cNvPr id="171" name="楕円 170"/>
        <xdr:cNvSpPr/>
      </xdr:nvSpPr>
      <xdr:spPr>
        <a:xfrm>
          <a:off x="2857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51435</xdr:rowOff>
    </xdr:from>
    <xdr:to>
      <xdr:col>19</xdr:col>
      <xdr:colOff>177800</xdr:colOff>
      <xdr:row>61</xdr:row>
      <xdr:rowOff>55245</xdr:rowOff>
    </xdr:to>
    <xdr:cxnSp macro="">
      <xdr:nvCxnSpPr>
        <xdr:cNvPr id="172" name="直線コネクタ 171"/>
        <xdr:cNvCxnSpPr/>
      </xdr:nvCxnSpPr>
      <xdr:spPr>
        <a:xfrm flipV="1">
          <a:off x="2908300" y="105098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73"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74"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5"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93362</xdr:rowOff>
    </xdr:from>
    <xdr:ext cx="405111" cy="259045"/>
    <xdr:sp macro="" textlink="">
      <xdr:nvSpPr>
        <xdr:cNvPr id="176" name="n_1mainValue【体育館・プール】&#10;有形固定資産減価償却率"/>
        <xdr:cNvSpPr txBox="1"/>
      </xdr:nvSpPr>
      <xdr:spPr>
        <a:xfrm>
          <a:off x="35820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97172</xdr:rowOff>
    </xdr:from>
    <xdr:ext cx="405111" cy="259045"/>
    <xdr:sp macro="" textlink="">
      <xdr:nvSpPr>
        <xdr:cNvPr id="177" name="n_2mainValue【体育館・プール】&#10;有形固定資産減価償却率"/>
        <xdr:cNvSpPr txBox="1"/>
      </xdr:nvSpPr>
      <xdr:spPr>
        <a:xfrm>
          <a:off x="2705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06"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9" name="フローチャート: 判断 208"/>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0" name="フローチャート: 判断 209"/>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130175</xdr:rowOff>
    </xdr:from>
    <xdr:to>
      <xdr:col>55</xdr:col>
      <xdr:colOff>50800</xdr:colOff>
      <xdr:row>61</xdr:row>
      <xdr:rowOff>60325</xdr:rowOff>
    </xdr:to>
    <xdr:sp macro="" textlink="">
      <xdr:nvSpPr>
        <xdr:cNvPr id="216" name="楕円 215"/>
        <xdr:cNvSpPr/>
      </xdr:nvSpPr>
      <xdr:spPr>
        <a:xfrm>
          <a:off x="10426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153052</xdr:rowOff>
    </xdr:from>
    <xdr:ext cx="469744" cy="259045"/>
    <xdr:sp macro="" textlink="">
      <xdr:nvSpPr>
        <xdr:cNvPr id="217" name="【体育館・プール】&#10;一人当たり面積該当値テキスト"/>
        <xdr:cNvSpPr txBox="1"/>
      </xdr:nvSpPr>
      <xdr:spPr>
        <a:xfrm>
          <a:off x="10515600"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133985</xdr:rowOff>
    </xdr:from>
    <xdr:to>
      <xdr:col>50</xdr:col>
      <xdr:colOff>165100</xdr:colOff>
      <xdr:row>61</xdr:row>
      <xdr:rowOff>64135</xdr:rowOff>
    </xdr:to>
    <xdr:sp macro="" textlink="">
      <xdr:nvSpPr>
        <xdr:cNvPr id="218" name="楕円 217"/>
        <xdr:cNvSpPr/>
      </xdr:nvSpPr>
      <xdr:spPr>
        <a:xfrm>
          <a:off x="9588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9525</xdr:rowOff>
    </xdr:from>
    <xdr:to>
      <xdr:col>55</xdr:col>
      <xdr:colOff>0</xdr:colOff>
      <xdr:row>61</xdr:row>
      <xdr:rowOff>13335</xdr:rowOff>
    </xdr:to>
    <xdr:cxnSp macro="">
      <xdr:nvCxnSpPr>
        <xdr:cNvPr id="219" name="直線コネクタ 218"/>
        <xdr:cNvCxnSpPr/>
      </xdr:nvCxnSpPr>
      <xdr:spPr>
        <a:xfrm flipV="1">
          <a:off x="9639300" y="104679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147320</xdr:rowOff>
    </xdr:from>
    <xdr:to>
      <xdr:col>46</xdr:col>
      <xdr:colOff>38100</xdr:colOff>
      <xdr:row>61</xdr:row>
      <xdr:rowOff>77470</xdr:rowOff>
    </xdr:to>
    <xdr:sp macro="" textlink="">
      <xdr:nvSpPr>
        <xdr:cNvPr id="220" name="楕円 219"/>
        <xdr:cNvSpPr/>
      </xdr:nvSpPr>
      <xdr:spPr>
        <a:xfrm>
          <a:off x="8699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13335</xdr:rowOff>
    </xdr:from>
    <xdr:to>
      <xdr:col>50</xdr:col>
      <xdr:colOff>114300</xdr:colOff>
      <xdr:row>61</xdr:row>
      <xdr:rowOff>26670</xdr:rowOff>
    </xdr:to>
    <xdr:cxnSp macro="">
      <xdr:nvCxnSpPr>
        <xdr:cNvPr id="221" name="直線コネクタ 220"/>
        <xdr:cNvCxnSpPr/>
      </xdr:nvCxnSpPr>
      <xdr:spPr>
        <a:xfrm flipV="1">
          <a:off x="8750300" y="104717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22"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23"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4"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80662</xdr:rowOff>
    </xdr:from>
    <xdr:ext cx="469744" cy="259045"/>
    <xdr:sp macro="" textlink="">
      <xdr:nvSpPr>
        <xdr:cNvPr id="225" name="n_1mainValue【体育館・プール】&#10;一人当たり面積"/>
        <xdr:cNvSpPr txBox="1"/>
      </xdr:nvSpPr>
      <xdr:spPr>
        <a:xfrm>
          <a:off x="9391727" y="101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93997</xdr:rowOff>
    </xdr:from>
    <xdr:ext cx="469744" cy="259045"/>
    <xdr:sp macro="" textlink="">
      <xdr:nvSpPr>
        <xdr:cNvPr id="226" name="n_2mainValue【体育館・プール】&#10;一人当たり面積"/>
        <xdr:cNvSpPr txBox="1"/>
      </xdr:nvSpPr>
      <xdr:spPr>
        <a:xfrm>
          <a:off x="8515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1" name="直線コネクタ 250"/>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52"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3" name="直線コネクタ 252"/>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256" name="【福祉施設】&#10;有形固定資産減価償却率平均値テキスト"/>
        <xdr:cNvSpPr txBox="1"/>
      </xdr:nvSpPr>
      <xdr:spPr>
        <a:xfrm>
          <a:off x="4673600" y="1399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7" name="フローチャート: 判断 256"/>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8" name="フローチャート: 判断 257"/>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9" name="フローチャート: 判断 258"/>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60" name="フローチャート: 判断 259"/>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97789</xdr:rowOff>
    </xdr:from>
    <xdr:to>
      <xdr:col>24</xdr:col>
      <xdr:colOff>114300</xdr:colOff>
      <xdr:row>84</xdr:row>
      <xdr:rowOff>27939</xdr:rowOff>
    </xdr:to>
    <xdr:sp macro="" textlink="">
      <xdr:nvSpPr>
        <xdr:cNvPr id="266" name="楕円 265"/>
        <xdr:cNvSpPr/>
      </xdr:nvSpPr>
      <xdr:spPr>
        <a:xfrm>
          <a:off x="4584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76216</xdr:rowOff>
    </xdr:from>
    <xdr:ext cx="405111" cy="259045"/>
    <xdr:sp macro="" textlink="">
      <xdr:nvSpPr>
        <xdr:cNvPr id="267" name="【福祉施設】&#10;有形固定資産減価償却率該当値テキスト"/>
        <xdr:cNvSpPr txBox="1"/>
      </xdr:nvSpPr>
      <xdr:spPr>
        <a:xfrm>
          <a:off x="46736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132080</xdr:rowOff>
    </xdr:from>
    <xdr:to>
      <xdr:col>20</xdr:col>
      <xdr:colOff>38100</xdr:colOff>
      <xdr:row>84</xdr:row>
      <xdr:rowOff>62230</xdr:rowOff>
    </xdr:to>
    <xdr:sp macro="" textlink="">
      <xdr:nvSpPr>
        <xdr:cNvPr id="268" name="楕円 267"/>
        <xdr:cNvSpPr/>
      </xdr:nvSpPr>
      <xdr:spPr>
        <a:xfrm>
          <a:off x="3746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148589</xdr:rowOff>
    </xdr:from>
    <xdr:to>
      <xdr:col>24</xdr:col>
      <xdr:colOff>63500</xdr:colOff>
      <xdr:row>84</xdr:row>
      <xdr:rowOff>11430</xdr:rowOff>
    </xdr:to>
    <xdr:cxnSp macro="">
      <xdr:nvCxnSpPr>
        <xdr:cNvPr id="269" name="直線コネクタ 268"/>
        <xdr:cNvCxnSpPr/>
      </xdr:nvCxnSpPr>
      <xdr:spPr>
        <a:xfrm flipV="1">
          <a:off x="3797300" y="143789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13970</xdr:rowOff>
    </xdr:from>
    <xdr:to>
      <xdr:col>15</xdr:col>
      <xdr:colOff>101600</xdr:colOff>
      <xdr:row>84</xdr:row>
      <xdr:rowOff>115570</xdr:rowOff>
    </xdr:to>
    <xdr:sp macro="" textlink="">
      <xdr:nvSpPr>
        <xdr:cNvPr id="270" name="楕円 269"/>
        <xdr:cNvSpPr/>
      </xdr:nvSpPr>
      <xdr:spPr>
        <a:xfrm>
          <a:off x="2857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11430</xdr:rowOff>
    </xdr:from>
    <xdr:to>
      <xdr:col>19</xdr:col>
      <xdr:colOff>177800</xdr:colOff>
      <xdr:row>84</xdr:row>
      <xdr:rowOff>64770</xdr:rowOff>
    </xdr:to>
    <xdr:cxnSp macro="">
      <xdr:nvCxnSpPr>
        <xdr:cNvPr id="271" name="直線コネクタ 270"/>
        <xdr:cNvCxnSpPr/>
      </xdr:nvCxnSpPr>
      <xdr:spPr>
        <a:xfrm flipV="1">
          <a:off x="2908300" y="144132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101616</xdr:rowOff>
    </xdr:from>
    <xdr:ext cx="405111" cy="259045"/>
    <xdr:sp macro="" textlink="">
      <xdr:nvSpPr>
        <xdr:cNvPr id="272" name="n_1aveValue【福祉施設】&#10;有形固定資産減価償却率"/>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73"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74"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53357</xdr:rowOff>
    </xdr:from>
    <xdr:ext cx="405111" cy="259045"/>
    <xdr:sp macro="" textlink="">
      <xdr:nvSpPr>
        <xdr:cNvPr id="275" name="n_1mainValue【福祉施設】&#10;有形固定資産減価償却率"/>
        <xdr:cNvSpPr txBox="1"/>
      </xdr:nvSpPr>
      <xdr:spPr>
        <a:xfrm>
          <a:off x="35820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106697</xdr:rowOff>
    </xdr:from>
    <xdr:ext cx="405111" cy="259045"/>
    <xdr:sp macro="" textlink="">
      <xdr:nvSpPr>
        <xdr:cNvPr id="276" name="n_2mainValue【福祉施設】&#10;有形固定資産減価償却率"/>
        <xdr:cNvSpPr txBox="1"/>
      </xdr:nvSpPr>
      <xdr:spPr>
        <a:xfrm>
          <a:off x="2705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8" name="テキスト ボックス 29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02" name="直線コネクタ 301"/>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03"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04" name="直線コネクタ 303"/>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05"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06" name="直線コネクタ 305"/>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07" name="【福祉施設】&#10;一人当たり面積平均値テキスト"/>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08" name="フローチャート: 判断 307"/>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09" name="フローチャート: 判断 308"/>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10" name="フローチャート: 判断 309"/>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11" name="フローチャート: 判断 310"/>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119562</xdr:rowOff>
    </xdr:from>
    <xdr:to>
      <xdr:col>55</xdr:col>
      <xdr:colOff>50800</xdr:colOff>
      <xdr:row>82</xdr:row>
      <xdr:rowOff>49712</xdr:rowOff>
    </xdr:to>
    <xdr:sp macro="" textlink="">
      <xdr:nvSpPr>
        <xdr:cNvPr id="317" name="楕円 316"/>
        <xdr:cNvSpPr/>
      </xdr:nvSpPr>
      <xdr:spPr>
        <a:xfrm>
          <a:off x="104267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142439</xdr:rowOff>
    </xdr:from>
    <xdr:ext cx="469744" cy="259045"/>
    <xdr:sp macro="" textlink="">
      <xdr:nvSpPr>
        <xdr:cNvPr id="318" name="【福祉施設】&#10;一人当たり面積該当値テキスト"/>
        <xdr:cNvSpPr txBox="1"/>
      </xdr:nvSpPr>
      <xdr:spPr>
        <a:xfrm>
          <a:off x="10515600" y="1385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122827</xdr:rowOff>
    </xdr:from>
    <xdr:to>
      <xdr:col>50</xdr:col>
      <xdr:colOff>165100</xdr:colOff>
      <xdr:row>82</xdr:row>
      <xdr:rowOff>52977</xdr:rowOff>
    </xdr:to>
    <xdr:sp macro="" textlink="">
      <xdr:nvSpPr>
        <xdr:cNvPr id="319" name="楕円 318"/>
        <xdr:cNvSpPr/>
      </xdr:nvSpPr>
      <xdr:spPr>
        <a:xfrm>
          <a:off x="9588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170362</xdr:rowOff>
    </xdr:from>
    <xdr:to>
      <xdr:col>55</xdr:col>
      <xdr:colOff>0</xdr:colOff>
      <xdr:row>82</xdr:row>
      <xdr:rowOff>2177</xdr:rowOff>
    </xdr:to>
    <xdr:cxnSp macro="">
      <xdr:nvCxnSpPr>
        <xdr:cNvPr id="320" name="直線コネクタ 319"/>
        <xdr:cNvCxnSpPr/>
      </xdr:nvCxnSpPr>
      <xdr:spPr>
        <a:xfrm flipV="1">
          <a:off x="9639300" y="140578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82006</xdr:rowOff>
    </xdr:from>
    <xdr:to>
      <xdr:col>46</xdr:col>
      <xdr:colOff>38100</xdr:colOff>
      <xdr:row>83</xdr:row>
      <xdr:rowOff>12156</xdr:rowOff>
    </xdr:to>
    <xdr:sp macro="" textlink="">
      <xdr:nvSpPr>
        <xdr:cNvPr id="321" name="楕円 320"/>
        <xdr:cNvSpPr/>
      </xdr:nvSpPr>
      <xdr:spPr>
        <a:xfrm>
          <a:off x="8699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2177</xdr:rowOff>
    </xdr:from>
    <xdr:to>
      <xdr:col>50</xdr:col>
      <xdr:colOff>114300</xdr:colOff>
      <xdr:row>82</xdr:row>
      <xdr:rowOff>132806</xdr:rowOff>
    </xdr:to>
    <xdr:cxnSp macro="">
      <xdr:nvCxnSpPr>
        <xdr:cNvPr id="322" name="直線コネクタ 321"/>
        <xdr:cNvCxnSpPr/>
      </xdr:nvCxnSpPr>
      <xdr:spPr>
        <a:xfrm flipV="1">
          <a:off x="8750300" y="1406107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71863</xdr:rowOff>
    </xdr:from>
    <xdr:ext cx="469744" cy="259045"/>
    <xdr:sp macro="" textlink="">
      <xdr:nvSpPr>
        <xdr:cNvPr id="323" name="n_1aveValue【福祉施設】&#10;一人当たり面積"/>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24" name="n_2aveValue【福祉施設】&#10;一人当たり面積"/>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25"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69504</xdr:rowOff>
    </xdr:from>
    <xdr:ext cx="469744" cy="259045"/>
    <xdr:sp macro="" textlink="">
      <xdr:nvSpPr>
        <xdr:cNvPr id="326" name="n_1mainValue【福祉施設】&#10;一人当たり面積"/>
        <xdr:cNvSpPr txBox="1"/>
      </xdr:nvSpPr>
      <xdr:spPr>
        <a:xfrm>
          <a:off x="9391727" y="137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28683</xdr:rowOff>
    </xdr:from>
    <xdr:ext cx="469744" cy="259045"/>
    <xdr:sp macro="" textlink="">
      <xdr:nvSpPr>
        <xdr:cNvPr id="327" name="n_2mainValue【福祉施設】&#10;一人当たり面積"/>
        <xdr:cNvSpPr txBox="1"/>
      </xdr:nvSpPr>
      <xdr:spPr>
        <a:xfrm>
          <a:off x="8515427" y="1391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53" name="直線コネクタ 352"/>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54"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55" name="直線コネクタ 354"/>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7" name="直線コネクタ 35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58" name="【市民会館】&#10;有形固定資産減価償却率平均値テキスト"/>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59" name="フローチャート: 判断 358"/>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60" name="フローチャート: 判断 359"/>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61" name="フローチャート: 判断 360"/>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62" name="フローチャート: 判断 361"/>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66221</xdr:rowOff>
    </xdr:from>
    <xdr:to>
      <xdr:col>24</xdr:col>
      <xdr:colOff>114300</xdr:colOff>
      <xdr:row>99</xdr:row>
      <xdr:rowOff>167821</xdr:rowOff>
    </xdr:to>
    <xdr:sp macro="" textlink="">
      <xdr:nvSpPr>
        <xdr:cNvPr id="368" name="楕円 367"/>
        <xdr:cNvSpPr/>
      </xdr:nvSpPr>
      <xdr:spPr>
        <a:xfrm>
          <a:off x="4584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19248</xdr:rowOff>
    </xdr:from>
    <xdr:ext cx="469744" cy="259045"/>
    <xdr:sp macro="" textlink="">
      <xdr:nvSpPr>
        <xdr:cNvPr id="369" name="【市民会館】&#10;有形固定資産減価償却率該当値テキスト"/>
        <xdr:cNvSpPr txBox="1"/>
      </xdr:nvSpPr>
      <xdr:spPr>
        <a:xfrm>
          <a:off x="4673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370" name="楕円 369"/>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117021</xdr:rowOff>
    </xdr:from>
    <xdr:to>
      <xdr:col>24</xdr:col>
      <xdr:colOff>63500</xdr:colOff>
      <xdr:row>99</xdr:row>
      <xdr:rowOff>117021</xdr:rowOff>
    </xdr:to>
    <xdr:cxnSp macro="">
      <xdr:nvCxnSpPr>
        <xdr:cNvPr id="371" name="直線コネクタ 370"/>
        <xdr:cNvCxnSpPr/>
      </xdr:nvCxnSpPr>
      <xdr:spPr>
        <a:xfrm>
          <a:off x="3797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82550</xdr:rowOff>
    </xdr:from>
    <xdr:to>
      <xdr:col>15</xdr:col>
      <xdr:colOff>101600</xdr:colOff>
      <xdr:row>100</xdr:row>
      <xdr:rowOff>12700</xdr:rowOff>
    </xdr:to>
    <xdr:sp macro="" textlink="">
      <xdr:nvSpPr>
        <xdr:cNvPr id="372" name="楕円 371"/>
        <xdr:cNvSpPr/>
      </xdr:nvSpPr>
      <xdr:spPr>
        <a:xfrm>
          <a:off x="28575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99</xdr:row>
      <xdr:rowOff>133350</xdr:rowOff>
    </xdr:to>
    <xdr:cxnSp macro="">
      <xdr:nvCxnSpPr>
        <xdr:cNvPr id="373" name="直線コネクタ 372"/>
        <xdr:cNvCxnSpPr/>
      </xdr:nvCxnSpPr>
      <xdr:spPr>
        <a:xfrm flipV="1">
          <a:off x="2908300" y="170905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374" name="n_1aveValue【市民会館】&#10;有形固定資産減価償却率"/>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93634</xdr:rowOff>
    </xdr:from>
    <xdr:ext cx="405111" cy="259045"/>
    <xdr:sp macro="" textlink="">
      <xdr:nvSpPr>
        <xdr:cNvPr id="375" name="n_2aveValue【市民会館】&#10;有形固定資産減価償却率"/>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76"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12898</xdr:rowOff>
    </xdr:from>
    <xdr:ext cx="469744" cy="259045"/>
    <xdr:sp macro="" textlink="">
      <xdr:nvSpPr>
        <xdr:cNvPr id="377" name="n_1mainValue【市民会館】&#10;有形固定資産減価償却率"/>
        <xdr:cNvSpPr txBox="1"/>
      </xdr:nvSpPr>
      <xdr:spPr>
        <a:xfrm>
          <a:off x="3549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29227</xdr:rowOff>
    </xdr:from>
    <xdr:ext cx="405111" cy="259045"/>
    <xdr:sp macro="" textlink="">
      <xdr:nvSpPr>
        <xdr:cNvPr id="378" name="n_2mainValue【市民会館】&#10;有形固定資産減価償却率"/>
        <xdr:cNvSpPr txBox="1"/>
      </xdr:nvSpPr>
      <xdr:spPr>
        <a:xfrm>
          <a:off x="27057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9" name="直線コネクタ 38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0" name="テキスト ボックス 38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1" name="直線コネクタ 39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2" name="テキスト ボックス 39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3" name="直線コネクタ 39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4" name="テキスト ボックス 39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5" name="直線コネクタ 39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6" name="テキスト ボックス 39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00" name="直線コネクタ 399"/>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01"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02" name="直線コネクタ 401"/>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03"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04" name="直線コネクタ 403"/>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405" name="【市民会館】&#10;一人当たり面積平均値テキスト"/>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06" name="フローチャート: 判断 405"/>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07" name="フローチャート: 判断 406"/>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08" name="フローチャート: 判断 407"/>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09" name="フローチャート: 判断 408"/>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80263</xdr:rowOff>
    </xdr:from>
    <xdr:to>
      <xdr:col>55</xdr:col>
      <xdr:colOff>50800</xdr:colOff>
      <xdr:row>108</xdr:row>
      <xdr:rowOff>10413</xdr:rowOff>
    </xdr:to>
    <xdr:sp macro="" textlink="">
      <xdr:nvSpPr>
        <xdr:cNvPr id="415" name="楕円 414"/>
        <xdr:cNvSpPr/>
      </xdr:nvSpPr>
      <xdr:spPr>
        <a:xfrm>
          <a:off x="104267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166640</xdr:rowOff>
    </xdr:from>
    <xdr:ext cx="469744" cy="259045"/>
    <xdr:sp macro="" textlink="">
      <xdr:nvSpPr>
        <xdr:cNvPr id="416" name="【市民会館】&#10;一人当たり面積該当値テキスト"/>
        <xdr:cNvSpPr txBox="1"/>
      </xdr:nvSpPr>
      <xdr:spPr>
        <a:xfrm>
          <a:off x="10515600" y="1834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82550</xdr:rowOff>
    </xdr:from>
    <xdr:to>
      <xdr:col>50</xdr:col>
      <xdr:colOff>165100</xdr:colOff>
      <xdr:row>108</xdr:row>
      <xdr:rowOff>12700</xdr:rowOff>
    </xdr:to>
    <xdr:sp macro="" textlink="">
      <xdr:nvSpPr>
        <xdr:cNvPr id="417" name="楕円 416"/>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131063</xdr:rowOff>
    </xdr:from>
    <xdr:to>
      <xdr:col>55</xdr:col>
      <xdr:colOff>0</xdr:colOff>
      <xdr:row>107</xdr:row>
      <xdr:rowOff>133350</xdr:rowOff>
    </xdr:to>
    <xdr:cxnSp macro="">
      <xdr:nvCxnSpPr>
        <xdr:cNvPr id="418" name="直線コネクタ 417"/>
        <xdr:cNvCxnSpPr/>
      </xdr:nvCxnSpPr>
      <xdr:spPr>
        <a:xfrm flipV="1">
          <a:off x="9639300" y="1847621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160274</xdr:rowOff>
    </xdr:from>
    <xdr:to>
      <xdr:col>46</xdr:col>
      <xdr:colOff>38100</xdr:colOff>
      <xdr:row>108</xdr:row>
      <xdr:rowOff>90424</xdr:rowOff>
    </xdr:to>
    <xdr:sp macro="" textlink="">
      <xdr:nvSpPr>
        <xdr:cNvPr id="419" name="楕円 418"/>
        <xdr:cNvSpPr/>
      </xdr:nvSpPr>
      <xdr:spPr>
        <a:xfrm>
          <a:off x="8699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133350</xdr:rowOff>
    </xdr:from>
    <xdr:to>
      <xdr:col>50</xdr:col>
      <xdr:colOff>114300</xdr:colOff>
      <xdr:row>108</xdr:row>
      <xdr:rowOff>39624</xdr:rowOff>
    </xdr:to>
    <xdr:cxnSp macro="">
      <xdr:nvCxnSpPr>
        <xdr:cNvPr id="420" name="直線コネクタ 419"/>
        <xdr:cNvCxnSpPr/>
      </xdr:nvCxnSpPr>
      <xdr:spPr>
        <a:xfrm flipV="1">
          <a:off x="8750300" y="184785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421" name="n_1aveValue【市民会館】&#10;一人当たり面積"/>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22" name="n_2aveValue【市民会館】&#10;一人当たり面積"/>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23"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3827</xdr:rowOff>
    </xdr:from>
    <xdr:ext cx="469744" cy="259045"/>
    <xdr:sp macro="" textlink="">
      <xdr:nvSpPr>
        <xdr:cNvPr id="424" name="n_1mainValue【市民会館】&#10;一人当たり面積"/>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81551</xdr:rowOff>
    </xdr:from>
    <xdr:ext cx="469744" cy="259045"/>
    <xdr:sp macro="" textlink="">
      <xdr:nvSpPr>
        <xdr:cNvPr id="425" name="n_2mainValue【市民会館】&#10;一人当たり面積"/>
        <xdr:cNvSpPr txBox="1"/>
      </xdr:nvSpPr>
      <xdr:spPr>
        <a:xfrm>
          <a:off x="8515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51" name="直線コネクタ 450"/>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52"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53" name="直線コネクタ 45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54"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55" name="直線コネクタ 454"/>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456" name="【一般廃棄物処理施設】&#10;有形固定資産減価償却率平均値テキスト"/>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57" name="フローチャート: 判断 456"/>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58" name="フローチャート: 判断 457"/>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59" name="フローチャート: 判断 458"/>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60" name="フローチャート: 判断 459"/>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85816</xdr:rowOff>
    </xdr:from>
    <xdr:to>
      <xdr:col>85</xdr:col>
      <xdr:colOff>177800</xdr:colOff>
      <xdr:row>38</xdr:row>
      <xdr:rowOff>15966</xdr:rowOff>
    </xdr:to>
    <xdr:sp macro="" textlink="">
      <xdr:nvSpPr>
        <xdr:cNvPr id="466" name="楕円 465"/>
        <xdr:cNvSpPr/>
      </xdr:nvSpPr>
      <xdr:spPr>
        <a:xfrm>
          <a:off x="16268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64243</xdr:rowOff>
    </xdr:from>
    <xdr:ext cx="405111" cy="259045"/>
    <xdr:sp macro="" textlink="">
      <xdr:nvSpPr>
        <xdr:cNvPr id="467" name="【一般廃棄物処理施設】&#10;有形固定資産減価償却率該当値テキスト"/>
        <xdr:cNvSpPr txBox="1"/>
      </xdr:nvSpPr>
      <xdr:spPr>
        <a:xfrm>
          <a:off x="16357600"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170724</xdr:rowOff>
    </xdr:from>
    <xdr:to>
      <xdr:col>81</xdr:col>
      <xdr:colOff>101600</xdr:colOff>
      <xdr:row>38</xdr:row>
      <xdr:rowOff>100874</xdr:rowOff>
    </xdr:to>
    <xdr:sp macro="" textlink="">
      <xdr:nvSpPr>
        <xdr:cNvPr id="468" name="楕円 467"/>
        <xdr:cNvSpPr/>
      </xdr:nvSpPr>
      <xdr:spPr>
        <a:xfrm>
          <a:off x="15430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136616</xdr:rowOff>
    </xdr:from>
    <xdr:to>
      <xdr:col>85</xdr:col>
      <xdr:colOff>127000</xdr:colOff>
      <xdr:row>38</xdr:row>
      <xdr:rowOff>50074</xdr:rowOff>
    </xdr:to>
    <xdr:cxnSp macro="">
      <xdr:nvCxnSpPr>
        <xdr:cNvPr id="469" name="直線コネクタ 468"/>
        <xdr:cNvCxnSpPr/>
      </xdr:nvCxnSpPr>
      <xdr:spPr>
        <a:xfrm flipV="1">
          <a:off x="15481300" y="648026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15603</xdr:rowOff>
    </xdr:from>
    <xdr:to>
      <xdr:col>76</xdr:col>
      <xdr:colOff>165100</xdr:colOff>
      <xdr:row>38</xdr:row>
      <xdr:rowOff>117203</xdr:rowOff>
    </xdr:to>
    <xdr:sp macro="" textlink="">
      <xdr:nvSpPr>
        <xdr:cNvPr id="470" name="楕円 469"/>
        <xdr:cNvSpPr/>
      </xdr:nvSpPr>
      <xdr:spPr>
        <a:xfrm>
          <a:off x="14541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50074</xdr:rowOff>
    </xdr:from>
    <xdr:to>
      <xdr:col>81</xdr:col>
      <xdr:colOff>50800</xdr:colOff>
      <xdr:row>38</xdr:row>
      <xdr:rowOff>66403</xdr:rowOff>
    </xdr:to>
    <xdr:cxnSp macro="">
      <xdr:nvCxnSpPr>
        <xdr:cNvPr id="471" name="直線コネクタ 470"/>
        <xdr:cNvCxnSpPr/>
      </xdr:nvCxnSpPr>
      <xdr:spPr>
        <a:xfrm flipV="1">
          <a:off x="14592300" y="656517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72"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73"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74"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92001</xdr:rowOff>
    </xdr:from>
    <xdr:ext cx="405111" cy="259045"/>
    <xdr:sp macro="" textlink="">
      <xdr:nvSpPr>
        <xdr:cNvPr id="475" name="n_1mainValue【一般廃棄物処理施設】&#10;有形固定資産減価償却率"/>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476" name="n_2main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7" name="直線コネクタ 48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88" name="テキスト ボックス 48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1" name="直線コネクタ 49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2" name="テキスト ボックス 49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4" name="テキスト ボックス 49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96" name="直線コネクタ 495"/>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97"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98" name="直線コネクタ 497"/>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99"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00" name="直線コネクタ 499"/>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501"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02" name="フローチャート: 判断 501"/>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03" name="フローチャート: 判断 502"/>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04" name="フローチャート: 判断 503"/>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05" name="フローチャート: 判断 504"/>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133482</xdr:rowOff>
    </xdr:from>
    <xdr:to>
      <xdr:col>116</xdr:col>
      <xdr:colOff>114300</xdr:colOff>
      <xdr:row>38</xdr:row>
      <xdr:rowOff>63632</xdr:rowOff>
    </xdr:to>
    <xdr:sp macro="" textlink="">
      <xdr:nvSpPr>
        <xdr:cNvPr id="511" name="楕円 510"/>
        <xdr:cNvSpPr/>
      </xdr:nvSpPr>
      <xdr:spPr>
        <a:xfrm>
          <a:off x="22110700" y="64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156359</xdr:rowOff>
    </xdr:from>
    <xdr:ext cx="534377" cy="259045"/>
    <xdr:sp macro="" textlink="">
      <xdr:nvSpPr>
        <xdr:cNvPr id="512" name="【一般廃棄物処理施設】&#10;一人当たり有形固定資産（償却資産）額該当値テキスト"/>
        <xdr:cNvSpPr txBox="1"/>
      </xdr:nvSpPr>
      <xdr:spPr>
        <a:xfrm>
          <a:off x="22199600" y="63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137711</xdr:rowOff>
    </xdr:from>
    <xdr:to>
      <xdr:col>112</xdr:col>
      <xdr:colOff>38100</xdr:colOff>
      <xdr:row>38</xdr:row>
      <xdr:rowOff>67861</xdr:rowOff>
    </xdr:to>
    <xdr:sp macro="" textlink="">
      <xdr:nvSpPr>
        <xdr:cNvPr id="513" name="楕円 512"/>
        <xdr:cNvSpPr/>
      </xdr:nvSpPr>
      <xdr:spPr>
        <a:xfrm>
          <a:off x="21272500" y="64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12832</xdr:rowOff>
    </xdr:from>
    <xdr:to>
      <xdr:col>116</xdr:col>
      <xdr:colOff>63500</xdr:colOff>
      <xdr:row>38</xdr:row>
      <xdr:rowOff>17061</xdr:rowOff>
    </xdr:to>
    <xdr:cxnSp macro="">
      <xdr:nvCxnSpPr>
        <xdr:cNvPr id="514" name="直線コネクタ 513"/>
        <xdr:cNvCxnSpPr/>
      </xdr:nvCxnSpPr>
      <xdr:spPr>
        <a:xfrm flipV="1">
          <a:off x="21323300" y="6527932"/>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125836</xdr:rowOff>
    </xdr:from>
    <xdr:to>
      <xdr:col>107</xdr:col>
      <xdr:colOff>101600</xdr:colOff>
      <xdr:row>39</xdr:row>
      <xdr:rowOff>55986</xdr:rowOff>
    </xdr:to>
    <xdr:sp macro="" textlink="">
      <xdr:nvSpPr>
        <xdr:cNvPr id="515" name="楕円 514"/>
        <xdr:cNvSpPr/>
      </xdr:nvSpPr>
      <xdr:spPr>
        <a:xfrm>
          <a:off x="20383500" y="6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17061</xdr:rowOff>
    </xdr:from>
    <xdr:to>
      <xdr:col>111</xdr:col>
      <xdr:colOff>177800</xdr:colOff>
      <xdr:row>39</xdr:row>
      <xdr:rowOff>5186</xdr:rowOff>
    </xdr:to>
    <xdr:cxnSp macro="">
      <xdr:nvCxnSpPr>
        <xdr:cNvPr id="516" name="直線コネクタ 515"/>
        <xdr:cNvCxnSpPr/>
      </xdr:nvCxnSpPr>
      <xdr:spPr>
        <a:xfrm flipV="1">
          <a:off x="20434300" y="6532161"/>
          <a:ext cx="889000" cy="15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517" name="n_1aveValue【一般廃棄物処理施設】&#10;一人当たり有形固定資産（償却資産）額"/>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518"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519"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84388</xdr:rowOff>
    </xdr:from>
    <xdr:ext cx="534377" cy="259045"/>
    <xdr:sp macro="" textlink="">
      <xdr:nvSpPr>
        <xdr:cNvPr id="520" name="n_1mainValue【一般廃棄物処理施設】&#10;一人当たり有形固定資産（償却資産）額"/>
        <xdr:cNvSpPr txBox="1"/>
      </xdr:nvSpPr>
      <xdr:spPr>
        <a:xfrm>
          <a:off x="21043411" y="625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47113</xdr:rowOff>
    </xdr:from>
    <xdr:ext cx="534377" cy="259045"/>
    <xdr:sp macro="" textlink="">
      <xdr:nvSpPr>
        <xdr:cNvPr id="521" name="n_2mainValue【一般廃棄物処理施設】&#10;一人当たり有形固定資産（償却資産）額"/>
        <xdr:cNvSpPr txBox="1"/>
      </xdr:nvSpPr>
      <xdr:spPr>
        <a:xfrm>
          <a:off x="20167111" y="673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47" name="直線コネクタ 546"/>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48"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49" name="直線コネクタ 548"/>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50"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51" name="直線コネクタ 550"/>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52"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53" name="フローチャート: 判断 552"/>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54" name="フローチャート: 判断 553"/>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5" name="フローチャート: 判断 55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56" name="フローチャート: 判断 555"/>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562" name="楕円 561"/>
        <xdr:cNvSpPr/>
      </xdr:nvSpPr>
      <xdr:spPr>
        <a:xfrm>
          <a:off x="162687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83111</xdr:rowOff>
    </xdr:from>
    <xdr:ext cx="405111" cy="259045"/>
    <xdr:sp macro="" textlink="">
      <xdr:nvSpPr>
        <xdr:cNvPr id="563" name="【保健センター・保健所】&#10;有形固定資産減価償却率該当値テキスト"/>
        <xdr:cNvSpPr txBox="1"/>
      </xdr:nvSpPr>
      <xdr:spPr>
        <a:xfrm>
          <a:off x="16357600" y="985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92891</xdr:rowOff>
    </xdr:from>
    <xdr:to>
      <xdr:col>81</xdr:col>
      <xdr:colOff>101600</xdr:colOff>
      <xdr:row>59</xdr:row>
      <xdr:rowOff>23041</xdr:rowOff>
    </xdr:to>
    <xdr:sp macro="" textlink="">
      <xdr:nvSpPr>
        <xdr:cNvPr id="564" name="楕円 563"/>
        <xdr:cNvSpPr/>
      </xdr:nvSpPr>
      <xdr:spPr>
        <a:xfrm>
          <a:off x="15430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111034</xdr:rowOff>
    </xdr:from>
    <xdr:to>
      <xdr:col>85</xdr:col>
      <xdr:colOff>127000</xdr:colOff>
      <xdr:row>58</xdr:row>
      <xdr:rowOff>143691</xdr:rowOff>
    </xdr:to>
    <xdr:cxnSp macro="">
      <xdr:nvCxnSpPr>
        <xdr:cNvPr id="565" name="直線コネクタ 564"/>
        <xdr:cNvCxnSpPr/>
      </xdr:nvCxnSpPr>
      <xdr:spPr>
        <a:xfrm flipV="1">
          <a:off x="15481300" y="100551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566" name="楕円 565"/>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143691</xdr:rowOff>
    </xdr:from>
    <xdr:to>
      <xdr:col>81</xdr:col>
      <xdr:colOff>50800</xdr:colOff>
      <xdr:row>58</xdr:row>
      <xdr:rowOff>146957</xdr:rowOff>
    </xdr:to>
    <xdr:cxnSp macro="">
      <xdr:nvCxnSpPr>
        <xdr:cNvPr id="567" name="直線コネクタ 566"/>
        <xdr:cNvCxnSpPr/>
      </xdr:nvCxnSpPr>
      <xdr:spPr>
        <a:xfrm flipV="1">
          <a:off x="14592300" y="100877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568"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9"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570" name="n_3aveValue【保健センター・保健所】&#10;有形固定資産減価償却率"/>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39568</xdr:rowOff>
    </xdr:from>
    <xdr:ext cx="405111" cy="259045"/>
    <xdr:sp macro="" textlink="">
      <xdr:nvSpPr>
        <xdr:cNvPr id="571" name="n_1mainValue【保健センター・保健所】&#10;有形固定資産減価償却率"/>
        <xdr:cNvSpPr txBox="1"/>
      </xdr:nvSpPr>
      <xdr:spPr>
        <a:xfrm>
          <a:off x="152660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572" name="n_2mainValue【保健センター・保健所】&#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98" name="直線コネクタ 597"/>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99"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00" name="直線コネクタ 599"/>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601"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602" name="直線コネクタ 601"/>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03"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04" name="フローチャート: 判断 603"/>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605" name="フローチャート: 判断 604"/>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606" name="フローチャート: 判断 605"/>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07" name="フローチャート: 判断 606"/>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14515</xdr:rowOff>
    </xdr:from>
    <xdr:to>
      <xdr:col>116</xdr:col>
      <xdr:colOff>114300</xdr:colOff>
      <xdr:row>64</xdr:row>
      <xdr:rowOff>116115</xdr:rowOff>
    </xdr:to>
    <xdr:sp macro="" textlink="">
      <xdr:nvSpPr>
        <xdr:cNvPr id="613" name="楕円 612"/>
        <xdr:cNvSpPr/>
      </xdr:nvSpPr>
      <xdr:spPr>
        <a:xfrm>
          <a:off x="22110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100892</xdr:rowOff>
    </xdr:from>
    <xdr:ext cx="469744" cy="259045"/>
    <xdr:sp macro="" textlink="">
      <xdr:nvSpPr>
        <xdr:cNvPr id="614" name="【保健センター・保健所】&#10;一人当たり面積該当値テキスト"/>
        <xdr:cNvSpPr txBox="1"/>
      </xdr:nvSpPr>
      <xdr:spPr>
        <a:xfrm>
          <a:off x="221996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17780</xdr:rowOff>
    </xdr:from>
    <xdr:to>
      <xdr:col>112</xdr:col>
      <xdr:colOff>38100</xdr:colOff>
      <xdr:row>64</xdr:row>
      <xdr:rowOff>119380</xdr:rowOff>
    </xdr:to>
    <xdr:sp macro="" textlink="">
      <xdr:nvSpPr>
        <xdr:cNvPr id="615" name="楕円 614"/>
        <xdr:cNvSpPr/>
      </xdr:nvSpPr>
      <xdr:spPr>
        <a:xfrm>
          <a:off x="21272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65315</xdr:rowOff>
    </xdr:from>
    <xdr:to>
      <xdr:col>116</xdr:col>
      <xdr:colOff>63500</xdr:colOff>
      <xdr:row>64</xdr:row>
      <xdr:rowOff>68580</xdr:rowOff>
    </xdr:to>
    <xdr:cxnSp macro="">
      <xdr:nvCxnSpPr>
        <xdr:cNvPr id="616" name="直線コネクタ 615"/>
        <xdr:cNvCxnSpPr/>
      </xdr:nvCxnSpPr>
      <xdr:spPr>
        <a:xfrm flipV="1">
          <a:off x="21323300" y="1103811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17780</xdr:rowOff>
    </xdr:from>
    <xdr:to>
      <xdr:col>107</xdr:col>
      <xdr:colOff>101600</xdr:colOff>
      <xdr:row>64</xdr:row>
      <xdr:rowOff>119380</xdr:rowOff>
    </xdr:to>
    <xdr:sp macro="" textlink="">
      <xdr:nvSpPr>
        <xdr:cNvPr id="617" name="楕円 616"/>
        <xdr:cNvSpPr/>
      </xdr:nvSpPr>
      <xdr:spPr>
        <a:xfrm>
          <a:off x="20383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68580</xdr:rowOff>
    </xdr:from>
    <xdr:to>
      <xdr:col>111</xdr:col>
      <xdr:colOff>177800</xdr:colOff>
      <xdr:row>64</xdr:row>
      <xdr:rowOff>68580</xdr:rowOff>
    </xdr:to>
    <xdr:cxnSp macro="">
      <xdr:nvCxnSpPr>
        <xdr:cNvPr id="618" name="直線コネクタ 617"/>
        <xdr:cNvCxnSpPr/>
      </xdr:nvCxnSpPr>
      <xdr:spPr>
        <a:xfrm>
          <a:off x="20434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619"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620"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621"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110507</xdr:rowOff>
    </xdr:from>
    <xdr:ext cx="469744" cy="259045"/>
    <xdr:sp macro="" textlink="">
      <xdr:nvSpPr>
        <xdr:cNvPr id="622" name="n_1mainValue【保健センター・保健所】&#10;一人当たり面積"/>
        <xdr:cNvSpPr txBox="1"/>
      </xdr:nvSpPr>
      <xdr:spPr>
        <a:xfrm>
          <a:off x="210757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110507</xdr:rowOff>
    </xdr:from>
    <xdr:ext cx="469744" cy="259045"/>
    <xdr:sp macro="" textlink="">
      <xdr:nvSpPr>
        <xdr:cNvPr id="623" name="n_2mainValue【保健センター・保健所】&#10;一人当たり面積"/>
        <xdr:cNvSpPr txBox="1"/>
      </xdr:nvSpPr>
      <xdr:spPr>
        <a:xfrm>
          <a:off x="20199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49" name="直線コネクタ 648"/>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50"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51" name="直線コネクタ 650"/>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3" name="直線コネクタ 6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654" name="【消防施設】&#10;有形固定資産減価償却率平均値テキスト"/>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55" name="フローチャート: 判断 654"/>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56" name="フローチャート: 判断 655"/>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57" name="フローチャート: 判断 656"/>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58" name="フローチャート: 判断 657"/>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664" name="楕円 663"/>
        <xdr:cNvSpPr/>
      </xdr:nvSpPr>
      <xdr:spPr>
        <a:xfrm>
          <a:off x="16268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102888</xdr:rowOff>
    </xdr:from>
    <xdr:ext cx="405111" cy="259045"/>
    <xdr:sp macro="" textlink="">
      <xdr:nvSpPr>
        <xdr:cNvPr id="665" name="【消防施設】&#10;有形固定資産減価償却率該当値テキスト"/>
        <xdr:cNvSpPr txBox="1"/>
      </xdr:nvSpPr>
      <xdr:spPr>
        <a:xfrm>
          <a:off x="16357600"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150586</xdr:rowOff>
    </xdr:from>
    <xdr:to>
      <xdr:col>81</xdr:col>
      <xdr:colOff>101600</xdr:colOff>
      <xdr:row>82</xdr:row>
      <xdr:rowOff>80736</xdr:rowOff>
    </xdr:to>
    <xdr:sp macro="" textlink="">
      <xdr:nvSpPr>
        <xdr:cNvPr id="666" name="楕円 665"/>
        <xdr:cNvSpPr/>
      </xdr:nvSpPr>
      <xdr:spPr>
        <a:xfrm>
          <a:off x="15430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3811</xdr:rowOff>
    </xdr:from>
    <xdr:to>
      <xdr:col>85</xdr:col>
      <xdr:colOff>127000</xdr:colOff>
      <xdr:row>82</xdr:row>
      <xdr:rowOff>29936</xdr:rowOff>
    </xdr:to>
    <xdr:cxnSp macro="">
      <xdr:nvCxnSpPr>
        <xdr:cNvPr id="667" name="直線コネクタ 666"/>
        <xdr:cNvCxnSpPr/>
      </xdr:nvCxnSpPr>
      <xdr:spPr>
        <a:xfrm flipV="1">
          <a:off x="15481300" y="14062711"/>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19957</xdr:rowOff>
    </xdr:from>
    <xdr:to>
      <xdr:col>76</xdr:col>
      <xdr:colOff>165100</xdr:colOff>
      <xdr:row>82</xdr:row>
      <xdr:rowOff>121557</xdr:rowOff>
    </xdr:to>
    <xdr:sp macro="" textlink="">
      <xdr:nvSpPr>
        <xdr:cNvPr id="668" name="楕円 667"/>
        <xdr:cNvSpPr/>
      </xdr:nvSpPr>
      <xdr:spPr>
        <a:xfrm>
          <a:off x="14541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29936</xdr:rowOff>
    </xdr:from>
    <xdr:to>
      <xdr:col>81</xdr:col>
      <xdr:colOff>50800</xdr:colOff>
      <xdr:row>82</xdr:row>
      <xdr:rowOff>70757</xdr:rowOff>
    </xdr:to>
    <xdr:cxnSp macro="">
      <xdr:nvCxnSpPr>
        <xdr:cNvPr id="669" name="直線コネクタ 668"/>
        <xdr:cNvCxnSpPr/>
      </xdr:nvCxnSpPr>
      <xdr:spPr>
        <a:xfrm flipV="1">
          <a:off x="14592300" y="1408883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670" name="n_1aveValue【消防施設】&#10;有形固定資産減価償却率"/>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671"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672"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71863</xdr:rowOff>
    </xdr:from>
    <xdr:ext cx="405111" cy="259045"/>
    <xdr:sp macro="" textlink="">
      <xdr:nvSpPr>
        <xdr:cNvPr id="673" name="n_1mainValue【消防施設】&#10;有形固定資産減価償却率"/>
        <xdr:cNvSpPr txBox="1"/>
      </xdr:nvSpPr>
      <xdr:spPr>
        <a:xfrm>
          <a:off x="152660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112684</xdr:rowOff>
    </xdr:from>
    <xdr:ext cx="405111" cy="259045"/>
    <xdr:sp macro="" textlink="">
      <xdr:nvSpPr>
        <xdr:cNvPr id="674" name="n_2mainValue【消防施設】&#10;有形固定資産減価償却率"/>
        <xdr:cNvSpPr txBox="1"/>
      </xdr:nvSpPr>
      <xdr:spPr>
        <a:xfrm>
          <a:off x="14389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96" name="直線コネクタ 695"/>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97"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98" name="直線コネクタ 697"/>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99"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700" name="直線コネクタ 699"/>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701"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02" name="フローチャート: 判断 701"/>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03" name="フローチャート: 判断 702"/>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704" name="フローチャート: 判断 703"/>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05" name="フローチャート: 判断 704"/>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711" name="楕円 710"/>
        <xdr:cNvSpPr/>
      </xdr:nvSpPr>
      <xdr:spPr>
        <a:xfrm>
          <a:off x="22110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29735</xdr:rowOff>
    </xdr:from>
    <xdr:ext cx="469744" cy="259045"/>
    <xdr:sp macro="" textlink="">
      <xdr:nvSpPr>
        <xdr:cNvPr id="712" name="【消防施設】&#10;一人当たり面積該当値テキスト"/>
        <xdr:cNvSpPr txBox="1"/>
      </xdr:nvSpPr>
      <xdr:spPr>
        <a:xfrm>
          <a:off x="2219960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13" name="楕円 712"/>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106680</xdr:rowOff>
    </xdr:to>
    <xdr:cxnSp macro="">
      <xdr:nvCxnSpPr>
        <xdr:cNvPr id="714" name="直線コネクタ 713"/>
        <xdr:cNvCxnSpPr/>
      </xdr:nvCxnSpPr>
      <xdr:spPr>
        <a:xfrm flipV="1">
          <a:off x="21323300" y="14503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715" name="楕円 714"/>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134113</xdr:rowOff>
    </xdr:to>
    <xdr:cxnSp macro="">
      <xdr:nvCxnSpPr>
        <xdr:cNvPr id="716" name="直線コネクタ 715"/>
        <xdr:cNvCxnSpPr/>
      </xdr:nvCxnSpPr>
      <xdr:spPr>
        <a:xfrm flipV="1">
          <a:off x="20434300" y="145084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17"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718"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719"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20"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721" name="n_2mainValue【消防施設】&#10;一人当たり面積"/>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47" name="直線コネクタ 746"/>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48"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49" name="直線コネクタ 748"/>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1" name="直線コネクタ 75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752"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53" name="フローチャート: 判断 752"/>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54" name="フローチャート: 判断 753"/>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55" name="フローチャート: 判断 754"/>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56" name="フローチャート: 判断 755"/>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152763</xdr:rowOff>
    </xdr:from>
    <xdr:to>
      <xdr:col>85</xdr:col>
      <xdr:colOff>177800</xdr:colOff>
      <xdr:row>104</xdr:row>
      <xdr:rowOff>82913</xdr:rowOff>
    </xdr:to>
    <xdr:sp macro="" textlink="">
      <xdr:nvSpPr>
        <xdr:cNvPr id="762" name="楕円 761"/>
        <xdr:cNvSpPr/>
      </xdr:nvSpPr>
      <xdr:spPr>
        <a:xfrm>
          <a:off x="162687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131190</xdr:rowOff>
    </xdr:from>
    <xdr:ext cx="405111" cy="259045"/>
    <xdr:sp macro="" textlink="">
      <xdr:nvSpPr>
        <xdr:cNvPr id="763" name="【庁舎】&#10;有形固定資産減価償却率該当値テキスト"/>
        <xdr:cNvSpPr txBox="1"/>
      </xdr:nvSpPr>
      <xdr:spPr>
        <a:xfrm>
          <a:off x="16357600"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157662</xdr:rowOff>
    </xdr:from>
    <xdr:to>
      <xdr:col>81</xdr:col>
      <xdr:colOff>101600</xdr:colOff>
      <xdr:row>103</xdr:row>
      <xdr:rowOff>87812</xdr:rowOff>
    </xdr:to>
    <xdr:sp macro="" textlink="">
      <xdr:nvSpPr>
        <xdr:cNvPr id="764" name="楕円 763"/>
        <xdr:cNvSpPr/>
      </xdr:nvSpPr>
      <xdr:spPr>
        <a:xfrm>
          <a:off x="15430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37012</xdr:rowOff>
    </xdr:from>
    <xdr:to>
      <xdr:col>85</xdr:col>
      <xdr:colOff>127000</xdr:colOff>
      <xdr:row>104</xdr:row>
      <xdr:rowOff>32113</xdr:rowOff>
    </xdr:to>
    <xdr:cxnSp macro="">
      <xdr:nvCxnSpPr>
        <xdr:cNvPr id="765" name="直線コネクタ 764"/>
        <xdr:cNvCxnSpPr/>
      </xdr:nvCxnSpPr>
      <xdr:spPr>
        <a:xfrm>
          <a:off x="15481300" y="17696362"/>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67855</xdr:rowOff>
    </xdr:from>
    <xdr:to>
      <xdr:col>76</xdr:col>
      <xdr:colOff>165100</xdr:colOff>
      <xdr:row>102</xdr:row>
      <xdr:rowOff>169455</xdr:rowOff>
    </xdr:to>
    <xdr:sp macro="" textlink="">
      <xdr:nvSpPr>
        <xdr:cNvPr id="766" name="楕円 765"/>
        <xdr:cNvSpPr/>
      </xdr:nvSpPr>
      <xdr:spPr>
        <a:xfrm>
          <a:off x="14541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118655</xdr:rowOff>
    </xdr:from>
    <xdr:to>
      <xdr:col>81</xdr:col>
      <xdr:colOff>50800</xdr:colOff>
      <xdr:row>103</xdr:row>
      <xdr:rowOff>37012</xdr:rowOff>
    </xdr:to>
    <xdr:cxnSp macro="">
      <xdr:nvCxnSpPr>
        <xdr:cNvPr id="767" name="直線コネクタ 766"/>
        <xdr:cNvCxnSpPr/>
      </xdr:nvCxnSpPr>
      <xdr:spPr>
        <a:xfrm>
          <a:off x="14592300" y="17606555"/>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768"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769"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770"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104339</xdr:rowOff>
    </xdr:from>
    <xdr:ext cx="405111" cy="259045"/>
    <xdr:sp macro="" textlink="">
      <xdr:nvSpPr>
        <xdr:cNvPr id="771" name="n_1mainValue【庁舎】&#10;有形固定資産減価償却率"/>
        <xdr:cNvSpPr txBox="1"/>
      </xdr:nvSpPr>
      <xdr:spPr>
        <a:xfrm>
          <a:off x="152660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14532</xdr:rowOff>
    </xdr:from>
    <xdr:ext cx="405111" cy="259045"/>
    <xdr:sp macro="" textlink="">
      <xdr:nvSpPr>
        <xdr:cNvPr id="772" name="n_2mainValue【庁舎】&#10;有形固定資産減価償却率"/>
        <xdr:cNvSpPr txBox="1"/>
      </xdr:nvSpPr>
      <xdr:spPr>
        <a:xfrm>
          <a:off x="14389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96" name="直線コネクタ 795"/>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97"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98" name="直線コネクタ 797"/>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99"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800" name="直線コネクタ 799"/>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801"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02" name="フローチャート: 判断 801"/>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803" name="フローチャート: 判断 802"/>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804" name="フローチャート: 判断 803"/>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805" name="フローチャート: 判断 804"/>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31114</xdr:rowOff>
    </xdr:from>
    <xdr:to>
      <xdr:col>116</xdr:col>
      <xdr:colOff>114300</xdr:colOff>
      <xdr:row>107</xdr:row>
      <xdr:rowOff>132714</xdr:rowOff>
    </xdr:to>
    <xdr:sp macro="" textlink="">
      <xdr:nvSpPr>
        <xdr:cNvPr id="811" name="楕円 810"/>
        <xdr:cNvSpPr/>
      </xdr:nvSpPr>
      <xdr:spPr>
        <a:xfrm>
          <a:off x="221107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117491</xdr:rowOff>
    </xdr:from>
    <xdr:ext cx="469744" cy="259045"/>
    <xdr:sp macro="" textlink="">
      <xdr:nvSpPr>
        <xdr:cNvPr id="812" name="【庁舎】&#10;一人当たり面積該当値テキスト"/>
        <xdr:cNvSpPr txBox="1"/>
      </xdr:nvSpPr>
      <xdr:spPr>
        <a:xfrm>
          <a:off x="22199600" y="1829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84455</xdr:rowOff>
    </xdr:from>
    <xdr:to>
      <xdr:col>112</xdr:col>
      <xdr:colOff>38100</xdr:colOff>
      <xdr:row>108</xdr:row>
      <xdr:rowOff>14605</xdr:rowOff>
    </xdr:to>
    <xdr:sp macro="" textlink="">
      <xdr:nvSpPr>
        <xdr:cNvPr id="813" name="楕円 812"/>
        <xdr:cNvSpPr/>
      </xdr:nvSpPr>
      <xdr:spPr>
        <a:xfrm>
          <a:off x="21272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81914</xdr:rowOff>
    </xdr:from>
    <xdr:to>
      <xdr:col>116</xdr:col>
      <xdr:colOff>63500</xdr:colOff>
      <xdr:row>107</xdr:row>
      <xdr:rowOff>135255</xdr:rowOff>
    </xdr:to>
    <xdr:cxnSp macro="">
      <xdr:nvCxnSpPr>
        <xdr:cNvPr id="814" name="直線コネクタ 813"/>
        <xdr:cNvCxnSpPr/>
      </xdr:nvCxnSpPr>
      <xdr:spPr>
        <a:xfrm flipV="1">
          <a:off x="21323300" y="18427064"/>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170180</xdr:rowOff>
    </xdr:from>
    <xdr:to>
      <xdr:col>107</xdr:col>
      <xdr:colOff>101600</xdr:colOff>
      <xdr:row>107</xdr:row>
      <xdr:rowOff>100330</xdr:rowOff>
    </xdr:to>
    <xdr:sp macro="" textlink="">
      <xdr:nvSpPr>
        <xdr:cNvPr id="815" name="楕円 814"/>
        <xdr:cNvSpPr/>
      </xdr:nvSpPr>
      <xdr:spPr>
        <a:xfrm>
          <a:off x="20383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49530</xdr:rowOff>
    </xdr:from>
    <xdr:to>
      <xdr:col>111</xdr:col>
      <xdr:colOff>177800</xdr:colOff>
      <xdr:row>107</xdr:row>
      <xdr:rowOff>135255</xdr:rowOff>
    </xdr:to>
    <xdr:cxnSp macro="">
      <xdr:nvCxnSpPr>
        <xdr:cNvPr id="816" name="直線コネクタ 815"/>
        <xdr:cNvCxnSpPr/>
      </xdr:nvCxnSpPr>
      <xdr:spPr>
        <a:xfrm>
          <a:off x="20434300" y="1839468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817"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818"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819"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5732</xdr:rowOff>
    </xdr:from>
    <xdr:ext cx="469744" cy="259045"/>
    <xdr:sp macro="" textlink="">
      <xdr:nvSpPr>
        <xdr:cNvPr id="820" name="n_1mainValue【庁舎】&#10;一人当たり面積"/>
        <xdr:cNvSpPr txBox="1"/>
      </xdr:nvSpPr>
      <xdr:spPr>
        <a:xfrm>
          <a:off x="21075727"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91457</xdr:rowOff>
    </xdr:from>
    <xdr:ext cx="469744" cy="259045"/>
    <xdr:sp macro="" textlink="">
      <xdr:nvSpPr>
        <xdr:cNvPr id="821" name="n_2mainValue【庁舎】&#10;一人当たり面積"/>
        <xdr:cNvSpPr txBox="1"/>
      </xdr:nvSpPr>
      <xdr:spPr>
        <a:xfrm>
          <a:off x="20199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市民会館に分類される社会福祉会館ですが、築</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年経過しており、雨漏り等老朽化が見られる状況です。今後、本施設の維持管理に係る方針等について、検討していきます。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31,278
31,088
90.33
10,055,612
9,668,014
257,658
6,666,938
7,609,141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基準財政需要額は、少子化に伴う子どもの人数が減少した一方で、公債費が償還金の交付税算入開始により増加し、前年度比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％増となりました。また、基準財政収入額は、地価及び家屋価格の下落による評価額の減少に伴い固定資産税が減少し、前年度比</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％減となました。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結果、単年度の財政力指数は前年度から減少しましたが、３ヶ年平均はほぼ横ばいとなりました。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自主財源は減少傾向にあるため、引き続き、人件費や公債費等の義務的経費の削減により歳出を抑制するとともに、徴収業務の強化に取り組み、財政基盤の強化に努めます。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43</xdr:row>
      <xdr:rowOff>1411</xdr:rowOff>
    </xdr:to>
    <xdr:cxnSp macro="">
      <xdr:nvCxnSpPr>
        <xdr:cNvPr id="69" name="直線コネクタ 68"/>
        <xdr:cNvCxnSpPr/>
      </xdr:nvCxnSpPr>
      <xdr:spPr>
        <a:xfrm flipV="1">
          <a:off x="4114800" y="736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1411</xdr:rowOff>
    </xdr:to>
    <xdr:cxnSp macro="">
      <xdr:nvCxnSpPr>
        <xdr:cNvPr id="72" name="直線コネクタ 71"/>
        <xdr:cNvCxnSpPr/>
      </xdr:nvCxnSpPr>
      <xdr:spPr>
        <a:xfrm>
          <a:off x="3225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1411</xdr:rowOff>
    </xdr:to>
    <xdr:cxnSp macro="">
      <xdr:nvCxnSpPr>
        <xdr:cNvPr id="75" name="直線コネクタ 74"/>
        <xdr:cNvCxnSpPr/>
      </xdr:nvCxnSpPr>
      <xdr:spPr>
        <a:xfrm>
          <a:off x="2336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1411</xdr:rowOff>
    </xdr:to>
    <xdr:cxnSp macro="">
      <xdr:nvCxnSpPr>
        <xdr:cNvPr id="78" name="直線コネクタ 77"/>
        <xdr:cNvCxnSpPr/>
      </xdr:nvCxnSpPr>
      <xdr:spPr>
        <a:xfrm>
          <a:off x="1447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価下落などの影響による固定資産税の減少などで町税が減少した一方で、単位費用の増による普通交付税の増加や地方消費税交付金の増加に伴い、経常一般財源が増加しました。また、臨時福祉給付金事業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年度に完了したことにより扶助費が大きく減少し、経常経費については減少しました。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結果、経常収支比率は前年度比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ポイント改善しました。引き続き、徴収業務の強化の取り組みや義務的経費の削減に努めます。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159068</xdr:rowOff>
    </xdr:to>
    <xdr:cxnSp macro="">
      <xdr:nvCxnSpPr>
        <xdr:cNvPr id="128" name="直線コネクタ 127"/>
        <xdr:cNvCxnSpPr/>
      </xdr:nvCxnSpPr>
      <xdr:spPr>
        <a:xfrm flipV="1">
          <a:off x="4114800" y="1074674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62</xdr:row>
      <xdr:rowOff>159068</xdr:rowOff>
    </xdr:to>
    <xdr:cxnSp macro="">
      <xdr:nvCxnSpPr>
        <xdr:cNvPr id="131" name="直線コネクタ 130"/>
        <xdr:cNvCxnSpPr/>
      </xdr:nvCxnSpPr>
      <xdr:spPr>
        <a:xfrm>
          <a:off x="3225800" y="1072261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62</xdr:row>
      <xdr:rowOff>92710</xdr:rowOff>
    </xdr:to>
    <xdr:cxnSp macro="">
      <xdr:nvCxnSpPr>
        <xdr:cNvPr id="134" name="直線コネクタ 133"/>
        <xdr:cNvCxnSpPr/>
      </xdr:nvCxnSpPr>
      <xdr:spPr>
        <a:xfrm>
          <a:off x="2336800" y="1045718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107315</xdr:rowOff>
    </xdr:to>
    <xdr:cxnSp macro="">
      <xdr:nvCxnSpPr>
        <xdr:cNvPr id="137" name="直線コネクタ 136"/>
        <xdr:cNvCxnSpPr/>
      </xdr:nvCxnSpPr>
      <xdr:spPr>
        <a:xfrm flipV="1">
          <a:off x="1447800" y="1045718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7" name="楕円 146"/>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48"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108268</xdr:rowOff>
    </xdr:from>
    <xdr:to>
      <xdr:col>19</xdr:col>
      <xdr:colOff>184150</xdr:colOff>
      <xdr:row>63</xdr:row>
      <xdr:rowOff>38418</xdr:rowOff>
    </xdr:to>
    <xdr:sp macro="" textlink="">
      <xdr:nvSpPr>
        <xdr:cNvPr id="149" name="楕円 148"/>
        <xdr:cNvSpPr/>
      </xdr:nvSpPr>
      <xdr:spPr>
        <a:xfrm>
          <a:off x="4064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48595</xdr:rowOff>
    </xdr:from>
    <xdr:ext cx="736600" cy="259045"/>
    <xdr:sp macro="" textlink="">
      <xdr:nvSpPr>
        <xdr:cNvPr id="150" name="テキスト ボックス 149"/>
        <xdr:cNvSpPr txBox="1"/>
      </xdr:nvSpPr>
      <xdr:spPr>
        <a:xfrm>
          <a:off x="3733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1" name="楕円 150"/>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2" name="テキスト ボックス 151"/>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3" name="楕円 152"/>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54" name="テキスト ボックス 153"/>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56515</xdr:rowOff>
    </xdr:from>
    <xdr:to>
      <xdr:col>7</xdr:col>
      <xdr:colOff>31750</xdr:colOff>
      <xdr:row>61</xdr:row>
      <xdr:rowOff>158115</xdr:rowOff>
    </xdr:to>
    <xdr:sp macro="" textlink="">
      <xdr:nvSpPr>
        <xdr:cNvPr id="155" name="楕円 154"/>
        <xdr:cNvSpPr/>
      </xdr:nvSpPr>
      <xdr:spPr>
        <a:xfrm>
          <a:off x="1397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168292</xdr:rowOff>
    </xdr:from>
    <xdr:ext cx="762000" cy="259045"/>
    <xdr:sp macro="" textlink="">
      <xdr:nvSpPr>
        <xdr:cNvPr id="156" name="テキスト ボックス 155"/>
        <xdr:cNvSpPr txBox="1"/>
      </xdr:nvSpPr>
      <xdr:spPr>
        <a:xfrm>
          <a:off x="1066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対前年度比で人件費が</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％、物件費が</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％減少した一方で、維持補修費が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15,401</a:t>
          </a:r>
          <a:r>
            <a:rPr kumimoji="1" lang="ja-JP" altLang="en-US" sz="1300">
              <a:latin typeface="ＭＳ Ｐゴシック" panose="020B0600070205080204" pitchFamily="50" charset="-128"/>
              <a:ea typeface="ＭＳ Ｐゴシック" panose="020B0600070205080204" pitchFamily="50" charset="-128"/>
            </a:rPr>
            <a:t>円高くなっていますが、これまでニュータウン開発に伴う人口の増加によって、住民ニーズとしては阪神間他都市と同様のサービスが求められ、大型公共施設整備を行ったこと、また、町単独の消防本部を設置していることが要因と考えられます。</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141136</xdr:rowOff>
    </xdr:from>
    <xdr:to>
      <xdr:col>23</xdr:col>
      <xdr:colOff>133350</xdr:colOff>
      <xdr:row>80</xdr:row>
      <xdr:rowOff>142184</xdr:rowOff>
    </xdr:to>
    <xdr:cxnSp macro="">
      <xdr:nvCxnSpPr>
        <xdr:cNvPr id="193" name="直線コネクタ 192"/>
        <xdr:cNvCxnSpPr/>
      </xdr:nvCxnSpPr>
      <xdr:spPr>
        <a:xfrm>
          <a:off x="4114800" y="13857136"/>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141136</xdr:rowOff>
    </xdr:from>
    <xdr:to>
      <xdr:col>19</xdr:col>
      <xdr:colOff>133350</xdr:colOff>
      <xdr:row>80</xdr:row>
      <xdr:rowOff>145941</xdr:rowOff>
    </xdr:to>
    <xdr:cxnSp macro="">
      <xdr:nvCxnSpPr>
        <xdr:cNvPr id="196" name="直線コネクタ 195"/>
        <xdr:cNvCxnSpPr/>
      </xdr:nvCxnSpPr>
      <xdr:spPr>
        <a:xfrm flipV="1">
          <a:off x="3225800" y="13857136"/>
          <a:ext cx="889000" cy="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145517</xdr:rowOff>
    </xdr:from>
    <xdr:to>
      <xdr:col>15</xdr:col>
      <xdr:colOff>82550</xdr:colOff>
      <xdr:row>80</xdr:row>
      <xdr:rowOff>145941</xdr:rowOff>
    </xdr:to>
    <xdr:cxnSp macro="">
      <xdr:nvCxnSpPr>
        <xdr:cNvPr id="199" name="直線コネクタ 198"/>
        <xdr:cNvCxnSpPr/>
      </xdr:nvCxnSpPr>
      <xdr:spPr>
        <a:xfrm>
          <a:off x="2336800" y="13861517"/>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127895</xdr:rowOff>
    </xdr:from>
    <xdr:to>
      <xdr:col>11</xdr:col>
      <xdr:colOff>31750</xdr:colOff>
      <xdr:row>80</xdr:row>
      <xdr:rowOff>145517</xdr:rowOff>
    </xdr:to>
    <xdr:cxnSp macro="">
      <xdr:nvCxnSpPr>
        <xdr:cNvPr id="202" name="直線コネクタ 201"/>
        <xdr:cNvCxnSpPr/>
      </xdr:nvCxnSpPr>
      <xdr:spPr>
        <a:xfrm>
          <a:off x="1447800" y="13843895"/>
          <a:ext cx="889000" cy="1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91384</xdr:rowOff>
    </xdr:from>
    <xdr:to>
      <xdr:col>23</xdr:col>
      <xdr:colOff>184150</xdr:colOff>
      <xdr:row>81</xdr:row>
      <xdr:rowOff>21534</xdr:rowOff>
    </xdr:to>
    <xdr:sp macro="" textlink="">
      <xdr:nvSpPr>
        <xdr:cNvPr id="212" name="楕円 211"/>
        <xdr:cNvSpPr/>
      </xdr:nvSpPr>
      <xdr:spPr>
        <a:xfrm>
          <a:off x="4902200" y="138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63461</xdr:rowOff>
    </xdr:from>
    <xdr:ext cx="762000" cy="259045"/>
    <xdr:sp macro="" textlink="">
      <xdr:nvSpPr>
        <xdr:cNvPr id="213" name="人件費・物件費等の状況該当値テキスト"/>
        <xdr:cNvSpPr txBox="1"/>
      </xdr:nvSpPr>
      <xdr:spPr>
        <a:xfrm>
          <a:off x="5041900" y="137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90336</xdr:rowOff>
    </xdr:from>
    <xdr:to>
      <xdr:col>19</xdr:col>
      <xdr:colOff>184150</xdr:colOff>
      <xdr:row>81</xdr:row>
      <xdr:rowOff>20486</xdr:rowOff>
    </xdr:to>
    <xdr:sp macro="" textlink="">
      <xdr:nvSpPr>
        <xdr:cNvPr id="214" name="楕円 213"/>
        <xdr:cNvSpPr/>
      </xdr:nvSpPr>
      <xdr:spPr>
        <a:xfrm>
          <a:off x="4064000" y="1380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5263</xdr:rowOff>
    </xdr:from>
    <xdr:ext cx="736600" cy="259045"/>
    <xdr:sp macro="" textlink="">
      <xdr:nvSpPr>
        <xdr:cNvPr id="215" name="テキスト ボックス 214"/>
        <xdr:cNvSpPr txBox="1"/>
      </xdr:nvSpPr>
      <xdr:spPr>
        <a:xfrm>
          <a:off x="3733800" y="13892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95141</xdr:rowOff>
    </xdr:from>
    <xdr:to>
      <xdr:col>15</xdr:col>
      <xdr:colOff>133350</xdr:colOff>
      <xdr:row>81</xdr:row>
      <xdr:rowOff>25291</xdr:rowOff>
    </xdr:to>
    <xdr:sp macro="" textlink="">
      <xdr:nvSpPr>
        <xdr:cNvPr id="216" name="楕円 215"/>
        <xdr:cNvSpPr/>
      </xdr:nvSpPr>
      <xdr:spPr>
        <a:xfrm>
          <a:off x="3175000" y="1381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10068</xdr:rowOff>
    </xdr:from>
    <xdr:ext cx="762000" cy="259045"/>
    <xdr:sp macro="" textlink="">
      <xdr:nvSpPr>
        <xdr:cNvPr id="217" name="テキスト ボックス 216"/>
        <xdr:cNvSpPr txBox="1"/>
      </xdr:nvSpPr>
      <xdr:spPr>
        <a:xfrm>
          <a:off x="2844800" y="1389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94717</xdr:rowOff>
    </xdr:from>
    <xdr:to>
      <xdr:col>11</xdr:col>
      <xdr:colOff>82550</xdr:colOff>
      <xdr:row>81</xdr:row>
      <xdr:rowOff>24867</xdr:rowOff>
    </xdr:to>
    <xdr:sp macro="" textlink="">
      <xdr:nvSpPr>
        <xdr:cNvPr id="218" name="楕円 217"/>
        <xdr:cNvSpPr/>
      </xdr:nvSpPr>
      <xdr:spPr>
        <a:xfrm>
          <a:off x="2286000" y="1381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9644</xdr:rowOff>
    </xdr:from>
    <xdr:ext cx="762000" cy="259045"/>
    <xdr:sp macro="" textlink="">
      <xdr:nvSpPr>
        <xdr:cNvPr id="219" name="テキスト ボックス 218"/>
        <xdr:cNvSpPr txBox="1"/>
      </xdr:nvSpPr>
      <xdr:spPr>
        <a:xfrm>
          <a:off x="1955800" y="1389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77095</xdr:rowOff>
    </xdr:from>
    <xdr:to>
      <xdr:col>7</xdr:col>
      <xdr:colOff>31750</xdr:colOff>
      <xdr:row>81</xdr:row>
      <xdr:rowOff>7245</xdr:rowOff>
    </xdr:to>
    <xdr:sp macro="" textlink="">
      <xdr:nvSpPr>
        <xdr:cNvPr id="220" name="楕円 219"/>
        <xdr:cNvSpPr/>
      </xdr:nvSpPr>
      <xdr:spPr>
        <a:xfrm>
          <a:off x="1397000" y="1379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163472</xdr:rowOff>
    </xdr:from>
    <xdr:ext cx="762000" cy="259045"/>
    <xdr:sp macro="" textlink="">
      <xdr:nvSpPr>
        <xdr:cNvPr id="221" name="テキスト ボックス 220"/>
        <xdr:cNvSpPr txBox="1"/>
      </xdr:nvSpPr>
      <xdr:spPr>
        <a:xfrm>
          <a:off x="1066800" y="1387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ラスパイレス指数算定に用いる国家公務員と町職員との階層変動の差が前年度と比べ影響が大きかったことや、国の給与水準を上回る退職者の影響等によりラスパイレス指数は</a:t>
          </a:r>
          <a:r>
            <a:rPr kumimoji="1" lang="en-US" altLang="ja-JP" sz="1300">
              <a:latin typeface="ＭＳ Ｐゴシック" panose="020B0600070205080204" pitchFamily="50" charset="-128"/>
              <a:ea typeface="ＭＳ Ｐゴシック" panose="020B0600070205080204" pitchFamily="50" charset="-128"/>
            </a:rPr>
            <a:t>100.1</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ポイント改善しました。</a:t>
          </a:r>
        </a:p>
        <a:p>
          <a:r>
            <a:rPr kumimoji="1" lang="ja-JP" altLang="en-US" sz="1300">
              <a:latin typeface="ＭＳ Ｐゴシック" panose="020B0600070205080204" pitchFamily="50" charset="-128"/>
              <a:ea typeface="ＭＳ Ｐゴシック" panose="020B0600070205080204" pitchFamily="50" charset="-128"/>
            </a:rPr>
            <a:t>　これまでも職員数の定員適正化等に取り組んできましたが、今後においても、国との均衡を考慮しながら、職員定数適正化に努めます。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26811</xdr:rowOff>
    </xdr:from>
    <xdr:to>
      <xdr:col>81</xdr:col>
      <xdr:colOff>44450</xdr:colOff>
      <xdr:row>88</xdr:row>
      <xdr:rowOff>67028</xdr:rowOff>
    </xdr:to>
    <xdr:cxnSp macro="">
      <xdr:nvCxnSpPr>
        <xdr:cNvPr id="255" name="直線コネクタ 254"/>
        <xdr:cNvCxnSpPr/>
      </xdr:nvCxnSpPr>
      <xdr:spPr>
        <a:xfrm flipV="1">
          <a:off x="16179800" y="151144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67028</xdr:rowOff>
    </xdr:from>
    <xdr:to>
      <xdr:col>77</xdr:col>
      <xdr:colOff>44450</xdr:colOff>
      <xdr:row>89</xdr:row>
      <xdr:rowOff>2822</xdr:rowOff>
    </xdr:to>
    <xdr:cxnSp macro="">
      <xdr:nvCxnSpPr>
        <xdr:cNvPr id="258" name="直線コネクタ 257"/>
        <xdr:cNvCxnSpPr/>
      </xdr:nvCxnSpPr>
      <xdr:spPr>
        <a:xfrm flipV="1">
          <a:off x="15290800" y="151546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2822</xdr:rowOff>
    </xdr:from>
    <xdr:to>
      <xdr:col>72</xdr:col>
      <xdr:colOff>203200</xdr:colOff>
      <xdr:row>89</xdr:row>
      <xdr:rowOff>29634</xdr:rowOff>
    </xdr:to>
    <xdr:cxnSp macro="">
      <xdr:nvCxnSpPr>
        <xdr:cNvPr id="261" name="直線コネクタ 260"/>
        <xdr:cNvCxnSpPr/>
      </xdr:nvCxnSpPr>
      <xdr:spPr>
        <a:xfrm flipV="1">
          <a:off x="14401800" y="152618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89</xdr:row>
      <xdr:rowOff>29634</xdr:rowOff>
    </xdr:to>
    <xdr:cxnSp macro="">
      <xdr:nvCxnSpPr>
        <xdr:cNvPr id="264" name="直線コネクタ 263"/>
        <xdr:cNvCxnSpPr/>
      </xdr:nvCxnSpPr>
      <xdr:spPr>
        <a:xfrm>
          <a:off x="13512800" y="14886516"/>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147461</xdr:rowOff>
    </xdr:from>
    <xdr:to>
      <xdr:col>81</xdr:col>
      <xdr:colOff>95250</xdr:colOff>
      <xdr:row>88</xdr:row>
      <xdr:rowOff>77611</xdr:rowOff>
    </xdr:to>
    <xdr:sp macro="" textlink="">
      <xdr:nvSpPr>
        <xdr:cNvPr id="274" name="楕円 273"/>
        <xdr:cNvSpPr/>
      </xdr:nvSpPr>
      <xdr:spPr>
        <a:xfrm>
          <a:off x="169672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119538</xdr:rowOff>
    </xdr:from>
    <xdr:ext cx="762000" cy="259045"/>
    <xdr:sp macro="" textlink="">
      <xdr:nvSpPr>
        <xdr:cNvPr id="275" name="給与水準   （国との比較）該当値テキスト"/>
        <xdr:cNvSpPr txBox="1"/>
      </xdr:nvSpPr>
      <xdr:spPr>
        <a:xfrm>
          <a:off x="17106900" y="1503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16228</xdr:rowOff>
    </xdr:from>
    <xdr:to>
      <xdr:col>77</xdr:col>
      <xdr:colOff>95250</xdr:colOff>
      <xdr:row>88</xdr:row>
      <xdr:rowOff>117828</xdr:rowOff>
    </xdr:to>
    <xdr:sp macro="" textlink="">
      <xdr:nvSpPr>
        <xdr:cNvPr id="276" name="楕円 275"/>
        <xdr:cNvSpPr/>
      </xdr:nvSpPr>
      <xdr:spPr>
        <a:xfrm>
          <a:off x="16129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102605</xdr:rowOff>
    </xdr:from>
    <xdr:ext cx="736600" cy="259045"/>
    <xdr:sp macro="" textlink="">
      <xdr:nvSpPr>
        <xdr:cNvPr id="277" name="テキスト ボックス 276"/>
        <xdr:cNvSpPr txBox="1"/>
      </xdr:nvSpPr>
      <xdr:spPr>
        <a:xfrm>
          <a:off x="15798800" y="1519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123472</xdr:rowOff>
    </xdr:from>
    <xdr:to>
      <xdr:col>73</xdr:col>
      <xdr:colOff>44450</xdr:colOff>
      <xdr:row>89</xdr:row>
      <xdr:rowOff>53622</xdr:rowOff>
    </xdr:to>
    <xdr:sp macro="" textlink="">
      <xdr:nvSpPr>
        <xdr:cNvPr id="278" name="楕円 277"/>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38399</xdr:rowOff>
    </xdr:from>
    <xdr:ext cx="762000" cy="259045"/>
    <xdr:sp macro="" textlink="">
      <xdr:nvSpPr>
        <xdr:cNvPr id="279" name="テキスト ボックス 278"/>
        <xdr:cNvSpPr txBox="1"/>
      </xdr:nvSpPr>
      <xdr:spPr>
        <a:xfrm>
          <a:off x="14909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80" name="楕円 279"/>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81" name="テキスト ボックス 280"/>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2" name="楕円 281"/>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3" name="テキスト ボックス 282"/>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当町では人口千人当たりの職員数は</a:t>
          </a:r>
          <a:r>
            <a:rPr kumimoji="1" lang="en-US" altLang="ja-JP" sz="1300">
              <a:latin typeface="ＭＳ Ｐゴシック" panose="020B0600070205080204" pitchFamily="50" charset="-128"/>
              <a:ea typeface="ＭＳ Ｐゴシック" panose="020B0600070205080204" pitchFamily="50" charset="-128"/>
            </a:rPr>
            <a:t>7.55</a:t>
          </a:r>
          <a:r>
            <a:rPr kumimoji="1" lang="ja-JP" altLang="en-US" sz="1300">
              <a:latin typeface="ＭＳ Ｐゴシック" panose="020B0600070205080204" pitchFamily="50" charset="-128"/>
              <a:ea typeface="ＭＳ Ｐゴシック" panose="020B0600070205080204" pitchFamily="50" charset="-128"/>
            </a:rPr>
            <a:t>人と前年度と比較して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ポイント減少しています。職員数は</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人で前年度から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人減少しています。</a:t>
          </a:r>
        </a:p>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ポイント高くなっていますが、町単独で消防本部を設置していることが職員数を押し上げる要因となっています。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71120</xdr:rowOff>
    </xdr:from>
    <xdr:to>
      <xdr:col>81</xdr:col>
      <xdr:colOff>44450</xdr:colOff>
      <xdr:row>61</xdr:row>
      <xdr:rowOff>86632</xdr:rowOff>
    </xdr:to>
    <xdr:cxnSp macro="">
      <xdr:nvCxnSpPr>
        <xdr:cNvPr id="320" name="直線コネクタ 319"/>
        <xdr:cNvCxnSpPr/>
      </xdr:nvCxnSpPr>
      <xdr:spPr>
        <a:xfrm>
          <a:off x="16179800" y="10529570"/>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71120</xdr:rowOff>
    </xdr:from>
    <xdr:to>
      <xdr:col>77</xdr:col>
      <xdr:colOff>44450</xdr:colOff>
      <xdr:row>61</xdr:row>
      <xdr:rowOff>78015</xdr:rowOff>
    </xdr:to>
    <xdr:cxnSp macro="">
      <xdr:nvCxnSpPr>
        <xdr:cNvPr id="323" name="直線コネクタ 322"/>
        <xdr:cNvCxnSpPr/>
      </xdr:nvCxnSpPr>
      <xdr:spPr>
        <a:xfrm flipV="1">
          <a:off x="15290800" y="1052957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78015</xdr:rowOff>
    </xdr:from>
    <xdr:to>
      <xdr:col>72</xdr:col>
      <xdr:colOff>203200</xdr:colOff>
      <xdr:row>61</xdr:row>
      <xdr:rowOff>88356</xdr:rowOff>
    </xdr:to>
    <xdr:cxnSp macro="">
      <xdr:nvCxnSpPr>
        <xdr:cNvPr id="326" name="直線コネクタ 325"/>
        <xdr:cNvCxnSpPr/>
      </xdr:nvCxnSpPr>
      <xdr:spPr>
        <a:xfrm flipV="1">
          <a:off x="14401800" y="1053646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86632</xdr:rowOff>
    </xdr:from>
    <xdr:to>
      <xdr:col>68</xdr:col>
      <xdr:colOff>152400</xdr:colOff>
      <xdr:row>61</xdr:row>
      <xdr:rowOff>88356</xdr:rowOff>
    </xdr:to>
    <xdr:cxnSp macro="">
      <xdr:nvCxnSpPr>
        <xdr:cNvPr id="329" name="直線コネクタ 328"/>
        <xdr:cNvCxnSpPr/>
      </xdr:nvCxnSpPr>
      <xdr:spPr>
        <a:xfrm>
          <a:off x="13512800" y="1054508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35832</xdr:rowOff>
    </xdr:from>
    <xdr:to>
      <xdr:col>81</xdr:col>
      <xdr:colOff>95250</xdr:colOff>
      <xdr:row>61</xdr:row>
      <xdr:rowOff>137432</xdr:rowOff>
    </xdr:to>
    <xdr:sp macro="" textlink="">
      <xdr:nvSpPr>
        <xdr:cNvPr id="339" name="楕円 338"/>
        <xdr:cNvSpPr/>
      </xdr:nvSpPr>
      <xdr:spPr>
        <a:xfrm>
          <a:off x="169672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7909</xdr:rowOff>
    </xdr:from>
    <xdr:ext cx="762000" cy="259045"/>
    <xdr:sp macro="" textlink="">
      <xdr:nvSpPr>
        <xdr:cNvPr id="340" name="定員管理の状況該当値テキスト"/>
        <xdr:cNvSpPr txBox="1"/>
      </xdr:nvSpPr>
      <xdr:spPr>
        <a:xfrm>
          <a:off x="17106900" y="1046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20320</xdr:rowOff>
    </xdr:from>
    <xdr:to>
      <xdr:col>77</xdr:col>
      <xdr:colOff>95250</xdr:colOff>
      <xdr:row>61</xdr:row>
      <xdr:rowOff>121920</xdr:rowOff>
    </xdr:to>
    <xdr:sp macro="" textlink="">
      <xdr:nvSpPr>
        <xdr:cNvPr id="341" name="楕円 340"/>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106697</xdr:rowOff>
    </xdr:from>
    <xdr:ext cx="736600" cy="259045"/>
    <xdr:sp macro="" textlink="">
      <xdr:nvSpPr>
        <xdr:cNvPr id="342" name="テキスト ボックス 341"/>
        <xdr:cNvSpPr txBox="1"/>
      </xdr:nvSpPr>
      <xdr:spPr>
        <a:xfrm>
          <a:off x="15798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27215</xdr:rowOff>
    </xdr:from>
    <xdr:to>
      <xdr:col>73</xdr:col>
      <xdr:colOff>44450</xdr:colOff>
      <xdr:row>61</xdr:row>
      <xdr:rowOff>128815</xdr:rowOff>
    </xdr:to>
    <xdr:sp macro="" textlink="">
      <xdr:nvSpPr>
        <xdr:cNvPr id="343" name="楕円 342"/>
        <xdr:cNvSpPr/>
      </xdr:nvSpPr>
      <xdr:spPr>
        <a:xfrm>
          <a:off x="15240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113592</xdr:rowOff>
    </xdr:from>
    <xdr:ext cx="762000" cy="259045"/>
    <xdr:sp macro="" textlink="">
      <xdr:nvSpPr>
        <xdr:cNvPr id="344" name="テキスト ボックス 343"/>
        <xdr:cNvSpPr txBox="1"/>
      </xdr:nvSpPr>
      <xdr:spPr>
        <a:xfrm>
          <a:off x="149098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37556</xdr:rowOff>
    </xdr:from>
    <xdr:to>
      <xdr:col>68</xdr:col>
      <xdr:colOff>203200</xdr:colOff>
      <xdr:row>61</xdr:row>
      <xdr:rowOff>139156</xdr:rowOff>
    </xdr:to>
    <xdr:sp macro="" textlink="">
      <xdr:nvSpPr>
        <xdr:cNvPr id="345" name="楕円 344"/>
        <xdr:cNvSpPr/>
      </xdr:nvSpPr>
      <xdr:spPr>
        <a:xfrm>
          <a:off x="14351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123933</xdr:rowOff>
    </xdr:from>
    <xdr:ext cx="762000" cy="259045"/>
    <xdr:sp macro="" textlink="">
      <xdr:nvSpPr>
        <xdr:cNvPr id="346" name="テキスト ボックス 345"/>
        <xdr:cNvSpPr txBox="1"/>
      </xdr:nvSpPr>
      <xdr:spPr>
        <a:xfrm>
          <a:off x="14020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35832</xdr:rowOff>
    </xdr:from>
    <xdr:to>
      <xdr:col>64</xdr:col>
      <xdr:colOff>152400</xdr:colOff>
      <xdr:row>61</xdr:row>
      <xdr:rowOff>137432</xdr:rowOff>
    </xdr:to>
    <xdr:sp macro="" textlink="">
      <xdr:nvSpPr>
        <xdr:cNvPr id="347" name="楕円 346"/>
        <xdr:cNvSpPr/>
      </xdr:nvSpPr>
      <xdr:spPr>
        <a:xfrm>
          <a:off x="13462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122209</xdr:rowOff>
    </xdr:from>
    <xdr:ext cx="762000" cy="259045"/>
    <xdr:sp macro="" textlink="">
      <xdr:nvSpPr>
        <xdr:cNvPr id="348" name="テキスト ボックス 347"/>
        <xdr:cNvSpPr txBox="1"/>
      </xdr:nvSpPr>
      <xdr:spPr>
        <a:xfrm>
          <a:off x="13131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ポイント下回っているものの、過去の地方債の元金償還が始まったことにより、前年度と比較し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公共施設の老朽化対策が増加することが見込まれるため、今後も実質公債費率は増加傾向になるものと考えられますが、各財政指標を注視し、将来に過度の負担を残さないよう慎重に対応いたします。</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129794</xdr:rowOff>
    </xdr:to>
    <xdr:cxnSp macro="">
      <xdr:nvCxnSpPr>
        <xdr:cNvPr id="380" name="直線コネクタ 379"/>
        <xdr:cNvCxnSpPr/>
      </xdr:nvCxnSpPr>
      <xdr:spPr>
        <a:xfrm>
          <a:off x="16179800" y="640588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23622</xdr:rowOff>
    </xdr:from>
    <xdr:to>
      <xdr:col>77</xdr:col>
      <xdr:colOff>44450</xdr:colOff>
      <xdr:row>37</xdr:row>
      <xdr:rowOff>62230</xdr:rowOff>
    </xdr:to>
    <xdr:cxnSp macro="">
      <xdr:nvCxnSpPr>
        <xdr:cNvPr id="383" name="直線コネクタ 382"/>
        <xdr:cNvCxnSpPr/>
      </xdr:nvCxnSpPr>
      <xdr:spPr>
        <a:xfrm>
          <a:off x="15290800" y="63672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23622</xdr:rowOff>
    </xdr:from>
    <xdr:to>
      <xdr:col>72</xdr:col>
      <xdr:colOff>203200</xdr:colOff>
      <xdr:row>37</xdr:row>
      <xdr:rowOff>23622</xdr:rowOff>
    </xdr:to>
    <xdr:cxnSp macro="">
      <xdr:nvCxnSpPr>
        <xdr:cNvPr id="386" name="直線コネクタ 385"/>
        <xdr:cNvCxnSpPr/>
      </xdr:nvCxnSpPr>
      <xdr:spPr>
        <a:xfrm>
          <a:off x="14401800" y="636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23622</xdr:rowOff>
    </xdr:from>
    <xdr:to>
      <xdr:col>68</xdr:col>
      <xdr:colOff>152400</xdr:colOff>
      <xdr:row>37</xdr:row>
      <xdr:rowOff>81534</xdr:rowOff>
    </xdr:to>
    <xdr:cxnSp macro="">
      <xdr:nvCxnSpPr>
        <xdr:cNvPr id="389" name="直線コネクタ 388"/>
        <xdr:cNvCxnSpPr/>
      </xdr:nvCxnSpPr>
      <xdr:spPr>
        <a:xfrm flipV="1">
          <a:off x="13512800" y="63672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78994</xdr:rowOff>
    </xdr:from>
    <xdr:to>
      <xdr:col>81</xdr:col>
      <xdr:colOff>95250</xdr:colOff>
      <xdr:row>38</xdr:row>
      <xdr:rowOff>9144</xdr:rowOff>
    </xdr:to>
    <xdr:sp macro="" textlink="">
      <xdr:nvSpPr>
        <xdr:cNvPr id="399" name="楕円 398"/>
        <xdr:cNvSpPr/>
      </xdr:nvSpPr>
      <xdr:spPr>
        <a:xfrm>
          <a:off x="169672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95521</xdr:rowOff>
    </xdr:from>
    <xdr:ext cx="762000" cy="259045"/>
    <xdr:sp macro="" textlink="">
      <xdr:nvSpPr>
        <xdr:cNvPr id="400" name="公債費負担の状況該当値テキスト"/>
        <xdr:cNvSpPr txBox="1"/>
      </xdr:nvSpPr>
      <xdr:spPr>
        <a:xfrm>
          <a:off x="17106900" y="626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1" name="楕円 400"/>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402" name="テキスト ボックス 401"/>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144272</xdr:rowOff>
    </xdr:from>
    <xdr:to>
      <xdr:col>73</xdr:col>
      <xdr:colOff>44450</xdr:colOff>
      <xdr:row>37</xdr:row>
      <xdr:rowOff>74422</xdr:rowOff>
    </xdr:to>
    <xdr:sp macro="" textlink="">
      <xdr:nvSpPr>
        <xdr:cNvPr id="403" name="楕円 402"/>
        <xdr:cNvSpPr/>
      </xdr:nvSpPr>
      <xdr:spPr>
        <a:xfrm>
          <a:off x="15240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84599</xdr:rowOff>
    </xdr:from>
    <xdr:ext cx="762000" cy="259045"/>
    <xdr:sp macro="" textlink="">
      <xdr:nvSpPr>
        <xdr:cNvPr id="404" name="テキスト ボックス 403"/>
        <xdr:cNvSpPr txBox="1"/>
      </xdr:nvSpPr>
      <xdr:spPr>
        <a:xfrm>
          <a:off x="149098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144272</xdr:rowOff>
    </xdr:from>
    <xdr:to>
      <xdr:col>68</xdr:col>
      <xdr:colOff>203200</xdr:colOff>
      <xdr:row>37</xdr:row>
      <xdr:rowOff>74422</xdr:rowOff>
    </xdr:to>
    <xdr:sp macro="" textlink="">
      <xdr:nvSpPr>
        <xdr:cNvPr id="405" name="楕円 404"/>
        <xdr:cNvSpPr/>
      </xdr:nvSpPr>
      <xdr:spPr>
        <a:xfrm>
          <a:off x="14351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84599</xdr:rowOff>
    </xdr:from>
    <xdr:ext cx="762000" cy="259045"/>
    <xdr:sp macro="" textlink="">
      <xdr:nvSpPr>
        <xdr:cNvPr id="406" name="テキスト ボックス 405"/>
        <xdr:cNvSpPr txBox="1"/>
      </xdr:nvSpPr>
      <xdr:spPr>
        <a:xfrm>
          <a:off x="140208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30734</xdr:rowOff>
    </xdr:from>
    <xdr:to>
      <xdr:col>64</xdr:col>
      <xdr:colOff>152400</xdr:colOff>
      <xdr:row>37</xdr:row>
      <xdr:rowOff>132334</xdr:rowOff>
    </xdr:to>
    <xdr:sp macro="" textlink="">
      <xdr:nvSpPr>
        <xdr:cNvPr id="407" name="楕円 406"/>
        <xdr:cNvSpPr/>
      </xdr:nvSpPr>
      <xdr:spPr>
        <a:xfrm>
          <a:off x="134620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142511</xdr:rowOff>
    </xdr:from>
    <xdr:ext cx="762000" cy="259045"/>
    <xdr:sp macro="" textlink="">
      <xdr:nvSpPr>
        <xdr:cNvPr id="408" name="テキスト ボックス 407"/>
        <xdr:cNvSpPr txBox="1"/>
      </xdr:nvSpPr>
      <xdr:spPr>
        <a:xfrm>
          <a:off x="13131800" y="614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下水道事業会計や猪名川上流広域ごみ処理施設組合に係る償還が進んでいることから、将来負負担比率は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82.6</a:t>
          </a:r>
          <a:r>
            <a:rPr kumimoji="1" lang="ja-JP" altLang="en-US" sz="1300">
              <a:latin typeface="ＭＳ Ｐゴシック" panose="020B0600070205080204" pitchFamily="50" charset="-128"/>
              <a:ea typeface="ＭＳ Ｐゴシック" panose="020B0600070205080204" pitchFamily="50" charset="-128"/>
            </a:rPr>
            <a:t>％）と類似団体平均を大きく上回っているものの、新道の駅整備事業の債務負担行為に基づく支出予定額の増加や財政調整基金の取り崩しにより、前年度比</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ポイント悪化しました。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公共施設の老朽化対策などにより、地方債残高の増加が見込まれるため、各財政指標を注視し、財政の健全な運営に努めます。</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31,278
31,088
90.33
10,055,612
9,668,014
257,658
6,666,938
7,609,141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人件費に対する経常収支比率は、類似団体平均より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ポイント上回っております。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これは、町単独消防本部の設置により職員数が類似団体平均と比較して多いことが主な要因であり、行政サービスの提供方法の差異によるものといえます。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引き続き人件費を抑制し、経常収支比率改善に努めます。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122428</xdr:rowOff>
    </xdr:from>
    <xdr:to>
      <xdr:col>24</xdr:col>
      <xdr:colOff>25400</xdr:colOff>
      <xdr:row>38</xdr:row>
      <xdr:rowOff>127000</xdr:rowOff>
    </xdr:to>
    <xdr:cxnSp macro="">
      <xdr:nvCxnSpPr>
        <xdr:cNvPr id="64" name="直線コネクタ 63"/>
        <xdr:cNvCxnSpPr/>
      </xdr:nvCxnSpPr>
      <xdr:spPr>
        <a:xfrm>
          <a:off x="3987800" y="66375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122428</xdr:rowOff>
    </xdr:from>
    <xdr:to>
      <xdr:col>19</xdr:col>
      <xdr:colOff>187325</xdr:colOff>
      <xdr:row>38</xdr:row>
      <xdr:rowOff>154432</xdr:rowOff>
    </xdr:to>
    <xdr:cxnSp macro="">
      <xdr:nvCxnSpPr>
        <xdr:cNvPr id="67" name="直線コネクタ 66"/>
        <xdr:cNvCxnSpPr/>
      </xdr:nvCxnSpPr>
      <xdr:spPr>
        <a:xfrm flipV="1">
          <a:off x="3098800" y="66375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85852</xdr:rowOff>
    </xdr:from>
    <xdr:to>
      <xdr:col>15</xdr:col>
      <xdr:colOff>98425</xdr:colOff>
      <xdr:row>38</xdr:row>
      <xdr:rowOff>154432</xdr:rowOff>
    </xdr:to>
    <xdr:cxnSp macro="">
      <xdr:nvCxnSpPr>
        <xdr:cNvPr id="70" name="直線コネクタ 69"/>
        <xdr:cNvCxnSpPr/>
      </xdr:nvCxnSpPr>
      <xdr:spPr>
        <a:xfrm>
          <a:off x="2209800" y="66009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85852</xdr:rowOff>
    </xdr:from>
    <xdr:to>
      <xdr:col>11</xdr:col>
      <xdr:colOff>9525</xdr:colOff>
      <xdr:row>38</xdr:row>
      <xdr:rowOff>94996</xdr:rowOff>
    </xdr:to>
    <xdr:cxnSp macro="">
      <xdr:nvCxnSpPr>
        <xdr:cNvPr id="73" name="直線コネクタ 72"/>
        <xdr:cNvCxnSpPr/>
      </xdr:nvCxnSpPr>
      <xdr:spPr>
        <a:xfrm flipV="1">
          <a:off x="1320800" y="6600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3" name="楕円 82"/>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4"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71628</xdr:rowOff>
    </xdr:from>
    <xdr:to>
      <xdr:col>20</xdr:col>
      <xdr:colOff>38100</xdr:colOff>
      <xdr:row>39</xdr:row>
      <xdr:rowOff>1778</xdr:rowOff>
    </xdr:to>
    <xdr:sp macro="" textlink="">
      <xdr:nvSpPr>
        <xdr:cNvPr id="85" name="楕円 84"/>
        <xdr:cNvSpPr/>
      </xdr:nvSpPr>
      <xdr:spPr>
        <a:xfrm>
          <a:off x="3937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158005</xdr:rowOff>
    </xdr:from>
    <xdr:ext cx="736600" cy="259045"/>
    <xdr:sp macro="" textlink="">
      <xdr:nvSpPr>
        <xdr:cNvPr id="86" name="テキスト ボックス 85"/>
        <xdr:cNvSpPr txBox="1"/>
      </xdr:nvSpPr>
      <xdr:spPr>
        <a:xfrm>
          <a:off x="3606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103632</xdr:rowOff>
    </xdr:from>
    <xdr:to>
      <xdr:col>15</xdr:col>
      <xdr:colOff>149225</xdr:colOff>
      <xdr:row>39</xdr:row>
      <xdr:rowOff>33782</xdr:rowOff>
    </xdr:to>
    <xdr:sp macro="" textlink="">
      <xdr:nvSpPr>
        <xdr:cNvPr id="87" name="楕円 86"/>
        <xdr:cNvSpPr/>
      </xdr:nvSpPr>
      <xdr:spPr>
        <a:xfrm>
          <a:off x="3048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18559</xdr:rowOff>
    </xdr:from>
    <xdr:ext cx="762000" cy="259045"/>
    <xdr:sp macro="" textlink="">
      <xdr:nvSpPr>
        <xdr:cNvPr id="88" name="テキスト ボックス 87"/>
        <xdr:cNvSpPr txBox="1"/>
      </xdr:nvSpPr>
      <xdr:spPr>
        <a:xfrm>
          <a:off x="2717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35052</xdr:rowOff>
    </xdr:from>
    <xdr:to>
      <xdr:col>11</xdr:col>
      <xdr:colOff>60325</xdr:colOff>
      <xdr:row>38</xdr:row>
      <xdr:rowOff>136652</xdr:rowOff>
    </xdr:to>
    <xdr:sp macro="" textlink="">
      <xdr:nvSpPr>
        <xdr:cNvPr id="89" name="楕円 88"/>
        <xdr:cNvSpPr/>
      </xdr:nvSpPr>
      <xdr:spPr>
        <a:xfrm>
          <a:off x="2159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121429</xdr:rowOff>
    </xdr:from>
    <xdr:ext cx="762000" cy="259045"/>
    <xdr:sp macro="" textlink="">
      <xdr:nvSpPr>
        <xdr:cNvPr id="90" name="テキスト ボックス 89"/>
        <xdr:cNvSpPr txBox="1"/>
      </xdr:nvSpPr>
      <xdr:spPr>
        <a:xfrm>
          <a:off x="1828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44196</xdr:rowOff>
    </xdr:from>
    <xdr:to>
      <xdr:col>6</xdr:col>
      <xdr:colOff>171450</xdr:colOff>
      <xdr:row>38</xdr:row>
      <xdr:rowOff>145796</xdr:rowOff>
    </xdr:to>
    <xdr:sp macro="" textlink="">
      <xdr:nvSpPr>
        <xdr:cNvPr id="91" name="楕円 90"/>
        <xdr:cNvSpPr/>
      </xdr:nvSpPr>
      <xdr:spPr>
        <a:xfrm>
          <a:off x="1270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130573</xdr:rowOff>
    </xdr:from>
    <xdr:ext cx="762000" cy="259045"/>
    <xdr:sp macro="" textlink="">
      <xdr:nvSpPr>
        <xdr:cNvPr id="92" name="テキスト ボックス 91"/>
        <xdr:cNvSpPr txBox="1"/>
      </xdr:nvSpPr>
      <xdr:spPr>
        <a:xfrm>
          <a:off x="939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物件費に対する経常収支比率は、類似団体平均を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ポイント上回っているものの、対前年度比では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引き続きコスト削減や事務の効率化を進め、健全な財政運営に努めます。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16</xdr:row>
      <xdr:rowOff>142240</xdr:rowOff>
    </xdr:to>
    <xdr:cxnSp macro="">
      <xdr:nvCxnSpPr>
        <xdr:cNvPr id="125" name="直線コネクタ 124"/>
        <xdr:cNvCxnSpPr/>
      </xdr:nvCxnSpPr>
      <xdr:spPr>
        <a:xfrm flipV="1">
          <a:off x="15671800" y="2877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142240</xdr:rowOff>
    </xdr:to>
    <xdr:cxnSp macro="">
      <xdr:nvCxnSpPr>
        <xdr:cNvPr id="128" name="直線コネクタ 127"/>
        <xdr:cNvCxnSpPr/>
      </xdr:nvCxnSpPr>
      <xdr:spPr>
        <a:xfrm>
          <a:off x="14782800" y="2801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58420</xdr:rowOff>
    </xdr:to>
    <xdr:cxnSp macro="">
      <xdr:nvCxnSpPr>
        <xdr:cNvPr id="131" name="直線コネクタ 130"/>
        <xdr:cNvCxnSpPr/>
      </xdr:nvCxnSpPr>
      <xdr:spPr>
        <a:xfrm>
          <a:off x="13893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119380</xdr:rowOff>
    </xdr:to>
    <xdr:cxnSp macro="">
      <xdr:nvCxnSpPr>
        <xdr:cNvPr id="134" name="直線コネクタ 133"/>
        <xdr:cNvCxnSpPr/>
      </xdr:nvCxnSpPr>
      <xdr:spPr>
        <a:xfrm flipV="1">
          <a:off x="13004800" y="2755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4" name="楕円 143"/>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55897</xdr:rowOff>
    </xdr:from>
    <xdr:ext cx="762000" cy="259045"/>
    <xdr:sp macro="" textlink="">
      <xdr:nvSpPr>
        <xdr:cNvPr id="145" name="物件費該当値テキスト"/>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46" name="楕円 145"/>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6367</xdr:rowOff>
    </xdr:from>
    <xdr:ext cx="736600" cy="259045"/>
    <xdr:sp macro="" textlink="">
      <xdr:nvSpPr>
        <xdr:cNvPr id="147" name="テキスト ボックス 146"/>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49" name="テキスト ボックス 148"/>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0" name="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1" name="テキスト ボックス 150"/>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2" name="楕円 151"/>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53" name="テキスト ボックス 152"/>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扶助費に対する経常収支比率は、類似団体平均を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ポイント下回っており、臨時福祉給付金事業が平成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年度に完了したため、対前年度比では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今後も、少子高齢化による社会保障関係経費の増加が見込まれるため、財政を圧迫しないよう適正な事業実施に努めます。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133350</xdr:rowOff>
    </xdr:from>
    <xdr:to>
      <xdr:col>24</xdr:col>
      <xdr:colOff>25400</xdr:colOff>
      <xdr:row>56</xdr:row>
      <xdr:rowOff>127000</xdr:rowOff>
    </xdr:to>
    <xdr:cxnSp macro="">
      <xdr:nvCxnSpPr>
        <xdr:cNvPr id="186" name="直線コネクタ 185"/>
        <xdr:cNvCxnSpPr/>
      </xdr:nvCxnSpPr>
      <xdr:spPr>
        <a:xfrm flipV="1">
          <a:off x="3987800" y="95631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56</xdr:row>
      <xdr:rowOff>127000</xdr:rowOff>
    </xdr:to>
    <xdr:cxnSp macro="">
      <xdr:nvCxnSpPr>
        <xdr:cNvPr id="189" name="直線コネクタ 188"/>
        <xdr:cNvCxnSpPr/>
      </xdr:nvCxnSpPr>
      <xdr:spPr>
        <a:xfrm>
          <a:off x="3098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114300</xdr:rowOff>
    </xdr:to>
    <xdr:cxnSp macro="">
      <xdr:nvCxnSpPr>
        <xdr:cNvPr id="192" name="直線コネクタ 191"/>
        <xdr:cNvCxnSpPr/>
      </xdr:nvCxnSpPr>
      <xdr:spPr>
        <a:xfrm>
          <a:off x="2209800" y="9588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55</xdr:row>
      <xdr:rowOff>158750</xdr:rowOff>
    </xdr:to>
    <xdr:cxnSp macro="">
      <xdr:nvCxnSpPr>
        <xdr:cNvPr id="195" name="直線コネクタ 194"/>
        <xdr:cNvCxnSpPr/>
      </xdr:nvCxnSpPr>
      <xdr:spPr>
        <a:xfrm>
          <a:off x="1320800" y="9359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82550</xdr:rowOff>
    </xdr:from>
    <xdr:to>
      <xdr:col>24</xdr:col>
      <xdr:colOff>76200</xdr:colOff>
      <xdr:row>56</xdr:row>
      <xdr:rowOff>12700</xdr:rowOff>
    </xdr:to>
    <xdr:sp macro="" textlink="">
      <xdr:nvSpPr>
        <xdr:cNvPr id="205" name="楕円 204"/>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99077</xdr:rowOff>
    </xdr:from>
    <xdr:ext cx="762000" cy="259045"/>
    <xdr:sp macro="" textlink="">
      <xdr:nvSpPr>
        <xdr:cNvPr id="206" name="扶助費該当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08" name="テキスト ボックス 207"/>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09" name="楕円 208"/>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0" name="テキスト ボックス 209"/>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1" name="楕円 210"/>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212" name="テキスト ボックス 211"/>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3" name="楕円 212"/>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4" name="テキスト ボックス 213"/>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その他は維持補修費と特別会計などへの繰出金の合計です。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維持補修費は対前年度比で微増の一方で、高齢化による国民健康保険の被保険者数の減少に伴い給付費が減少している影響で、その他の経常収支比率は対前年度比で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ポイント減少しました。</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127000</xdr:rowOff>
    </xdr:to>
    <xdr:cxnSp macro="">
      <xdr:nvCxnSpPr>
        <xdr:cNvPr id="251" name="直線コネクタ 250"/>
        <xdr:cNvCxnSpPr/>
      </xdr:nvCxnSpPr>
      <xdr:spPr>
        <a:xfrm flipV="1">
          <a:off x="15671800" y="9537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79375</xdr:rowOff>
    </xdr:from>
    <xdr:to>
      <xdr:col>78</xdr:col>
      <xdr:colOff>69850</xdr:colOff>
      <xdr:row>55</xdr:row>
      <xdr:rowOff>127000</xdr:rowOff>
    </xdr:to>
    <xdr:cxnSp macro="">
      <xdr:nvCxnSpPr>
        <xdr:cNvPr id="254" name="直線コネクタ 253"/>
        <xdr:cNvCxnSpPr/>
      </xdr:nvCxnSpPr>
      <xdr:spPr>
        <a:xfrm>
          <a:off x="14782800" y="9509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xdr:rowOff>
    </xdr:from>
    <xdr:to>
      <xdr:col>73</xdr:col>
      <xdr:colOff>180975</xdr:colOff>
      <xdr:row>55</xdr:row>
      <xdr:rowOff>79375</xdr:rowOff>
    </xdr:to>
    <xdr:cxnSp macro="">
      <xdr:nvCxnSpPr>
        <xdr:cNvPr id="257" name="直線コネクタ 256"/>
        <xdr:cNvCxnSpPr/>
      </xdr:nvCxnSpPr>
      <xdr:spPr>
        <a:xfrm>
          <a:off x="13893800" y="94424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xdr:rowOff>
    </xdr:from>
    <xdr:to>
      <xdr:col>69</xdr:col>
      <xdr:colOff>92075</xdr:colOff>
      <xdr:row>55</xdr:row>
      <xdr:rowOff>12700</xdr:rowOff>
    </xdr:to>
    <xdr:cxnSp macro="">
      <xdr:nvCxnSpPr>
        <xdr:cNvPr id="260" name="直線コネクタ 259"/>
        <xdr:cNvCxnSpPr/>
      </xdr:nvCxnSpPr>
      <xdr:spPr>
        <a:xfrm>
          <a:off x="13004800" y="9432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0" name="楕円 269"/>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1"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76200</xdr:rowOff>
    </xdr:from>
    <xdr:to>
      <xdr:col>78</xdr:col>
      <xdr:colOff>120650</xdr:colOff>
      <xdr:row>56</xdr:row>
      <xdr:rowOff>6350</xdr:rowOff>
    </xdr:to>
    <xdr:sp macro="" textlink="">
      <xdr:nvSpPr>
        <xdr:cNvPr id="272" name="楕円 271"/>
        <xdr:cNvSpPr/>
      </xdr:nvSpPr>
      <xdr:spPr>
        <a:xfrm>
          <a:off x="15621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16527</xdr:rowOff>
    </xdr:from>
    <xdr:ext cx="736600" cy="259045"/>
    <xdr:sp macro="" textlink="">
      <xdr:nvSpPr>
        <xdr:cNvPr id="273" name="テキスト ボックス 272"/>
        <xdr:cNvSpPr txBox="1"/>
      </xdr:nvSpPr>
      <xdr:spPr>
        <a:xfrm>
          <a:off x="15290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28575</xdr:rowOff>
    </xdr:from>
    <xdr:to>
      <xdr:col>74</xdr:col>
      <xdr:colOff>31750</xdr:colOff>
      <xdr:row>55</xdr:row>
      <xdr:rowOff>130175</xdr:rowOff>
    </xdr:to>
    <xdr:sp macro="" textlink="">
      <xdr:nvSpPr>
        <xdr:cNvPr id="274" name="楕円 273"/>
        <xdr:cNvSpPr/>
      </xdr:nvSpPr>
      <xdr:spPr>
        <a:xfrm>
          <a:off x="14732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140352</xdr:rowOff>
    </xdr:from>
    <xdr:ext cx="762000" cy="259045"/>
    <xdr:sp macro="" textlink="">
      <xdr:nvSpPr>
        <xdr:cNvPr id="275" name="テキスト ボックス 274"/>
        <xdr:cNvSpPr txBox="1"/>
      </xdr:nvSpPr>
      <xdr:spPr>
        <a:xfrm>
          <a:off x="144018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133350</xdr:rowOff>
    </xdr:from>
    <xdr:to>
      <xdr:col>69</xdr:col>
      <xdr:colOff>142875</xdr:colOff>
      <xdr:row>55</xdr:row>
      <xdr:rowOff>63500</xdr:rowOff>
    </xdr:to>
    <xdr:sp macro="" textlink="">
      <xdr:nvSpPr>
        <xdr:cNvPr id="276" name="楕円 275"/>
        <xdr:cNvSpPr/>
      </xdr:nvSpPr>
      <xdr:spPr>
        <a:xfrm>
          <a:off x="13843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73677</xdr:rowOff>
    </xdr:from>
    <xdr:ext cx="762000" cy="259045"/>
    <xdr:sp macro="" textlink="">
      <xdr:nvSpPr>
        <xdr:cNvPr id="277" name="テキスト ボックス 276"/>
        <xdr:cNvSpPr txBox="1"/>
      </xdr:nvSpPr>
      <xdr:spPr>
        <a:xfrm>
          <a:off x="13512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123825</xdr:rowOff>
    </xdr:from>
    <xdr:to>
      <xdr:col>65</xdr:col>
      <xdr:colOff>53975</xdr:colOff>
      <xdr:row>55</xdr:row>
      <xdr:rowOff>53975</xdr:rowOff>
    </xdr:to>
    <xdr:sp macro="" textlink="">
      <xdr:nvSpPr>
        <xdr:cNvPr id="278" name="楕円 277"/>
        <xdr:cNvSpPr/>
      </xdr:nvSpPr>
      <xdr:spPr>
        <a:xfrm>
          <a:off x="12954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64152</xdr:rowOff>
    </xdr:from>
    <xdr:ext cx="762000" cy="259045"/>
    <xdr:sp macro="" textlink="">
      <xdr:nvSpPr>
        <xdr:cNvPr id="279" name="テキスト ボックス 278"/>
        <xdr:cNvSpPr txBox="1"/>
      </xdr:nvSpPr>
      <xdr:spPr>
        <a:xfrm>
          <a:off x="12623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年度に臨時福祉給付金事業が完了した影響により、補助費等に対する経常収支比率は対前年度比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ポイント減少し、引き続き類似団体を下回る状況となっております。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補助金の必要性や効果などの評価、検証を行いながら過度の支出とならないように努めます。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49276</xdr:rowOff>
    </xdr:to>
    <xdr:cxnSp macro="">
      <xdr:nvCxnSpPr>
        <xdr:cNvPr id="309" name="直線コネクタ 308"/>
        <xdr:cNvCxnSpPr/>
      </xdr:nvCxnSpPr>
      <xdr:spPr>
        <a:xfrm flipV="1">
          <a:off x="15671800" y="62077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62992</xdr:rowOff>
    </xdr:to>
    <xdr:cxnSp macro="">
      <xdr:nvCxnSpPr>
        <xdr:cNvPr id="312" name="直線コネクタ 311"/>
        <xdr:cNvCxnSpPr/>
      </xdr:nvCxnSpPr>
      <xdr:spPr>
        <a:xfrm flipV="1">
          <a:off x="14782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62992</xdr:rowOff>
    </xdr:to>
    <xdr:cxnSp macro="">
      <xdr:nvCxnSpPr>
        <xdr:cNvPr id="315" name="直線コネクタ 314"/>
        <xdr:cNvCxnSpPr/>
      </xdr:nvCxnSpPr>
      <xdr:spPr>
        <a:xfrm>
          <a:off x="13893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104140</xdr:rowOff>
    </xdr:to>
    <xdr:cxnSp macro="">
      <xdr:nvCxnSpPr>
        <xdr:cNvPr id="318" name="直線コネクタ 317"/>
        <xdr:cNvCxnSpPr/>
      </xdr:nvCxnSpPr>
      <xdr:spPr>
        <a:xfrm flipV="1">
          <a:off x="13004800" y="6221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8" name="楕円 327"/>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9"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0" name="楕円 329"/>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31" name="テキスト ボックス 330"/>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2" name="楕円 331"/>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3" name="テキスト ボックス 332"/>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4" name="楕円 333"/>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5" name="テキスト ボックス 334"/>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6" name="楕円 335"/>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7" name="テキスト ボックス 336"/>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類似団体平均は</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ポイント下回っているものの、過去の地方債の元金償還が始まったことに伴い公債費が増加した影響で、公債費に対する経常収支比率が対前年度比</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ポイント増加しました。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臨時財政対策債の増加や国の経済対策による投資的事業の増加などにより地方債残高が増加傾向にあるため、将来世代に過度の負担を残さないよう注意を払い、財政の健全な運営に努めます。</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146050</xdr:rowOff>
    </xdr:to>
    <xdr:cxnSp macro="">
      <xdr:nvCxnSpPr>
        <xdr:cNvPr id="370" name="直線コネクタ 369"/>
        <xdr:cNvCxnSpPr/>
      </xdr:nvCxnSpPr>
      <xdr:spPr>
        <a:xfrm>
          <a:off x="3987800" y="129209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62230</xdr:rowOff>
    </xdr:to>
    <xdr:cxnSp macro="">
      <xdr:nvCxnSpPr>
        <xdr:cNvPr id="373" name="直線コネクタ 372"/>
        <xdr:cNvCxnSpPr/>
      </xdr:nvCxnSpPr>
      <xdr:spPr>
        <a:xfrm>
          <a:off x="3098800" y="12890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31750</xdr:rowOff>
    </xdr:to>
    <xdr:cxnSp macro="">
      <xdr:nvCxnSpPr>
        <xdr:cNvPr id="376" name="直線コネクタ 375"/>
        <xdr:cNvCxnSpPr/>
      </xdr:nvCxnSpPr>
      <xdr:spPr>
        <a:xfrm>
          <a:off x="2209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77470</xdr:rowOff>
    </xdr:to>
    <xdr:cxnSp macro="">
      <xdr:nvCxnSpPr>
        <xdr:cNvPr id="379" name="直線コネクタ 378"/>
        <xdr:cNvCxnSpPr/>
      </xdr:nvCxnSpPr>
      <xdr:spPr>
        <a:xfrm flipV="1">
          <a:off x="1320800" y="12867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89" name="楕円 388"/>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90"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1" name="楕円 390"/>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92" name="テキスト ボックス 391"/>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3" name="楕円 392"/>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4" name="テキスト ボックス 393"/>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5" name="楕円 394"/>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6" name="テキスト ボックス 395"/>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97" name="楕円 396"/>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98" name="テキスト ボックス 397"/>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扶助費及び物件費に対する経常収支比率が減少した影響により、経常収支比率</a:t>
          </a:r>
          <a:r>
            <a:rPr kumimoji="1" lang="en-US" altLang="ja-JP" sz="1300">
              <a:latin typeface="ＭＳ Ｐゴシック" panose="020B0600070205080204" pitchFamily="50" charset="-128"/>
              <a:ea typeface="ＭＳ Ｐゴシック" panose="020B0600070205080204" pitchFamily="50" charset="-128"/>
            </a:rPr>
            <a:t>89.2</a:t>
          </a:r>
          <a:r>
            <a:rPr kumimoji="1" lang="ja-JP" altLang="en-US" sz="1300">
              <a:latin typeface="ＭＳ Ｐゴシック" panose="020B0600070205080204" pitchFamily="50" charset="-128"/>
              <a:ea typeface="ＭＳ Ｐゴシック" panose="020B0600070205080204" pitchFamily="50" charset="-128"/>
            </a:rPr>
            <a:t>％から地方債返済に係る公債費</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％を差し引いた公債費以外の経常収支比率については、対前年度比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ポイント大きいため、今後も類似団体平均を上回る人件費及び物件費について、引き続き歳出抑制に努めます。</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104139</xdr:rowOff>
    </xdr:to>
    <xdr:cxnSp macro="">
      <xdr:nvCxnSpPr>
        <xdr:cNvPr id="429" name="直線コネクタ 428"/>
        <xdr:cNvCxnSpPr/>
      </xdr:nvCxnSpPr>
      <xdr:spPr>
        <a:xfrm flipV="1">
          <a:off x="15671800" y="13394944"/>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104139</xdr:rowOff>
    </xdr:to>
    <xdr:cxnSp macro="">
      <xdr:nvCxnSpPr>
        <xdr:cNvPr id="432" name="直線コネクタ 431"/>
        <xdr:cNvCxnSpPr/>
      </xdr:nvCxnSpPr>
      <xdr:spPr>
        <a:xfrm>
          <a:off x="14782800" y="134452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78</xdr:row>
      <xdr:rowOff>72137</xdr:rowOff>
    </xdr:to>
    <xdr:cxnSp macro="">
      <xdr:nvCxnSpPr>
        <xdr:cNvPr id="435" name="直線コネクタ 434"/>
        <xdr:cNvCxnSpPr/>
      </xdr:nvCxnSpPr>
      <xdr:spPr>
        <a:xfrm>
          <a:off x="13893800" y="13257785"/>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77</xdr:row>
      <xdr:rowOff>97282</xdr:rowOff>
    </xdr:to>
    <xdr:cxnSp macro="">
      <xdr:nvCxnSpPr>
        <xdr:cNvPr id="438" name="直線コネクタ 437"/>
        <xdr:cNvCxnSpPr/>
      </xdr:nvCxnSpPr>
      <xdr:spPr>
        <a:xfrm flipV="1">
          <a:off x="13004800" y="132577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8" name="楕円 447"/>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9"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0" name="楕円 449"/>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1" name="テキスト ボックス 450"/>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2" name="楕円 451"/>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53" name="テキスト ボックス 452"/>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4" name="楕円 453"/>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55" name="テキスト ボックス 454"/>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6" name="楕円 455"/>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7" name="テキスト ボックス 456"/>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152581</xdr:rowOff>
    </xdr:from>
    <xdr:to>
      <xdr:col>29</xdr:col>
      <xdr:colOff>127000</xdr:colOff>
      <xdr:row>16</xdr:row>
      <xdr:rowOff>163522</xdr:rowOff>
    </xdr:to>
    <xdr:cxnSp macro="">
      <xdr:nvCxnSpPr>
        <xdr:cNvPr id="52" name="直線コネクタ 51"/>
        <xdr:cNvCxnSpPr/>
      </xdr:nvCxnSpPr>
      <xdr:spPr bwMode="auto">
        <a:xfrm flipV="1">
          <a:off x="5003800" y="2943406"/>
          <a:ext cx="647700" cy="10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163522</xdr:rowOff>
    </xdr:from>
    <xdr:to>
      <xdr:col>26</xdr:col>
      <xdr:colOff>50800</xdr:colOff>
      <xdr:row>17</xdr:row>
      <xdr:rowOff>2228</xdr:rowOff>
    </xdr:to>
    <xdr:cxnSp macro="">
      <xdr:nvCxnSpPr>
        <xdr:cNvPr id="55" name="直線コネクタ 54"/>
        <xdr:cNvCxnSpPr/>
      </xdr:nvCxnSpPr>
      <xdr:spPr bwMode="auto">
        <a:xfrm flipV="1">
          <a:off x="4305300" y="2954347"/>
          <a:ext cx="698500" cy="10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2228</xdr:rowOff>
    </xdr:from>
    <xdr:to>
      <xdr:col>22</xdr:col>
      <xdr:colOff>114300</xdr:colOff>
      <xdr:row>17</xdr:row>
      <xdr:rowOff>10784</xdr:rowOff>
    </xdr:to>
    <xdr:cxnSp macro="">
      <xdr:nvCxnSpPr>
        <xdr:cNvPr id="58" name="直線コネクタ 57"/>
        <xdr:cNvCxnSpPr/>
      </xdr:nvCxnSpPr>
      <xdr:spPr bwMode="auto">
        <a:xfrm flipV="1">
          <a:off x="3606800" y="2964503"/>
          <a:ext cx="6985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10784</xdr:rowOff>
    </xdr:from>
    <xdr:to>
      <xdr:col>18</xdr:col>
      <xdr:colOff>177800</xdr:colOff>
      <xdr:row>17</xdr:row>
      <xdr:rowOff>74074</xdr:rowOff>
    </xdr:to>
    <xdr:cxnSp macro="">
      <xdr:nvCxnSpPr>
        <xdr:cNvPr id="61" name="直線コネクタ 60"/>
        <xdr:cNvCxnSpPr/>
      </xdr:nvCxnSpPr>
      <xdr:spPr bwMode="auto">
        <a:xfrm flipV="1">
          <a:off x="2908300" y="2973059"/>
          <a:ext cx="698500" cy="63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101781</xdr:rowOff>
    </xdr:from>
    <xdr:to>
      <xdr:col>29</xdr:col>
      <xdr:colOff>177800</xdr:colOff>
      <xdr:row>17</xdr:row>
      <xdr:rowOff>31931</xdr:rowOff>
    </xdr:to>
    <xdr:sp macro="" textlink="">
      <xdr:nvSpPr>
        <xdr:cNvPr id="71" name="楕円 70"/>
        <xdr:cNvSpPr/>
      </xdr:nvSpPr>
      <xdr:spPr bwMode="auto">
        <a:xfrm>
          <a:off x="5600700" y="289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118308</xdr:rowOff>
    </xdr:from>
    <xdr:ext cx="762000" cy="259045"/>
    <xdr:sp macro="" textlink="">
      <xdr:nvSpPr>
        <xdr:cNvPr id="72" name="人口1人当たり決算額の推移該当値テキスト130"/>
        <xdr:cNvSpPr txBox="1"/>
      </xdr:nvSpPr>
      <xdr:spPr>
        <a:xfrm>
          <a:off x="5740400" y="273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112722</xdr:rowOff>
    </xdr:from>
    <xdr:to>
      <xdr:col>26</xdr:col>
      <xdr:colOff>101600</xdr:colOff>
      <xdr:row>17</xdr:row>
      <xdr:rowOff>42872</xdr:rowOff>
    </xdr:to>
    <xdr:sp macro="" textlink="">
      <xdr:nvSpPr>
        <xdr:cNvPr id="73" name="楕円 72"/>
        <xdr:cNvSpPr/>
      </xdr:nvSpPr>
      <xdr:spPr bwMode="auto">
        <a:xfrm>
          <a:off x="4953000" y="290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53049</xdr:rowOff>
    </xdr:from>
    <xdr:ext cx="736600" cy="259045"/>
    <xdr:sp macro="" textlink="">
      <xdr:nvSpPr>
        <xdr:cNvPr id="74" name="テキスト ボックス 73"/>
        <xdr:cNvSpPr txBox="1"/>
      </xdr:nvSpPr>
      <xdr:spPr>
        <a:xfrm>
          <a:off x="4622800" y="2672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122878</xdr:rowOff>
    </xdr:from>
    <xdr:to>
      <xdr:col>22</xdr:col>
      <xdr:colOff>165100</xdr:colOff>
      <xdr:row>17</xdr:row>
      <xdr:rowOff>53028</xdr:rowOff>
    </xdr:to>
    <xdr:sp macro="" textlink="">
      <xdr:nvSpPr>
        <xdr:cNvPr id="75" name="楕円 74"/>
        <xdr:cNvSpPr/>
      </xdr:nvSpPr>
      <xdr:spPr bwMode="auto">
        <a:xfrm>
          <a:off x="4254500" y="2913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63205</xdr:rowOff>
    </xdr:from>
    <xdr:ext cx="762000" cy="259045"/>
    <xdr:sp macro="" textlink="">
      <xdr:nvSpPr>
        <xdr:cNvPr id="76" name="テキスト ボックス 75"/>
        <xdr:cNvSpPr txBox="1"/>
      </xdr:nvSpPr>
      <xdr:spPr>
        <a:xfrm>
          <a:off x="3924300" y="26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131434</xdr:rowOff>
    </xdr:from>
    <xdr:to>
      <xdr:col>19</xdr:col>
      <xdr:colOff>38100</xdr:colOff>
      <xdr:row>17</xdr:row>
      <xdr:rowOff>61584</xdr:rowOff>
    </xdr:to>
    <xdr:sp macro="" textlink="">
      <xdr:nvSpPr>
        <xdr:cNvPr id="77" name="楕円 76"/>
        <xdr:cNvSpPr/>
      </xdr:nvSpPr>
      <xdr:spPr bwMode="auto">
        <a:xfrm>
          <a:off x="3556000" y="292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71761</xdr:rowOff>
    </xdr:from>
    <xdr:ext cx="762000" cy="259045"/>
    <xdr:sp macro="" textlink="">
      <xdr:nvSpPr>
        <xdr:cNvPr id="78" name="テキスト ボックス 77"/>
        <xdr:cNvSpPr txBox="1"/>
      </xdr:nvSpPr>
      <xdr:spPr>
        <a:xfrm>
          <a:off x="3225800" y="269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23274</xdr:rowOff>
    </xdr:from>
    <xdr:to>
      <xdr:col>15</xdr:col>
      <xdr:colOff>101600</xdr:colOff>
      <xdr:row>17</xdr:row>
      <xdr:rowOff>124874</xdr:rowOff>
    </xdr:to>
    <xdr:sp macro="" textlink="">
      <xdr:nvSpPr>
        <xdr:cNvPr id="79" name="楕円 78"/>
        <xdr:cNvSpPr/>
      </xdr:nvSpPr>
      <xdr:spPr bwMode="auto">
        <a:xfrm>
          <a:off x="2857500" y="2985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135051</xdr:rowOff>
    </xdr:from>
    <xdr:ext cx="762000" cy="259045"/>
    <xdr:sp macro="" textlink="">
      <xdr:nvSpPr>
        <xdr:cNvPr id="80" name="テキスト ボックス 79"/>
        <xdr:cNvSpPr txBox="1"/>
      </xdr:nvSpPr>
      <xdr:spPr>
        <a:xfrm>
          <a:off x="2527300" y="275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158841</xdr:rowOff>
    </xdr:from>
    <xdr:to>
      <xdr:col>29</xdr:col>
      <xdr:colOff>127000</xdr:colOff>
      <xdr:row>37</xdr:row>
      <xdr:rowOff>58355</xdr:rowOff>
    </xdr:to>
    <xdr:cxnSp macro="">
      <xdr:nvCxnSpPr>
        <xdr:cNvPr id="115" name="直線コネクタ 114"/>
        <xdr:cNvCxnSpPr/>
      </xdr:nvCxnSpPr>
      <xdr:spPr bwMode="auto">
        <a:xfrm flipV="1">
          <a:off x="5003800" y="7112091"/>
          <a:ext cx="647700" cy="70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32196</xdr:rowOff>
    </xdr:from>
    <xdr:to>
      <xdr:col>26</xdr:col>
      <xdr:colOff>50800</xdr:colOff>
      <xdr:row>37</xdr:row>
      <xdr:rowOff>58355</xdr:rowOff>
    </xdr:to>
    <xdr:cxnSp macro="">
      <xdr:nvCxnSpPr>
        <xdr:cNvPr id="118" name="直線コネクタ 117"/>
        <xdr:cNvCxnSpPr/>
      </xdr:nvCxnSpPr>
      <xdr:spPr bwMode="auto">
        <a:xfrm>
          <a:off x="4305300" y="7156896"/>
          <a:ext cx="698500" cy="26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32196</xdr:rowOff>
    </xdr:from>
    <xdr:to>
      <xdr:col>22</xdr:col>
      <xdr:colOff>114300</xdr:colOff>
      <xdr:row>37</xdr:row>
      <xdr:rowOff>116746</xdr:rowOff>
    </xdr:to>
    <xdr:cxnSp macro="">
      <xdr:nvCxnSpPr>
        <xdr:cNvPr id="121" name="直線コネクタ 120"/>
        <xdr:cNvCxnSpPr/>
      </xdr:nvCxnSpPr>
      <xdr:spPr bwMode="auto">
        <a:xfrm flipV="1">
          <a:off x="3606800" y="7156896"/>
          <a:ext cx="698500" cy="84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116746</xdr:rowOff>
    </xdr:from>
    <xdr:to>
      <xdr:col>18</xdr:col>
      <xdr:colOff>177800</xdr:colOff>
      <xdr:row>37</xdr:row>
      <xdr:rowOff>132976</xdr:rowOff>
    </xdr:to>
    <xdr:cxnSp macro="">
      <xdr:nvCxnSpPr>
        <xdr:cNvPr id="124" name="直線コネクタ 123"/>
        <xdr:cNvCxnSpPr/>
      </xdr:nvCxnSpPr>
      <xdr:spPr bwMode="auto">
        <a:xfrm flipV="1">
          <a:off x="2908300" y="7241446"/>
          <a:ext cx="698500" cy="1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108041</xdr:rowOff>
    </xdr:from>
    <xdr:to>
      <xdr:col>29</xdr:col>
      <xdr:colOff>177800</xdr:colOff>
      <xdr:row>37</xdr:row>
      <xdr:rowOff>38191</xdr:rowOff>
    </xdr:to>
    <xdr:sp macro="" textlink="">
      <xdr:nvSpPr>
        <xdr:cNvPr id="134" name="楕円 133"/>
        <xdr:cNvSpPr/>
      </xdr:nvSpPr>
      <xdr:spPr bwMode="auto">
        <a:xfrm>
          <a:off x="5600700" y="7061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80118</xdr:rowOff>
    </xdr:from>
    <xdr:ext cx="762000" cy="259045"/>
    <xdr:sp macro="" textlink="">
      <xdr:nvSpPr>
        <xdr:cNvPr id="135" name="人口1人当たり決算額の推移該当値テキスト445"/>
        <xdr:cNvSpPr txBox="1"/>
      </xdr:nvSpPr>
      <xdr:spPr>
        <a:xfrm>
          <a:off x="5740400" y="703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7555</xdr:rowOff>
    </xdr:from>
    <xdr:to>
      <xdr:col>26</xdr:col>
      <xdr:colOff>101600</xdr:colOff>
      <xdr:row>37</xdr:row>
      <xdr:rowOff>109155</xdr:rowOff>
    </xdr:to>
    <xdr:sp macro="" textlink="">
      <xdr:nvSpPr>
        <xdr:cNvPr id="136" name="楕円 135"/>
        <xdr:cNvSpPr/>
      </xdr:nvSpPr>
      <xdr:spPr bwMode="auto">
        <a:xfrm>
          <a:off x="4953000" y="713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93932</xdr:rowOff>
    </xdr:from>
    <xdr:ext cx="736600" cy="259045"/>
    <xdr:sp macro="" textlink="">
      <xdr:nvSpPr>
        <xdr:cNvPr id="137" name="テキスト ボックス 136"/>
        <xdr:cNvSpPr txBox="1"/>
      </xdr:nvSpPr>
      <xdr:spPr>
        <a:xfrm>
          <a:off x="4622800" y="7218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152846</xdr:rowOff>
    </xdr:from>
    <xdr:to>
      <xdr:col>22</xdr:col>
      <xdr:colOff>165100</xdr:colOff>
      <xdr:row>37</xdr:row>
      <xdr:rowOff>82996</xdr:rowOff>
    </xdr:to>
    <xdr:sp macro="" textlink="">
      <xdr:nvSpPr>
        <xdr:cNvPr id="138" name="楕円 137"/>
        <xdr:cNvSpPr/>
      </xdr:nvSpPr>
      <xdr:spPr bwMode="auto">
        <a:xfrm>
          <a:off x="4254500" y="710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67773</xdr:rowOff>
    </xdr:from>
    <xdr:ext cx="762000" cy="259045"/>
    <xdr:sp macro="" textlink="">
      <xdr:nvSpPr>
        <xdr:cNvPr id="139" name="テキスト ボックス 138"/>
        <xdr:cNvSpPr txBox="1"/>
      </xdr:nvSpPr>
      <xdr:spPr>
        <a:xfrm>
          <a:off x="3924300" y="719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65946</xdr:rowOff>
    </xdr:from>
    <xdr:to>
      <xdr:col>19</xdr:col>
      <xdr:colOff>38100</xdr:colOff>
      <xdr:row>37</xdr:row>
      <xdr:rowOff>167546</xdr:rowOff>
    </xdr:to>
    <xdr:sp macro="" textlink="">
      <xdr:nvSpPr>
        <xdr:cNvPr id="140" name="楕円 139"/>
        <xdr:cNvSpPr/>
      </xdr:nvSpPr>
      <xdr:spPr bwMode="auto">
        <a:xfrm>
          <a:off x="3556000" y="719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152323</xdr:rowOff>
    </xdr:from>
    <xdr:ext cx="762000" cy="259045"/>
    <xdr:sp macro="" textlink="">
      <xdr:nvSpPr>
        <xdr:cNvPr id="141" name="テキスト ボックス 140"/>
        <xdr:cNvSpPr txBox="1"/>
      </xdr:nvSpPr>
      <xdr:spPr>
        <a:xfrm>
          <a:off x="3225800" y="727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82176</xdr:rowOff>
    </xdr:from>
    <xdr:to>
      <xdr:col>15</xdr:col>
      <xdr:colOff>101600</xdr:colOff>
      <xdr:row>37</xdr:row>
      <xdr:rowOff>183776</xdr:rowOff>
    </xdr:to>
    <xdr:sp macro="" textlink="">
      <xdr:nvSpPr>
        <xdr:cNvPr id="142" name="楕円 141"/>
        <xdr:cNvSpPr/>
      </xdr:nvSpPr>
      <xdr:spPr bwMode="auto">
        <a:xfrm>
          <a:off x="2857500" y="720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168553</xdr:rowOff>
    </xdr:from>
    <xdr:ext cx="762000" cy="259045"/>
    <xdr:sp macro="" textlink="">
      <xdr:nvSpPr>
        <xdr:cNvPr id="143" name="テキスト ボックス 142"/>
        <xdr:cNvSpPr txBox="1"/>
      </xdr:nvSpPr>
      <xdr:spPr>
        <a:xfrm>
          <a:off x="2527300" y="729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31,278
31,088
90.33
10,055,612
9,668,014
257,658
6,666,938
7,609,141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106994</xdr:rowOff>
    </xdr:from>
    <xdr:to>
      <xdr:col>24</xdr:col>
      <xdr:colOff>63500</xdr:colOff>
      <xdr:row>34</xdr:row>
      <xdr:rowOff>113231</xdr:rowOff>
    </xdr:to>
    <xdr:cxnSp macro="">
      <xdr:nvCxnSpPr>
        <xdr:cNvPr id="63" name="直線コネクタ 62"/>
        <xdr:cNvCxnSpPr/>
      </xdr:nvCxnSpPr>
      <xdr:spPr>
        <a:xfrm>
          <a:off x="3797300" y="5936294"/>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105230</xdr:rowOff>
    </xdr:from>
    <xdr:to>
      <xdr:col>19</xdr:col>
      <xdr:colOff>177800</xdr:colOff>
      <xdr:row>34</xdr:row>
      <xdr:rowOff>106994</xdr:rowOff>
    </xdr:to>
    <xdr:cxnSp macro="">
      <xdr:nvCxnSpPr>
        <xdr:cNvPr id="66" name="直線コネクタ 65"/>
        <xdr:cNvCxnSpPr/>
      </xdr:nvCxnSpPr>
      <xdr:spPr>
        <a:xfrm>
          <a:off x="2908300" y="5934530"/>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105230</xdr:rowOff>
    </xdr:from>
    <xdr:to>
      <xdr:col>15</xdr:col>
      <xdr:colOff>50800</xdr:colOff>
      <xdr:row>34</xdr:row>
      <xdr:rowOff>106814</xdr:rowOff>
    </xdr:to>
    <xdr:cxnSp macro="">
      <xdr:nvCxnSpPr>
        <xdr:cNvPr id="69" name="直線コネクタ 68"/>
        <xdr:cNvCxnSpPr/>
      </xdr:nvCxnSpPr>
      <xdr:spPr>
        <a:xfrm flipV="1">
          <a:off x="2019300" y="5934530"/>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106814</xdr:rowOff>
    </xdr:from>
    <xdr:to>
      <xdr:col>10</xdr:col>
      <xdr:colOff>114300</xdr:colOff>
      <xdr:row>34</xdr:row>
      <xdr:rowOff>139814</xdr:rowOff>
    </xdr:to>
    <xdr:cxnSp macro="">
      <xdr:nvCxnSpPr>
        <xdr:cNvPr id="72" name="直線コネクタ 71"/>
        <xdr:cNvCxnSpPr/>
      </xdr:nvCxnSpPr>
      <xdr:spPr>
        <a:xfrm flipV="1">
          <a:off x="1130300" y="5936114"/>
          <a:ext cx="889000" cy="3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62431</xdr:rowOff>
    </xdr:from>
    <xdr:to>
      <xdr:col>24</xdr:col>
      <xdr:colOff>114300</xdr:colOff>
      <xdr:row>34</xdr:row>
      <xdr:rowOff>164031</xdr:rowOff>
    </xdr:to>
    <xdr:sp macro="" textlink="">
      <xdr:nvSpPr>
        <xdr:cNvPr id="82" name="楕円 81"/>
        <xdr:cNvSpPr/>
      </xdr:nvSpPr>
      <xdr:spPr>
        <a:xfrm>
          <a:off x="4584700" y="58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85308</xdr:rowOff>
    </xdr:from>
    <xdr:ext cx="534377" cy="259045"/>
    <xdr:sp macro="" textlink="">
      <xdr:nvSpPr>
        <xdr:cNvPr id="83" name="人件費該当値テキスト"/>
        <xdr:cNvSpPr txBox="1"/>
      </xdr:nvSpPr>
      <xdr:spPr>
        <a:xfrm>
          <a:off x="4686300" y="574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56194</xdr:rowOff>
    </xdr:from>
    <xdr:to>
      <xdr:col>20</xdr:col>
      <xdr:colOff>38100</xdr:colOff>
      <xdr:row>34</xdr:row>
      <xdr:rowOff>157794</xdr:rowOff>
    </xdr:to>
    <xdr:sp macro="" textlink="">
      <xdr:nvSpPr>
        <xdr:cNvPr id="84" name="楕円 83"/>
        <xdr:cNvSpPr/>
      </xdr:nvSpPr>
      <xdr:spPr>
        <a:xfrm>
          <a:off x="3746500" y="58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2871</xdr:rowOff>
    </xdr:from>
    <xdr:ext cx="534377" cy="259045"/>
    <xdr:sp macro="" textlink="">
      <xdr:nvSpPr>
        <xdr:cNvPr id="85" name="テキスト ボックス 84"/>
        <xdr:cNvSpPr txBox="1"/>
      </xdr:nvSpPr>
      <xdr:spPr>
        <a:xfrm>
          <a:off x="3530111" y="566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54430</xdr:rowOff>
    </xdr:from>
    <xdr:to>
      <xdr:col>15</xdr:col>
      <xdr:colOff>101600</xdr:colOff>
      <xdr:row>34</xdr:row>
      <xdr:rowOff>156030</xdr:rowOff>
    </xdr:to>
    <xdr:sp macro="" textlink="">
      <xdr:nvSpPr>
        <xdr:cNvPr id="86" name="楕円 85"/>
        <xdr:cNvSpPr/>
      </xdr:nvSpPr>
      <xdr:spPr>
        <a:xfrm>
          <a:off x="2857500" y="58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1107</xdr:rowOff>
    </xdr:from>
    <xdr:ext cx="534377" cy="259045"/>
    <xdr:sp macro="" textlink="">
      <xdr:nvSpPr>
        <xdr:cNvPr id="87" name="テキスト ボックス 86"/>
        <xdr:cNvSpPr txBox="1"/>
      </xdr:nvSpPr>
      <xdr:spPr>
        <a:xfrm>
          <a:off x="2641111" y="56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56014</xdr:rowOff>
    </xdr:from>
    <xdr:to>
      <xdr:col>10</xdr:col>
      <xdr:colOff>165100</xdr:colOff>
      <xdr:row>34</xdr:row>
      <xdr:rowOff>157614</xdr:rowOff>
    </xdr:to>
    <xdr:sp macro="" textlink="">
      <xdr:nvSpPr>
        <xdr:cNvPr id="88" name="楕円 87"/>
        <xdr:cNvSpPr/>
      </xdr:nvSpPr>
      <xdr:spPr>
        <a:xfrm>
          <a:off x="1968500" y="58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2691</xdr:rowOff>
    </xdr:from>
    <xdr:ext cx="534377" cy="259045"/>
    <xdr:sp macro="" textlink="">
      <xdr:nvSpPr>
        <xdr:cNvPr id="89" name="テキスト ボックス 88"/>
        <xdr:cNvSpPr txBox="1"/>
      </xdr:nvSpPr>
      <xdr:spPr>
        <a:xfrm>
          <a:off x="1752111" y="566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89014</xdr:rowOff>
    </xdr:from>
    <xdr:to>
      <xdr:col>6</xdr:col>
      <xdr:colOff>38100</xdr:colOff>
      <xdr:row>35</xdr:row>
      <xdr:rowOff>19164</xdr:rowOff>
    </xdr:to>
    <xdr:sp macro="" textlink="">
      <xdr:nvSpPr>
        <xdr:cNvPr id="90" name="楕円 89"/>
        <xdr:cNvSpPr/>
      </xdr:nvSpPr>
      <xdr:spPr>
        <a:xfrm>
          <a:off x="1079500" y="591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35691</xdr:rowOff>
    </xdr:from>
    <xdr:ext cx="534377" cy="259045"/>
    <xdr:sp macro="" textlink="">
      <xdr:nvSpPr>
        <xdr:cNvPr id="91" name="テキスト ボックス 90"/>
        <xdr:cNvSpPr txBox="1"/>
      </xdr:nvSpPr>
      <xdr:spPr>
        <a:xfrm>
          <a:off x="863111" y="56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60885</xdr:rowOff>
    </xdr:from>
    <xdr:to>
      <xdr:col>24</xdr:col>
      <xdr:colOff>63500</xdr:colOff>
      <xdr:row>58</xdr:row>
      <xdr:rowOff>60940</xdr:rowOff>
    </xdr:to>
    <xdr:cxnSp macro="">
      <xdr:nvCxnSpPr>
        <xdr:cNvPr id="122" name="直線コネクタ 121"/>
        <xdr:cNvCxnSpPr/>
      </xdr:nvCxnSpPr>
      <xdr:spPr>
        <a:xfrm>
          <a:off x="3797300" y="10004985"/>
          <a:ext cx="8382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56235</xdr:rowOff>
    </xdr:from>
    <xdr:to>
      <xdr:col>19</xdr:col>
      <xdr:colOff>177800</xdr:colOff>
      <xdr:row>58</xdr:row>
      <xdr:rowOff>60885</xdr:rowOff>
    </xdr:to>
    <xdr:cxnSp macro="">
      <xdr:nvCxnSpPr>
        <xdr:cNvPr id="125" name="直線コネクタ 124"/>
        <xdr:cNvCxnSpPr/>
      </xdr:nvCxnSpPr>
      <xdr:spPr>
        <a:xfrm>
          <a:off x="2908300" y="10000335"/>
          <a:ext cx="8890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56235</xdr:rowOff>
    </xdr:from>
    <xdr:to>
      <xdr:col>15</xdr:col>
      <xdr:colOff>50800</xdr:colOff>
      <xdr:row>58</xdr:row>
      <xdr:rowOff>56852</xdr:rowOff>
    </xdr:to>
    <xdr:cxnSp macro="">
      <xdr:nvCxnSpPr>
        <xdr:cNvPr id="128" name="直線コネクタ 127"/>
        <xdr:cNvCxnSpPr/>
      </xdr:nvCxnSpPr>
      <xdr:spPr>
        <a:xfrm flipV="1">
          <a:off x="2019300" y="10000335"/>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56852</xdr:rowOff>
    </xdr:from>
    <xdr:to>
      <xdr:col>10</xdr:col>
      <xdr:colOff>114300</xdr:colOff>
      <xdr:row>58</xdr:row>
      <xdr:rowOff>64798</xdr:rowOff>
    </xdr:to>
    <xdr:cxnSp macro="">
      <xdr:nvCxnSpPr>
        <xdr:cNvPr id="131" name="直線コネクタ 130"/>
        <xdr:cNvCxnSpPr/>
      </xdr:nvCxnSpPr>
      <xdr:spPr>
        <a:xfrm flipV="1">
          <a:off x="1130300" y="10000952"/>
          <a:ext cx="8890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10140</xdr:rowOff>
    </xdr:from>
    <xdr:to>
      <xdr:col>24</xdr:col>
      <xdr:colOff>114300</xdr:colOff>
      <xdr:row>58</xdr:row>
      <xdr:rowOff>111740</xdr:rowOff>
    </xdr:to>
    <xdr:sp macro="" textlink="">
      <xdr:nvSpPr>
        <xdr:cNvPr id="141" name="楕円 140"/>
        <xdr:cNvSpPr/>
      </xdr:nvSpPr>
      <xdr:spPr>
        <a:xfrm>
          <a:off x="4584700" y="995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140967</xdr:rowOff>
    </xdr:from>
    <xdr:ext cx="534377" cy="259045"/>
    <xdr:sp macro="" textlink="">
      <xdr:nvSpPr>
        <xdr:cNvPr id="142" name="物件費該当値テキスト"/>
        <xdr:cNvSpPr txBox="1"/>
      </xdr:nvSpPr>
      <xdr:spPr>
        <a:xfrm>
          <a:off x="4686300" y="974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10085</xdr:rowOff>
    </xdr:from>
    <xdr:to>
      <xdr:col>20</xdr:col>
      <xdr:colOff>38100</xdr:colOff>
      <xdr:row>58</xdr:row>
      <xdr:rowOff>111685</xdr:rowOff>
    </xdr:to>
    <xdr:sp macro="" textlink="">
      <xdr:nvSpPr>
        <xdr:cNvPr id="143" name="楕円 142"/>
        <xdr:cNvSpPr/>
      </xdr:nvSpPr>
      <xdr:spPr>
        <a:xfrm>
          <a:off x="3746500" y="995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128212</xdr:rowOff>
    </xdr:from>
    <xdr:ext cx="534377" cy="259045"/>
    <xdr:sp macro="" textlink="">
      <xdr:nvSpPr>
        <xdr:cNvPr id="144" name="テキスト ボックス 143"/>
        <xdr:cNvSpPr txBox="1"/>
      </xdr:nvSpPr>
      <xdr:spPr>
        <a:xfrm>
          <a:off x="3530111" y="97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5435</xdr:rowOff>
    </xdr:from>
    <xdr:to>
      <xdr:col>15</xdr:col>
      <xdr:colOff>101600</xdr:colOff>
      <xdr:row>58</xdr:row>
      <xdr:rowOff>107035</xdr:rowOff>
    </xdr:to>
    <xdr:sp macro="" textlink="">
      <xdr:nvSpPr>
        <xdr:cNvPr id="145" name="楕円 144"/>
        <xdr:cNvSpPr/>
      </xdr:nvSpPr>
      <xdr:spPr>
        <a:xfrm>
          <a:off x="2857500" y="99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123562</xdr:rowOff>
    </xdr:from>
    <xdr:ext cx="534377" cy="259045"/>
    <xdr:sp macro="" textlink="">
      <xdr:nvSpPr>
        <xdr:cNvPr id="146" name="テキスト ボックス 145"/>
        <xdr:cNvSpPr txBox="1"/>
      </xdr:nvSpPr>
      <xdr:spPr>
        <a:xfrm>
          <a:off x="2641111" y="97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6052</xdr:rowOff>
    </xdr:from>
    <xdr:to>
      <xdr:col>10</xdr:col>
      <xdr:colOff>165100</xdr:colOff>
      <xdr:row>58</xdr:row>
      <xdr:rowOff>107652</xdr:rowOff>
    </xdr:to>
    <xdr:sp macro="" textlink="">
      <xdr:nvSpPr>
        <xdr:cNvPr id="147" name="楕円 146"/>
        <xdr:cNvSpPr/>
      </xdr:nvSpPr>
      <xdr:spPr>
        <a:xfrm>
          <a:off x="1968500" y="99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124179</xdr:rowOff>
    </xdr:from>
    <xdr:ext cx="534377" cy="259045"/>
    <xdr:sp macro="" textlink="">
      <xdr:nvSpPr>
        <xdr:cNvPr id="148" name="テキスト ボックス 147"/>
        <xdr:cNvSpPr txBox="1"/>
      </xdr:nvSpPr>
      <xdr:spPr>
        <a:xfrm>
          <a:off x="1752111" y="972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13998</xdr:rowOff>
    </xdr:from>
    <xdr:to>
      <xdr:col>6</xdr:col>
      <xdr:colOff>38100</xdr:colOff>
      <xdr:row>58</xdr:row>
      <xdr:rowOff>115598</xdr:rowOff>
    </xdr:to>
    <xdr:sp macro="" textlink="">
      <xdr:nvSpPr>
        <xdr:cNvPr id="149" name="楕円 148"/>
        <xdr:cNvSpPr/>
      </xdr:nvSpPr>
      <xdr:spPr>
        <a:xfrm>
          <a:off x="1079500" y="995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132125</xdr:rowOff>
    </xdr:from>
    <xdr:ext cx="534377" cy="259045"/>
    <xdr:sp macro="" textlink="">
      <xdr:nvSpPr>
        <xdr:cNvPr id="150" name="テキスト ボックス 149"/>
        <xdr:cNvSpPr txBox="1"/>
      </xdr:nvSpPr>
      <xdr:spPr>
        <a:xfrm>
          <a:off x="863111" y="973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54584</xdr:rowOff>
    </xdr:from>
    <xdr:to>
      <xdr:col>24</xdr:col>
      <xdr:colOff>63500</xdr:colOff>
      <xdr:row>78</xdr:row>
      <xdr:rowOff>57480</xdr:rowOff>
    </xdr:to>
    <xdr:cxnSp macro="">
      <xdr:nvCxnSpPr>
        <xdr:cNvPr id="179" name="直線コネクタ 178"/>
        <xdr:cNvCxnSpPr/>
      </xdr:nvCxnSpPr>
      <xdr:spPr>
        <a:xfrm flipV="1">
          <a:off x="3797300" y="1342768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51536</xdr:rowOff>
    </xdr:from>
    <xdr:to>
      <xdr:col>19</xdr:col>
      <xdr:colOff>177800</xdr:colOff>
      <xdr:row>78</xdr:row>
      <xdr:rowOff>57480</xdr:rowOff>
    </xdr:to>
    <xdr:cxnSp macro="">
      <xdr:nvCxnSpPr>
        <xdr:cNvPr id="182" name="直線コネクタ 181"/>
        <xdr:cNvCxnSpPr/>
      </xdr:nvCxnSpPr>
      <xdr:spPr>
        <a:xfrm>
          <a:off x="2908300" y="1342463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20904</xdr:rowOff>
    </xdr:from>
    <xdr:to>
      <xdr:col>15</xdr:col>
      <xdr:colOff>50800</xdr:colOff>
      <xdr:row>78</xdr:row>
      <xdr:rowOff>51536</xdr:rowOff>
    </xdr:to>
    <xdr:cxnSp macro="">
      <xdr:nvCxnSpPr>
        <xdr:cNvPr id="185" name="直線コネクタ 184"/>
        <xdr:cNvCxnSpPr/>
      </xdr:nvCxnSpPr>
      <xdr:spPr>
        <a:xfrm>
          <a:off x="2019300" y="13394004"/>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20904</xdr:rowOff>
    </xdr:from>
    <xdr:to>
      <xdr:col>10</xdr:col>
      <xdr:colOff>114300</xdr:colOff>
      <xdr:row>78</xdr:row>
      <xdr:rowOff>33096</xdr:rowOff>
    </xdr:to>
    <xdr:cxnSp macro="">
      <xdr:nvCxnSpPr>
        <xdr:cNvPr id="188" name="直線コネクタ 187"/>
        <xdr:cNvCxnSpPr/>
      </xdr:nvCxnSpPr>
      <xdr:spPr>
        <a:xfrm flipV="1">
          <a:off x="1130300" y="1339400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3784</xdr:rowOff>
    </xdr:from>
    <xdr:to>
      <xdr:col>24</xdr:col>
      <xdr:colOff>114300</xdr:colOff>
      <xdr:row>78</xdr:row>
      <xdr:rowOff>105384</xdr:rowOff>
    </xdr:to>
    <xdr:sp macro="" textlink="">
      <xdr:nvSpPr>
        <xdr:cNvPr id="198" name="楕円 197"/>
        <xdr:cNvSpPr/>
      </xdr:nvSpPr>
      <xdr:spPr>
        <a:xfrm>
          <a:off x="4584700" y="1337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153661</xdr:rowOff>
    </xdr:from>
    <xdr:ext cx="469744" cy="259045"/>
    <xdr:sp macro="" textlink="">
      <xdr:nvSpPr>
        <xdr:cNvPr id="199" name="維持補修費該当値テキスト"/>
        <xdr:cNvSpPr txBox="1"/>
      </xdr:nvSpPr>
      <xdr:spPr>
        <a:xfrm>
          <a:off x="4686300" y="1335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6680</xdr:rowOff>
    </xdr:from>
    <xdr:to>
      <xdr:col>20</xdr:col>
      <xdr:colOff>38100</xdr:colOff>
      <xdr:row>78</xdr:row>
      <xdr:rowOff>108280</xdr:rowOff>
    </xdr:to>
    <xdr:sp macro="" textlink="">
      <xdr:nvSpPr>
        <xdr:cNvPr id="200" name="楕円 199"/>
        <xdr:cNvSpPr/>
      </xdr:nvSpPr>
      <xdr:spPr>
        <a:xfrm>
          <a:off x="3746500" y="133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99407</xdr:rowOff>
    </xdr:from>
    <xdr:ext cx="469744" cy="259045"/>
    <xdr:sp macro="" textlink="">
      <xdr:nvSpPr>
        <xdr:cNvPr id="201" name="テキスト ボックス 200"/>
        <xdr:cNvSpPr txBox="1"/>
      </xdr:nvSpPr>
      <xdr:spPr>
        <a:xfrm>
          <a:off x="3562428" y="134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736</xdr:rowOff>
    </xdr:from>
    <xdr:to>
      <xdr:col>15</xdr:col>
      <xdr:colOff>101600</xdr:colOff>
      <xdr:row>78</xdr:row>
      <xdr:rowOff>102336</xdr:rowOff>
    </xdr:to>
    <xdr:sp macro="" textlink="">
      <xdr:nvSpPr>
        <xdr:cNvPr id="202" name="楕円 201"/>
        <xdr:cNvSpPr/>
      </xdr:nvSpPr>
      <xdr:spPr>
        <a:xfrm>
          <a:off x="2857500" y="133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93463</xdr:rowOff>
    </xdr:from>
    <xdr:ext cx="469744" cy="259045"/>
    <xdr:sp macro="" textlink="">
      <xdr:nvSpPr>
        <xdr:cNvPr id="203" name="テキスト ボックス 202"/>
        <xdr:cNvSpPr txBox="1"/>
      </xdr:nvSpPr>
      <xdr:spPr>
        <a:xfrm>
          <a:off x="2673428" y="1346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141554</xdr:rowOff>
    </xdr:from>
    <xdr:to>
      <xdr:col>10</xdr:col>
      <xdr:colOff>165100</xdr:colOff>
      <xdr:row>78</xdr:row>
      <xdr:rowOff>71704</xdr:rowOff>
    </xdr:to>
    <xdr:sp macro="" textlink="">
      <xdr:nvSpPr>
        <xdr:cNvPr id="204" name="楕円 203"/>
        <xdr:cNvSpPr/>
      </xdr:nvSpPr>
      <xdr:spPr>
        <a:xfrm>
          <a:off x="1968500" y="1334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62831</xdr:rowOff>
    </xdr:from>
    <xdr:ext cx="469744" cy="259045"/>
    <xdr:sp macro="" textlink="">
      <xdr:nvSpPr>
        <xdr:cNvPr id="205" name="テキスト ボックス 204"/>
        <xdr:cNvSpPr txBox="1"/>
      </xdr:nvSpPr>
      <xdr:spPr>
        <a:xfrm>
          <a:off x="1784428" y="134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153746</xdr:rowOff>
    </xdr:from>
    <xdr:to>
      <xdr:col>6</xdr:col>
      <xdr:colOff>38100</xdr:colOff>
      <xdr:row>78</xdr:row>
      <xdr:rowOff>83896</xdr:rowOff>
    </xdr:to>
    <xdr:sp macro="" textlink="">
      <xdr:nvSpPr>
        <xdr:cNvPr id="206" name="楕円 205"/>
        <xdr:cNvSpPr/>
      </xdr:nvSpPr>
      <xdr:spPr>
        <a:xfrm>
          <a:off x="1079500" y="133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75023</xdr:rowOff>
    </xdr:from>
    <xdr:ext cx="469744" cy="259045"/>
    <xdr:sp macro="" textlink="">
      <xdr:nvSpPr>
        <xdr:cNvPr id="207" name="テキスト ボックス 206"/>
        <xdr:cNvSpPr txBox="1"/>
      </xdr:nvSpPr>
      <xdr:spPr>
        <a:xfrm>
          <a:off x="895428" y="1344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170371</xdr:rowOff>
    </xdr:from>
    <xdr:to>
      <xdr:col>24</xdr:col>
      <xdr:colOff>63500</xdr:colOff>
      <xdr:row>98</xdr:row>
      <xdr:rowOff>1854</xdr:rowOff>
    </xdr:to>
    <xdr:cxnSp macro="">
      <xdr:nvCxnSpPr>
        <xdr:cNvPr id="237" name="直線コネクタ 236"/>
        <xdr:cNvCxnSpPr/>
      </xdr:nvCxnSpPr>
      <xdr:spPr>
        <a:xfrm>
          <a:off x="3797300" y="16801021"/>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170371</xdr:rowOff>
    </xdr:from>
    <xdr:to>
      <xdr:col>19</xdr:col>
      <xdr:colOff>177800</xdr:colOff>
      <xdr:row>98</xdr:row>
      <xdr:rowOff>14179</xdr:rowOff>
    </xdr:to>
    <xdr:cxnSp macro="">
      <xdr:nvCxnSpPr>
        <xdr:cNvPr id="240" name="直線コネクタ 239"/>
        <xdr:cNvCxnSpPr/>
      </xdr:nvCxnSpPr>
      <xdr:spPr>
        <a:xfrm flipV="1">
          <a:off x="2908300" y="16801021"/>
          <a:ext cx="889000" cy="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14179</xdr:rowOff>
    </xdr:from>
    <xdr:to>
      <xdr:col>15</xdr:col>
      <xdr:colOff>50800</xdr:colOff>
      <xdr:row>98</xdr:row>
      <xdr:rowOff>69310</xdr:rowOff>
    </xdr:to>
    <xdr:cxnSp macro="">
      <xdr:nvCxnSpPr>
        <xdr:cNvPr id="243" name="直線コネクタ 242"/>
        <xdr:cNvCxnSpPr/>
      </xdr:nvCxnSpPr>
      <xdr:spPr>
        <a:xfrm flipV="1">
          <a:off x="2019300" y="16816279"/>
          <a:ext cx="8890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69310</xdr:rowOff>
    </xdr:from>
    <xdr:to>
      <xdr:col>10</xdr:col>
      <xdr:colOff>114300</xdr:colOff>
      <xdr:row>98</xdr:row>
      <xdr:rowOff>168180</xdr:rowOff>
    </xdr:to>
    <xdr:cxnSp macro="">
      <xdr:nvCxnSpPr>
        <xdr:cNvPr id="246" name="直線コネクタ 245"/>
        <xdr:cNvCxnSpPr/>
      </xdr:nvCxnSpPr>
      <xdr:spPr>
        <a:xfrm flipV="1">
          <a:off x="1130300" y="16871410"/>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122504</xdr:rowOff>
    </xdr:from>
    <xdr:to>
      <xdr:col>24</xdr:col>
      <xdr:colOff>114300</xdr:colOff>
      <xdr:row>98</xdr:row>
      <xdr:rowOff>52654</xdr:rowOff>
    </xdr:to>
    <xdr:sp macro="" textlink="">
      <xdr:nvSpPr>
        <xdr:cNvPr id="256" name="楕円 255"/>
        <xdr:cNvSpPr/>
      </xdr:nvSpPr>
      <xdr:spPr>
        <a:xfrm>
          <a:off x="4584700" y="167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100931</xdr:rowOff>
    </xdr:from>
    <xdr:ext cx="534377" cy="259045"/>
    <xdr:sp macro="" textlink="">
      <xdr:nvSpPr>
        <xdr:cNvPr id="257" name="扶助費該当値テキスト"/>
        <xdr:cNvSpPr txBox="1"/>
      </xdr:nvSpPr>
      <xdr:spPr>
        <a:xfrm>
          <a:off x="4686300" y="167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119571</xdr:rowOff>
    </xdr:from>
    <xdr:to>
      <xdr:col>20</xdr:col>
      <xdr:colOff>38100</xdr:colOff>
      <xdr:row>98</xdr:row>
      <xdr:rowOff>49721</xdr:rowOff>
    </xdr:to>
    <xdr:sp macro="" textlink="">
      <xdr:nvSpPr>
        <xdr:cNvPr id="258" name="楕円 257"/>
        <xdr:cNvSpPr/>
      </xdr:nvSpPr>
      <xdr:spPr>
        <a:xfrm>
          <a:off x="3746500" y="167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40848</xdr:rowOff>
    </xdr:from>
    <xdr:ext cx="534377" cy="259045"/>
    <xdr:sp macro="" textlink="">
      <xdr:nvSpPr>
        <xdr:cNvPr id="259" name="テキスト ボックス 258"/>
        <xdr:cNvSpPr txBox="1"/>
      </xdr:nvSpPr>
      <xdr:spPr>
        <a:xfrm>
          <a:off x="3530111" y="168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134829</xdr:rowOff>
    </xdr:from>
    <xdr:to>
      <xdr:col>15</xdr:col>
      <xdr:colOff>101600</xdr:colOff>
      <xdr:row>98</xdr:row>
      <xdr:rowOff>64979</xdr:rowOff>
    </xdr:to>
    <xdr:sp macro="" textlink="">
      <xdr:nvSpPr>
        <xdr:cNvPr id="260" name="楕円 259"/>
        <xdr:cNvSpPr/>
      </xdr:nvSpPr>
      <xdr:spPr>
        <a:xfrm>
          <a:off x="2857500" y="1676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56106</xdr:rowOff>
    </xdr:from>
    <xdr:ext cx="534377" cy="259045"/>
    <xdr:sp macro="" textlink="">
      <xdr:nvSpPr>
        <xdr:cNvPr id="261" name="テキスト ボックス 260"/>
        <xdr:cNvSpPr txBox="1"/>
      </xdr:nvSpPr>
      <xdr:spPr>
        <a:xfrm>
          <a:off x="2641111" y="1685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18510</xdr:rowOff>
    </xdr:from>
    <xdr:to>
      <xdr:col>10</xdr:col>
      <xdr:colOff>165100</xdr:colOff>
      <xdr:row>98</xdr:row>
      <xdr:rowOff>120110</xdr:rowOff>
    </xdr:to>
    <xdr:sp macro="" textlink="">
      <xdr:nvSpPr>
        <xdr:cNvPr id="262" name="楕円 261"/>
        <xdr:cNvSpPr/>
      </xdr:nvSpPr>
      <xdr:spPr>
        <a:xfrm>
          <a:off x="1968500" y="168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111237</xdr:rowOff>
    </xdr:from>
    <xdr:ext cx="534377" cy="259045"/>
    <xdr:sp macro="" textlink="">
      <xdr:nvSpPr>
        <xdr:cNvPr id="263" name="テキスト ボックス 262"/>
        <xdr:cNvSpPr txBox="1"/>
      </xdr:nvSpPr>
      <xdr:spPr>
        <a:xfrm>
          <a:off x="1752111" y="1691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117380</xdr:rowOff>
    </xdr:from>
    <xdr:to>
      <xdr:col>6</xdr:col>
      <xdr:colOff>38100</xdr:colOff>
      <xdr:row>99</xdr:row>
      <xdr:rowOff>47530</xdr:rowOff>
    </xdr:to>
    <xdr:sp macro="" textlink="">
      <xdr:nvSpPr>
        <xdr:cNvPr id="264" name="楕円 263"/>
        <xdr:cNvSpPr/>
      </xdr:nvSpPr>
      <xdr:spPr>
        <a:xfrm>
          <a:off x="1079500" y="169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38657</xdr:rowOff>
    </xdr:from>
    <xdr:ext cx="534377" cy="259045"/>
    <xdr:sp macro="" textlink="">
      <xdr:nvSpPr>
        <xdr:cNvPr id="265" name="テキスト ボックス 264"/>
        <xdr:cNvSpPr txBox="1"/>
      </xdr:nvSpPr>
      <xdr:spPr>
        <a:xfrm>
          <a:off x="863111" y="1701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47705</xdr:rowOff>
    </xdr:from>
    <xdr:to>
      <xdr:col>55</xdr:col>
      <xdr:colOff>0</xdr:colOff>
      <xdr:row>37</xdr:row>
      <xdr:rowOff>49664</xdr:rowOff>
    </xdr:to>
    <xdr:cxnSp macro="">
      <xdr:nvCxnSpPr>
        <xdr:cNvPr id="296" name="直線コネクタ 295"/>
        <xdr:cNvCxnSpPr/>
      </xdr:nvCxnSpPr>
      <xdr:spPr>
        <a:xfrm flipV="1">
          <a:off x="9639300" y="6391355"/>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49664</xdr:rowOff>
    </xdr:from>
    <xdr:to>
      <xdr:col>50</xdr:col>
      <xdr:colOff>114300</xdr:colOff>
      <xdr:row>37</xdr:row>
      <xdr:rowOff>65155</xdr:rowOff>
    </xdr:to>
    <xdr:cxnSp macro="">
      <xdr:nvCxnSpPr>
        <xdr:cNvPr id="299" name="直線コネクタ 298"/>
        <xdr:cNvCxnSpPr/>
      </xdr:nvCxnSpPr>
      <xdr:spPr>
        <a:xfrm flipV="1">
          <a:off x="8750300" y="6393314"/>
          <a:ext cx="8890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46747</xdr:rowOff>
    </xdr:from>
    <xdr:to>
      <xdr:col>45</xdr:col>
      <xdr:colOff>177800</xdr:colOff>
      <xdr:row>37</xdr:row>
      <xdr:rowOff>65155</xdr:rowOff>
    </xdr:to>
    <xdr:cxnSp macro="">
      <xdr:nvCxnSpPr>
        <xdr:cNvPr id="302" name="直線コネクタ 301"/>
        <xdr:cNvCxnSpPr/>
      </xdr:nvCxnSpPr>
      <xdr:spPr>
        <a:xfrm>
          <a:off x="7861300" y="6390397"/>
          <a:ext cx="889000" cy="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46747</xdr:rowOff>
    </xdr:from>
    <xdr:to>
      <xdr:col>41</xdr:col>
      <xdr:colOff>50800</xdr:colOff>
      <xdr:row>37</xdr:row>
      <xdr:rowOff>58210</xdr:rowOff>
    </xdr:to>
    <xdr:cxnSp macro="">
      <xdr:nvCxnSpPr>
        <xdr:cNvPr id="305" name="直線コネクタ 304"/>
        <xdr:cNvCxnSpPr/>
      </xdr:nvCxnSpPr>
      <xdr:spPr>
        <a:xfrm flipV="1">
          <a:off x="6972300" y="6390397"/>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168355</xdr:rowOff>
    </xdr:from>
    <xdr:to>
      <xdr:col>55</xdr:col>
      <xdr:colOff>50800</xdr:colOff>
      <xdr:row>37</xdr:row>
      <xdr:rowOff>98505</xdr:rowOff>
    </xdr:to>
    <xdr:sp macro="" textlink="">
      <xdr:nvSpPr>
        <xdr:cNvPr id="315" name="楕円 314"/>
        <xdr:cNvSpPr/>
      </xdr:nvSpPr>
      <xdr:spPr>
        <a:xfrm>
          <a:off x="10426700" y="63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146782</xdr:rowOff>
    </xdr:from>
    <xdr:ext cx="534377" cy="259045"/>
    <xdr:sp macro="" textlink="">
      <xdr:nvSpPr>
        <xdr:cNvPr id="316" name="補助費等該当値テキスト"/>
        <xdr:cNvSpPr txBox="1"/>
      </xdr:nvSpPr>
      <xdr:spPr>
        <a:xfrm>
          <a:off x="10528300" y="63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170314</xdr:rowOff>
    </xdr:from>
    <xdr:to>
      <xdr:col>50</xdr:col>
      <xdr:colOff>165100</xdr:colOff>
      <xdr:row>37</xdr:row>
      <xdr:rowOff>100464</xdr:rowOff>
    </xdr:to>
    <xdr:sp macro="" textlink="">
      <xdr:nvSpPr>
        <xdr:cNvPr id="317" name="楕円 316"/>
        <xdr:cNvSpPr/>
      </xdr:nvSpPr>
      <xdr:spPr>
        <a:xfrm>
          <a:off x="9588500" y="634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91591</xdr:rowOff>
    </xdr:from>
    <xdr:ext cx="534377" cy="259045"/>
    <xdr:sp macro="" textlink="">
      <xdr:nvSpPr>
        <xdr:cNvPr id="318" name="テキスト ボックス 317"/>
        <xdr:cNvSpPr txBox="1"/>
      </xdr:nvSpPr>
      <xdr:spPr>
        <a:xfrm>
          <a:off x="9372111" y="64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14355</xdr:rowOff>
    </xdr:from>
    <xdr:to>
      <xdr:col>46</xdr:col>
      <xdr:colOff>38100</xdr:colOff>
      <xdr:row>37</xdr:row>
      <xdr:rowOff>115955</xdr:rowOff>
    </xdr:to>
    <xdr:sp macro="" textlink="">
      <xdr:nvSpPr>
        <xdr:cNvPr id="319" name="楕円 318"/>
        <xdr:cNvSpPr/>
      </xdr:nvSpPr>
      <xdr:spPr>
        <a:xfrm>
          <a:off x="8699500" y="63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107082</xdr:rowOff>
    </xdr:from>
    <xdr:ext cx="534377" cy="259045"/>
    <xdr:sp macro="" textlink="">
      <xdr:nvSpPr>
        <xdr:cNvPr id="320" name="テキスト ボックス 319"/>
        <xdr:cNvSpPr txBox="1"/>
      </xdr:nvSpPr>
      <xdr:spPr>
        <a:xfrm>
          <a:off x="8483111" y="645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167397</xdr:rowOff>
    </xdr:from>
    <xdr:to>
      <xdr:col>41</xdr:col>
      <xdr:colOff>101600</xdr:colOff>
      <xdr:row>37</xdr:row>
      <xdr:rowOff>97547</xdr:rowOff>
    </xdr:to>
    <xdr:sp macro="" textlink="">
      <xdr:nvSpPr>
        <xdr:cNvPr id="321" name="楕円 320"/>
        <xdr:cNvSpPr/>
      </xdr:nvSpPr>
      <xdr:spPr>
        <a:xfrm>
          <a:off x="7810500" y="63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88674</xdr:rowOff>
    </xdr:from>
    <xdr:ext cx="534377" cy="259045"/>
    <xdr:sp macro="" textlink="">
      <xdr:nvSpPr>
        <xdr:cNvPr id="322" name="テキスト ボックス 321"/>
        <xdr:cNvSpPr txBox="1"/>
      </xdr:nvSpPr>
      <xdr:spPr>
        <a:xfrm>
          <a:off x="7594111" y="643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7410</xdr:rowOff>
    </xdr:from>
    <xdr:to>
      <xdr:col>36</xdr:col>
      <xdr:colOff>165100</xdr:colOff>
      <xdr:row>37</xdr:row>
      <xdr:rowOff>109010</xdr:rowOff>
    </xdr:to>
    <xdr:sp macro="" textlink="">
      <xdr:nvSpPr>
        <xdr:cNvPr id="323" name="楕円 322"/>
        <xdr:cNvSpPr/>
      </xdr:nvSpPr>
      <xdr:spPr>
        <a:xfrm>
          <a:off x="6921500" y="63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100137</xdr:rowOff>
    </xdr:from>
    <xdr:ext cx="534377" cy="259045"/>
    <xdr:sp macro="" textlink="">
      <xdr:nvSpPr>
        <xdr:cNvPr id="324" name="テキスト ボックス 323"/>
        <xdr:cNvSpPr txBox="1"/>
      </xdr:nvSpPr>
      <xdr:spPr>
        <a:xfrm>
          <a:off x="6705111" y="644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8232</xdr:rowOff>
    </xdr:from>
    <xdr:to>
      <xdr:col>55</xdr:col>
      <xdr:colOff>0</xdr:colOff>
      <xdr:row>58</xdr:row>
      <xdr:rowOff>118577</xdr:rowOff>
    </xdr:to>
    <xdr:cxnSp macro="">
      <xdr:nvCxnSpPr>
        <xdr:cNvPr id="353" name="直線コネクタ 352"/>
        <xdr:cNvCxnSpPr/>
      </xdr:nvCxnSpPr>
      <xdr:spPr>
        <a:xfrm>
          <a:off x="9639300" y="9952332"/>
          <a:ext cx="838200" cy="1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113480</xdr:rowOff>
    </xdr:from>
    <xdr:to>
      <xdr:col>50</xdr:col>
      <xdr:colOff>114300</xdr:colOff>
      <xdr:row>58</xdr:row>
      <xdr:rowOff>8232</xdr:rowOff>
    </xdr:to>
    <xdr:cxnSp macro="">
      <xdr:nvCxnSpPr>
        <xdr:cNvPr id="356" name="直線コネクタ 355"/>
        <xdr:cNvCxnSpPr/>
      </xdr:nvCxnSpPr>
      <xdr:spPr>
        <a:xfrm>
          <a:off x="8750300" y="9886130"/>
          <a:ext cx="889000" cy="6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113480</xdr:rowOff>
    </xdr:from>
    <xdr:to>
      <xdr:col>45</xdr:col>
      <xdr:colOff>177800</xdr:colOff>
      <xdr:row>58</xdr:row>
      <xdr:rowOff>22832</xdr:rowOff>
    </xdr:to>
    <xdr:cxnSp macro="">
      <xdr:nvCxnSpPr>
        <xdr:cNvPr id="359" name="直線コネクタ 358"/>
        <xdr:cNvCxnSpPr/>
      </xdr:nvCxnSpPr>
      <xdr:spPr>
        <a:xfrm flipV="1">
          <a:off x="7861300" y="9886130"/>
          <a:ext cx="889000" cy="8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59294</xdr:rowOff>
    </xdr:from>
    <xdr:to>
      <xdr:col>41</xdr:col>
      <xdr:colOff>50800</xdr:colOff>
      <xdr:row>58</xdr:row>
      <xdr:rowOff>22832</xdr:rowOff>
    </xdr:to>
    <xdr:cxnSp macro="">
      <xdr:nvCxnSpPr>
        <xdr:cNvPr id="362" name="直線コネクタ 361"/>
        <xdr:cNvCxnSpPr/>
      </xdr:nvCxnSpPr>
      <xdr:spPr>
        <a:xfrm>
          <a:off x="6972300" y="9831944"/>
          <a:ext cx="889000" cy="1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67777</xdr:rowOff>
    </xdr:from>
    <xdr:to>
      <xdr:col>55</xdr:col>
      <xdr:colOff>50800</xdr:colOff>
      <xdr:row>58</xdr:row>
      <xdr:rowOff>169377</xdr:rowOff>
    </xdr:to>
    <xdr:sp macro="" textlink="">
      <xdr:nvSpPr>
        <xdr:cNvPr id="372" name="楕円 371"/>
        <xdr:cNvSpPr/>
      </xdr:nvSpPr>
      <xdr:spPr>
        <a:xfrm>
          <a:off x="10426700" y="100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154154</xdr:rowOff>
    </xdr:from>
    <xdr:ext cx="534377" cy="259045"/>
    <xdr:sp macro="" textlink="">
      <xdr:nvSpPr>
        <xdr:cNvPr id="373" name="普通建設事業費該当値テキスト"/>
        <xdr:cNvSpPr txBox="1"/>
      </xdr:nvSpPr>
      <xdr:spPr>
        <a:xfrm>
          <a:off x="10528300" y="992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128882</xdr:rowOff>
    </xdr:from>
    <xdr:to>
      <xdr:col>50</xdr:col>
      <xdr:colOff>165100</xdr:colOff>
      <xdr:row>58</xdr:row>
      <xdr:rowOff>59032</xdr:rowOff>
    </xdr:to>
    <xdr:sp macro="" textlink="">
      <xdr:nvSpPr>
        <xdr:cNvPr id="374" name="楕円 373"/>
        <xdr:cNvSpPr/>
      </xdr:nvSpPr>
      <xdr:spPr>
        <a:xfrm>
          <a:off x="9588500" y="99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50159</xdr:rowOff>
    </xdr:from>
    <xdr:ext cx="534377" cy="259045"/>
    <xdr:sp macro="" textlink="">
      <xdr:nvSpPr>
        <xdr:cNvPr id="375" name="テキスト ボックス 374"/>
        <xdr:cNvSpPr txBox="1"/>
      </xdr:nvSpPr>
      <xdr:spPr>
        <a:xfrm>
          <a:off x="9372111" y="999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62680</xdr:rowOff>
    </xdr:from>
    <xdr:to>
      <xdr:col>46</xdr:col>
      <xdr:colOff>38100</xdr:colOff>
      <xdr:row>57</xdr:row>
      <xdr:rowOff>164280</xdr:rowOff>
    </xdr:to>
    <xdr:sp macro="" textlink="">
      <xdr:nvSpPr>
        <xdr:cNvPr id="376" name="楕円 375"/>
        <xdr:cNvSpPr/>
      </xdr:nvSpPr>
      <xdr:spPr>
        <a:xfrm>
          <a:off x="8699500" y="98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155407</xdr:rowOff>
    </xdr:from>
    <xdr:ext cx="534377" cy="259045"/>
    <xdr:sp macro="" textlink="">
      <xdr:nvSpPr>
        <xdr:cNvPr id="377" name="テキスト ボックス 376"/>
        <xdr:cNvSpPr txBox="1"/>
      </xdr:nvSpPr>
      <xdr:spPr>
        <a:xfrm>
          <a:off x="8483111" y="99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143482</xdr:rowOff>
    </xdr:from>
    <xdr:to>
      <xdr:col>41</xdr:col>
      <xdr:colOff>101600</xdr:colOff>
      <xdr:row>58</xdr:row>
      <xdr:rowOff>73632</xdr:rowOff>
    </xdr:to>
    <xdr:sp macro="" textlink="">
      <xdr:nvSpPr>
        <xdr:cNvPr id="378" name="楕円 377"/>
        <xdr:cNvSpPr/>
      </xdr:nvSpPr>
      <xdr:spPr>
        <a:xfrm>
          <a:off x="7810500" y="99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64759</xdr:rowOff>
    </xdr:from>
    <xdr:ext cx="534377" cy="259045"/>
    <xdr:sp macro="" textlink="">
      <xdr:nvSpPr>
        <xdr:cNvPr id="379" name="テキスト ボックス 378"/>
        <xdr:cNvSpPr txBox="1"/>
      </xdr:nvSpPr>
      <xdr:spPr>
        <a:xfrm>
          <a:off x="7594111" y="100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8494</xdr:rowOff>
    </xdr:from>
    <xdr:to>
      <xdr:col>36</xdr:col>
      <xdr:colOff>165100</xdr:colOff>
      <xdr:row>57</xdr:row>
      <xdr:rowOff>110094</xdr:rowOff>
    </xdr:to>
    <xdr:sp macro="" textlink="">
      <xdr:nvSpPr>
        <xdr:cNvPr id="380" name="楕円 379"/>
        <xdr:cNvSpPr/>
      </xdr:nvSpPr>
      <xdr:spPr>
        <a:xfrm>
          <a:off x="6921500" y="97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101221</xdr:rowOff>
    </xdr:from>
    <xdr:ext cx="534377" cy="259045"/>
    <xdr:sp macro="" textlink="">
      <xdr:nvSpPr>
        <xdr:cNvPr id="381" name="テキスト ボックス 380"/>
        <xdr:cNvSpPr txBox="1"/>
      </xdr:nvSpPr>
      <xdr:spPr>
        <a:xfrm>
          <a:off x="6705111" y="98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49795</xdr:rowOff>
    </xdr:from>
    <xdr:to>
      <xdr:col>55</xdr:col>
      <xdr:colOff>0</xdr:colOff>
      <xdr:row>79</xdr:row>
      <xdr:rowOff>65165</xdr:rowOff>
    </xdr:to>
    <xdr:cxnSp macro="">
      <xdr:nvCxnSpPr>
        <xdr:cNvPr id="412" name="直線コネクタ 411"/>
        <xdr:cNvCxnSpPr/>
      </xdr:nvCxnSpPr>
      <xdr:spPr>
        <a:xfrm>
          <a:off x="9639300" y="13594345"/>
          <a:ext cx="838200" cy="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97724</xdr:rowOff>
    </xdr:from>
    <xdr:to>
      <xdr:col>50</xdr:col>
      <xdr:colOff>114300</xdr:colOff>
      <xdr:row>79</xdr:row>
      <xdr:rowOff>49795</xdr:rowOff>
    </xdr:to>
    <xdr:cxnSp macro="">
      <xdr:nvCxnSpPr>
        <xdr:cNvPr id="415" name="直線コネクタ 414"/>
        <xdr:cNvCxnSpPr/>
      </xdr:nvCxnSpPr>
      <xdr:spPr>
        <a:xfrm>
          <a:off x="8750300" y="13470824"/>
          <a:ext cx="889000" cy="12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97724</xdr:rowOff>
    </xdr:from>
    <xdr:to>
      <xdr:col>45</xdr:col>
      <xdr:colOff>177800</xdr:colOff>
      <xdr:row>78</xdr:row>
      <xdr:rowOff>143532</xdr:rowOff>
    </xdr:to>
    <xdr:cxnSp macro="">
      <xdr:nvCxnSpPr>
        <xdr:cNvPr id="418" name="直線コネクタ 417"/>
        <xdr:cNvCxnSpPr/>
      </xdr:nvCxnSpPr>
      <xdr:spPr>
        <a:xfrm flipV="1">
          <a:off x="7861300" y="13470824"/>
          <a:ext cx="889000" cy="4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22363</xdr:rowOff>
    </xdr:from>
    <xdr:to>
      <xdr:col>41</xdr:col>
      <xdr:colOff>50800</xdr:colOff>
      <xdr:row>78</xdr:row>
      <xdr:rowOff>143532</xdr:rowOff>
    </xdr:to>
    <xdr:cxnSp macro="">
      <xdr:nvCxnSpPr>
        <xdr:cNvPr id="421" name="直線コネクタ 420"/>
        <xdr:cNvCxnSpPr/>
      </xdr:nvCxnSpPr>
      <xdr:spPr>
        <a:xfrm>
          <a:off x="6972300" y="13395463"/>
          <a:ext cx="889000" cy="1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14365</xdr:rowOff>
    </xdr:from>
    <xdr:to>
      <xdr:col>55</xdr:col>
      <xdr:colOff>50800</xdr:colOff>
      <xdr:row>79</xdr:row>
      <xdr:rowOff>115965</xdr:rowOff>
    </xdr:to>
    <xdr:sp macro="" textlink="">
      <xdr:nvSpPr>
        <xdr:cNvPr id="431" name="楕円 430"/>
        <xdr:cNvSpPr/>
      </xdr:nvSpPr>
      <xdr:spPr>
        <a:xfrm>
          <a:off x="10426700" y="13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100742</xdr:rowOff>
    </xdr:from>
    <xdr:ext cx="469744" cy="259045"/>
    <xdr:sp macro="" textlink="">
      <xdr:nvSpPr>
        <xdr:cNvPr id="432" name="普通建設事業費 （ うち新規整備　）該当値テキスト"/>
        <xdr:cNvSpPr txBox="1"/>
      </xdr:nvSpPr>
      <xdr:spPr>
        <a:xfrm>
          <a:off x="10528300" y="13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170445</xdr:rowOff>
    </xdr:from>
    <xdr:to>
      <xdr:col>50</xdr:col>
      <xdr:colOff>165100</xdr:colOff>
      <xdr:row>79</xdr:row>
      <xdr:rowOff>100595</xdr:rowOff>
    </xdr:to>
    <xdr:sp macro="" textlink="">
      <xdr:nvSpPr>
        <xdr:cNvPr id="433" name="楕円 432"/>
        <xdr:cNvSpPr/>
      </xdr:nvSpPr>
      <xdr:spPr>
        <a:xfrm>
          <a:off x="9588500" y="1354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91722</xdr:rowOff>
    </xdr:from>
    <xdr:ext cx="469744" cy="259045"/>
    <xdr:sp macro="" textlink="">
      <xdr:nvSpPr>
        <xdr:cNvPr id="434" name="テキスト ボックス 433"/>
        <xdr:cNvSpPr txBox="1"/>
      </xdr:nvSpPr>
      <xdr:spPr>
        <a:xfrm>
          <a:off x="9404428" y="1363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46924</xdr:rowOff>
    </xdr:from>
    <xdr:to>
      <xdr:col>46</xdr:col>
      <xdr:colOff>38100</xdr:colOff>
      <xdr:row>78</xdr:row>
      <xdr:rowOff>148524</xdr:rowOff>
    </xdr:to>
    <xdr:sp macro="" textlink="">
      <xdr:nvSpPr>
        <xdr:cNvPr id="435" name="楕円 434"/>
        <xdr:cNvSpPr/>
      </xdr:nvSpPr>
      <xdr:spPr>
        <a:xfrm>
          <a:off x="8699500" y="134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165051</xdr:rowOff>
    </xdr:from>
    <xdr:ext cx="534377" cy="259045"/>
    <xdr:sp macro="" textlink="">
      <xdr:nvSpPr>
        <xdr:cNvPr id="436" name="テキスト ボックス 435"/>
        <xdr:cNvSpPr txBox="1"/>
      </xdr:nvSpPr>
      <xdr:spPr>
        <a:xfrm>
          <a:off x="8483111" y="1319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92732</xdr:rowOff>
    </xdr:from>
    <xdr:to>
      <xdr:col>41</xdr:col>
      <xdr:colOff>101600</xdr:colOff>
      <xdr:row>79</xdr:row>
      <xdr:rowOff>22882</xdr:rowOff>
    </xdr:to>
    <xdr:sp macro="" textlink="">
      <xdr:nvSpPr>
        <xdr:cNvPr id="437" name="楕円 436"/>
        <xdr:cNvSpPr/>
      </xdr:nvSpPr>
      <xdr:spPr>
        <a:xfrm>
          <a:off x="7810500" y="1346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14009</xdr:rowOff>
    </xdr:from>
    <xdr:ext cx="534377" cy="259045"/>
    <xdr:sp macro="" textlink="">
      <xdr:nvSpPr>
        <xdr:cNvPr id="438" name="テキスト ボックス 437"/>
        <xdr:cNvSpPr txBox="1"/>
      </xdr:nvSpPr>
      <xdr:spPr>
        <a:xfrm>
          <a:off x="7594111" y="1355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143013</xdr:rowOff>
    </xdr:from>
    <xdr:to>
      <xdr:col>36</xdr:col>
      <xdr:colOff>165100</xdr:colOff>
      <xdr:row>78</xdr:row>
      <xdr:rowOff>73163</xdr:rowOff>
    </xdr:to>
    <xdr:sp macro="" textlink="">
      <xdr:nvSpPr>
        <xdr:cNvPr id="439" name="楕円 438"/>
        <xdr:cNvSpPr/>
      </xdr:nvSpPr>
      <xdr:spPr>
        <a:xfrm>
          <a:off x="6921500" y="133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89690</xdr:rowOff>
    </xdr:from>
    <xdr:ext cx="534377" cy="259045"/>
    <xdr:sp macro="" textlink="">
      <xdr:nvSpPr>
        <xdr:cNvPr id="440" name="テキスト ボックス 439"/>
        <xdr:cNvSpPr txBox="1"/>
      </xdr:nvSpPr>
      <xdr:spPr>
        <a:xfrm>
          <a:off x="6705111" y="1311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154203</xdr:rowOff>
    </xdr:from>
    <xdr:to>
      <xdr:col>55</xdr:col>
      <xdr:colOff>0</xdr:colOff>
      <xdr:row>98</xdr:row>
      <xdr:rowOff>105753</xdr:rowOff>
    </xdr:to>
    <xdr:cxnSp macro="">
      <xdr:nvCxnSpPr>
        <xdr:cNvPr id="469" name="直線コネクタ 468"/>
        <xdr:cNvCxnSpPr/>
      </xdr:nvCxnSpPr>
      <xdr:spPr>
        <a:xfrm>
          <a:off x="9639300" y="16784853"/>
          <a:ext cx="838200" cy="12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144514</xdr:rowOff>
    </xdr:from>
    <xdr:to>
      <xdr:col>50</xdr:col>
      <xdr:colOff>114300</xdr:colOff>
      <xdr:row>97</xdr:row>
      <xdr:rowOff>154203</xdr:rowOff>
    </xdr:to>
    <xdr:cxnSp macro="">
      <xdr:nvCxnSpPr>
        <xdr:cNvPr id="472" name="直線コネクタ 471"/>
        <xdr:cNvCxnSpPr/>
      </xdr:nvCxnSpPr>
      <xdr:spPr>
        <a:xfrm>
          <a:off x="8750300" y="16775164"/>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144514</xdr:rowOff>
    </xdr:from>
    <xdr:to>
      <xdr:col>45</xdr:col>
      <xdr:colOff>177800</xdr:colOff>
      <xdr:row>98</xdr:row>
      <xdr:rowOff>53645</xdr:rowOff>
    </xdr:to>
    <xdr:cxnSp macro="">
      <xdr:nvCxnSpPr>
        <xdr:cNvPr id="475" name="直線コネクタ 474"/>
        <xdr:cNvCxnSpPr/>
      </xdr:nvCxnSpPr>
      <xdr:spPr>
        <a:xfrm flipV="1">
          <a:off x="7861300" y="16775164"/>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158229</xdr:rowOff>
    </xdr:from>
    <xdr:to>
      <xdr:col>41</xdr:col>
      <xdr:colOff>50800</xdr:colOff>
      <xdr:row>98</xdr:row>
      <xdr:rowOff>53645</xdr:rowOff>
    </xdr:to>
    <xdr:cxnSp macro="">
      <xdr:nvCxnSpPr>
        <xdr:cNvPr id="478" name="直線コネクタ 477"/>
        <xdr:cNvCxnSpPr/>
      </xdr:nvCxnSpPr>
      <xdr:spPr>
        <a:xfrm>
          <a:off x="6972300" y="16788879"/>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54953</xdr:rowOff>
    </xdr:from>
    <xdr:to>
      <xdr:col>55</xdr:col>
      <xdr:colOff>50800</xdr:colOff>
      <xdr:row>98</xdr:row>
      <xdr:rowOff>156553</xdr:rowOff>
    </xdr:to>
    <xdr:sp macro="" textlink="">
      <xdr:nvSpPr>
        <xdr:cNvPr id="488" name="楕円 487"/>
        <xdr:cNvSpPr/>
      </xdr:nvSpPr>
      <xdr:spPr>
        <a:xfrm>
          <a:off x="104267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141330</xdr:rowOff>
    </xdr:from>
    <xdr:ext cx="469744" cy="259045"/>
    <xdr:sp macro="" textlink="">
      <xdr:nvSpPr>
        <xdr:cNvPr id="489" name="普通建設事業費 （ うち更新整備　）該当値テキスト"/>
        <xdr:cNvSpPr txBox="1"/>
      </xdr:nvSpPr>
      <xdr:spPr>
        <a:xfrm>
          <a:off x="10528300" y="1677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103403</xdr:rowOff>
    </xdr:from>
    <xdr:to>
      <xdr:col>50</xdr:col>
      <xdr:colOff>165100</xdr:colOff>
      <xdr:row>98</xdr:row>
      <xdr:rowOff>33553</xdr:rowOff>
    </xdr:to>
    <xdr:sp macro="" textlink="">
      <xdr:nvSpPr>
        <xdr:cNvPr id="490" name="楕円 489"/>
        <xdr:cNvSpPr/>
      </xdr:nvSpPr>
      <xdr:spPr>
        <a:xfrm>
          <a:off x="9588500" y="167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24680</xdr:rowOff>
    </xdr:from>
    <xdr:ext cx="534377" cy="259045"/>
    <xdr:sp macro="" textlink="">
      <xdr:nvSpPr>
        <xdr:cNvPr id="491" name="テキスト ボックス 490"/>
        <xdr:cNvSpPr txBox="1"/>
      </xdr:nvSpPr>
      <xdr:spPr>
        <a:xfrm>
          <a:off x="9372111" y="1682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93714</xdr:rowOff>
    </xdr:from>
    <xdr:to>
      <xdr:col>46</xdr:col>
      <xdr:colOff>38100</xdr:colOff>
      <xdr:row>98</xdr:row>
      <xdr:rowOff>23864</xdr:rowOff>
    </xdr:to>
    <xdr:sp macro="" textlink="">
      <xdr:nvSpPr>
        <xdr:cNvPr id="492" name="楕円 491"/>
        <xdr:cNvSpPr/>
      </xdr:nvSpPr>
      <xdr:spPr>
        <a:xfrm>
          <a:off x="8699500" y="167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14991</xdr:rowOff>
    </xdr:from>
    <xdr:ext cx="534377" cy="259045"/>
    <xdr:sp macro="" textlink="">
      <xdr:nvSpPr>
        <xdr:cNvPr id="493" name="テキスト ボックス 492"/>
        <xdr:cNvSpPr txBox="1"/>
      </xdr:nvSpPr>
      <xdr:spPr>
        <a:xfrm>
          <a:off x="8483111" y="1681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2845</xdr:rowOff>
    </xdr:from>
    <xdr:to>
      <xdr:col>41</xdr:col>
      <xdr:colOff>101600</xdr:colOff>
      <xdr:row>98</xdr:row>
      <xdr:rowOff>104445</xdr:rowOff>
    </xdr:to>
    <xdr:sp macro="" textlink="">
      <xdr:nvSpPr>
        <xdr:cNvPr id="494" name="楕円 493"/>
        <xdr:cNvSpPr/>
      </xdr:nvSpPr>
      <xdr:spPr>
        <a:xfrm>
          <a:off x="7810500" y="168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95572</xdr:rowOff>
    </xdr:from>
    <xdr:ext cx="534377" cy="259045"/>
    <xdr:sp macro="" textlink="">
      <xdr:nvSpPr>
        <xdr:cNvPr id="495" name="テキスト ボックス 494"/>
        <xdr:cNvSpPr txBox="1"/>
      </xdr:nvSpPr>
      <xdr:spPr>
        <a:xfrm>
          <a:off x="7594111"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107429</xdr:rowOff>
    </xdr:from>
    <xdr:to>
      <xdr:col>36</xdr:col>
      <xdr:colOff>165100</xdr:colOff>
      <xdr:row>98</xdr:row>
      <xdr:rowOff>37579</xdr:rowOff>
    </xdr:to>
    <xdr:sp macro="" textlink="">
      <xdr:nvSpPr>
        <xdr:cNvPr id="496" name="楕円 495"/>
        <xdr:cNvSpPr/>
      </xdr:nvSpPr>
      <xdr:spPr>
        <a:xfrm>
          <a:off x="6921500" y="167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28706</xdr:rowOff>
    </xdr:from>
    <xdr:ext cx="534377" cy="259045"/>
    <xdr:sp macro="" textlink="">
      <xdr:nvSpPr>
        <xdr:cNvPr id="497" name="テキスト ボックス 496"/>
        <xdr:cNvSpPr txBox="1"/>
      </xdr:nvSpPr>
      <xdr:spPr>
        <a:xfrm>
          <a:off x="6705111" y="1683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19597</xdr:rowOff>
    </xdr:from>
    <xdr:to>
      <xdr:col>85</xdr:col>
      <xdr:colOff>127000</xdr:colOff>
      <xdr:row>39</xdr:row>
      <xdr:rowOff>42773</xdr:rowOff>
    </xdr:to>
    <xdr:cxnSp macro="">
      <xdr:nvCxnSpPr>
        <xdr:cNvPr id="526" name="直線コネクタ 525"/>
        <xdr:cNvCxnSpPr/>
      </xdr:nvCxnSpPr>
      <xdr:spPr>
        <a:xfrm flipV="1">
          <a:off x="15481300" y="6706147"/>
          <a:ext cx="838200" cy="2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42773</xdr:rowOff>
    </xdr:from>
    <xdr:to>
      <xdr:col>81</xdr:col>
      <xdr:colOff>50800</xdr:colOff>
      <xdr:row>39</xdr:row>
      <xdr:rowOff>44450</xdr:rowOff>
    </xdr:to>
    <xdr:cxnSp macro="">
      <xdr:nvCxnSpPr>
        <xdr:cNvPr id="529" name="直線コネクタ 528"/>
        <xdr:cNvCxnSpPr/>
      </xdr:nvCxnSpPr>
      <xdr:spPr>
        <a:xfrm flipV="1">
          <a:off x="14592300" y="672932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26212</xdr:rowOff>
    </xdr:from>
    <xdr:to>
      <xdr:col>76</xdr:col>
      <xdr:colOff>114300</xdr:colOff>
      <xdr:row>39</xdr:row>
      <xdr:rowOff>44450</xdr:rowOff>
    </xdr:to>
    <xdr:cxnSp macro="">
      <xdr:nvCxnSpPr>
        <xdr:cNvPr id="532" name="直線コネクタ 531"/>
        <xdr:cNvCxnSpPr/>
      </xdr:nvCxnSpPr>
      <xdr:spPr>
        <a:xfrm>
          <a:off x="13703300" y="6712762"/>
          <a:ext cx="889000" cy="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26212</xdr:rowOff>
    </xdr:from>
    <xdr:to>
      <xdr:col>71</xdr:col>
      <xdr:colOff>177800</xdr:colOff>
      <xdr:row>39</xdr:row>
      <xdr:rowOff>29214</xdr:rowOff>
    </xdr:to>
    <xdr:cxnSp macro="">
      <xdr:nvCxnSpPr>
        <xdr:cNvPr id="535" name="直線コネクタ 534"/>
        <xdr:cNvCxnSpPr/>
      </xdr:nvCxnSpPr>
      <xdr:spPr>
        <a:xfrm flipV="1">
          <a:off x="12814300" y="6712762"/>
          <a:ext cx="8890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82738</xdr:rowOff>
    </xdr:from>
    <xdr:ext cx="378565" cy="259045"/>
    <xdr:sp macro="" textlink="">
      <xdr:nvSpPr>
        <xdr:cNvPr id="537" name="テキスト ボックス 536"/>
        <xdr:cNvSpPr txBox="1"/>
      </xdr:nvSpPr>
      <xdr:spPr>
        <a:xfrm>
          <a:off x="13514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81272</xdr:rowOff>
    </xdr:from>
    <xdr:ext cx="469744" cy="259045"/>
    <xdr:sp macro="" textlink="">
      <xdr:nvSpPr>
        <xdr:cNvPr id="539" name="テキスト ボックス 538"/>
        <xdr:cNvSpPr txBox="1"/>
      </xdr:nvSpPr>
      <xdr:spPr>
        <a:xfrm>
          <a:off x="12579428" y="67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140247</xdr:rowOff>
    </xdr:from>
    <xdr:to>
      <xdr:col>85</xdr:col>
      <xdr:colOff>177800</xdr:colOff>
      <xdr:row>39</xdr:row>
      <xdr:rowOff>70397</xdr:rowOff>
    </xdr:to>
    <xdr:sp macro="" textlink="">
      <xdr:nvSpPr>
        <xdr:cNvPr id="545" name="楕円 544"/>
        <xdr:cNvSpPr/>
      </xdr:nvSpPr>
      <xdr:spPr>
        <a:xfrm>
          <a:off x="16268700" y="66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99624</xdr:rowOff>
    </xdr:from>
    <xdr:ext cx="469744" cy="259045"/>
    <xdr:sp macro="" textlink="">
      <xdr:nvSpPr>
        <xdr:cNvPr id="546" name="災害復旧事業費該当値テキスト"/>
        <xdr:cNvSpPr txBox="1"/>
      </xdr:nvSpPr>
      <xdr:spPr>
        <a:xfrm>
          <a:off x="16370300" y="644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163423</xdr:rowOff>
    </xdr:from>
    <xdr:to>
      <xdr:col>81</xdr:col>
      <xdr:colOff>101600</xdr:colOff>
      <xdr:row>39</xdr:row>
      <xdr:rowOff>93573</xdr:rowOff>
    </xdr:to>
    <xdr:sp macro="" textlink="">
      <xdr:nvSpPr>
        <xdr:cNvPr id="547" name="楕円 546"/>
        <xdr:cNvSpPr/>
      </xdr:nvSpPr>
      <xdr:spPr>
        <a:xfrm>
          <a:off x="154305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84700</xdr:rowOff>
    </xdr:from>
    <xdr:ext cx="378565" cy="259045"/>
    <xdr:sp macro="" textlink="">
      <xdr:nvSpPr>
        <xdr:cNvPr id="548" name="テキスト ボックス 547"/>
        <xdr:cNvSpPr txBox="1"/>
      </xdr:nvSpPr>
      <xdr:spPr>
        <a:xfrm>
          <a:off x="15292017" y="677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146862</xdr:rowOff>
    </xdr:from>
    <xdr:to>
      <xdr:col>72</xdr:col>
      <xdr:colOff>38100</xdr:colOff>
      <xdr:row>39</xdr:row>
      <xdr:rowOff>77012</xdr:rowOff>
    </xdr:to>
    <xdr:sp macro="" textlink="">
      <xdr:nvSpPr>
        <xdr:cNvPr id="551" name="楕円 550"/>
        <xdr:cNvSpPr/>
      </xdr:nvSpPr>
      <xdr:spPr>
        <a:xfrm>
          <a:off x="13652500" y="66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93539</xdr:rowOff>
    </xdr:from>
    <xdr:ext cx="469744" cy="259045"/>
    <xdr:sp macro="" textlink="">
      <xdr:nvSpPr>
        <xdr:cNvPr id="552" name="テキスト ボックス 551"/>
        <xdr:cNvSpPr txBox="1"/>
      </xdr:nvSpPr>
      <xdr:spPr>
        <a:xfrm>
          <a:off x="13468428" y="643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149864</xdr:rowOff>
    </xdr:from>
    <xdr:to>
      <xdr:col>67</xdr:col>
      <xdr:colOff>101600</xdr:colOff>
      <xdr:row>39</xdr:row>
      <xdr:rowOff>80014</xdr:rowOff>
    </xdr:to>
    <xdr:sp macro="" textlink="">
      <xdr:nvSpPr>
        <xdr:cNvPr id="553" name="楕円 552"/>
        <xdr:cNvSpPr/>
      </xdr:nvSpPr>
      <xdr:spPr>
        <a:xfrm>
          <a:off x="12763500" y="666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96541</xdr:rowOff>
    </xdr:from>
    <xdr:ext cx="469744" cy="259045"/>
    <xdr:sp macro="" textlink="">
      <xdr:nvSpPr>
        <xdr:cNvPr id="554" name="テキスト ボックス 553"/>
        <xdr:cNvSpPr txBox="1"/>
      </xdr:nvSpPr>
      <xdr:spPr>
        <a:xfrm>
          <a:off x="12579428" y="644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68911</xdr:rowOff>
    </xdr:from>
    <xdr:to>
      <xdr:col>85</xdr:col>
      <xdr:colOff>127000</xdr:colOff>
      <xdr:row>77</xdr:row>
      <xdr:rowOff>104026</xdr:rowOff>
    </xdr:to>
    <xdr:cxnSp macro="">
      <xdr:nvCxnSpPr>
        <xdr:cNvPr id="632" name="直線コネクタ 631"/>
        <xdr:cNvCxnSpPr/>
      </xdr:nvCxnSpPr>
      <xdr:spPr>
        <a:xfrm flipV="1">
          <a:off x="15481300" y="13270561"/>
          <a:ext cx="838200" cy="3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104026</xdr:rowOff>
    </xdr:from>
    <xdr:to>
      <xdr:col>81</xdr:col>
      <xdr:colOff>50800</xdr:colOff>
      <xdr:row>77</xdr:row>
      <xdr:rowOff>118199</xdr:rowOff>
    </xdr:to>
    <xdr:cxnSp macro="">
      <xdr:nvCxnSpPr>
        <xdr:cNvPr id="635" name="直線コネクタ 634"/>
        <xdr:cNvCxnSpPr/>
      </xdr:nvCxnSpPr>
      <xdr:spPr>
        <a:xfrm flipV="1">
          <a:off x="14592300" y="13305676"/>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115900</xdr:rowOff>
    </xdr:from>
    <xdr:to>
      <xdr:col>76</xdr:col>
      <xdr:colOff>114300</xdr:colOff>
      <xdr:row>77</xdr:row>
      <xdr:rowOff>118199</xdr:rowOff>
    </xdr:to>
    <xdr:cxnSp macro="">
      <xdr:nvCxnSpPr>
        <xdr:cNvPr id="638" name="直線コネクタ 637"/>
        <xdr:cNvCxnSpPr/>
      </xdr:nvCxnSpPr>
      <xdr:spPr>
        <a:xfrm>
          <a:off x="13703300" y="1331755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102388</xdr:rowOff>
    </xdr:from>
    <xdr:to>
      <xdr:col>71</xdr:col>
      <xdr:colOff>177800</xdr:colOff>
      <xdr:row>77</xdr:row>
      <xdr:rowOff>115900</xdr:rowOff>
    </xdr:to>
    <xdr:cxnSp macro="">
      <xdr:nvCxnSpPr>
        <xdr:cNvPr id="641" name="直線コネクタ 640"/>
        <xdr:cNvCxnSpPr/>
      </xdr:nvCxnSpPr>
      <xdr:spPr>
        <a:xfrm>
          <a:off x="12814300" y="13304038"/>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18111</xdr:rowOff>
    </xdr:from>
    <xdr:to>
      <xdr:col>85</xdr:col>
      <xdr:colOff>177800</xdr:colOff>
      <xdr:row>77</xdr:row>
      <xdr:rowOff>119711</xdr:rowOff>
    </xdr:to>
    <xdr:sp macro="" textlink="">
      <xdr:nvSpPr>
        <xdr:cNvPr id="651" name="楕円 650"/>
        <xdr:cNvSpPr/>
      </xdr:nvSpPr>
      <xdr:spPr>
        <a:xfrm>
          <a:off x="16268700" y="132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167988</xdr:rowOff>
    </xdr:from>
    <xdr:ext cx="534377" cy="259045"/>
    <xdr:sp macro="" textlink="">
      <xdr:nvSpPr>
        <xdr:cNvPr id="652" name="公債費該当値テキスト"/>
        <xdr:cNvSpPr txBox="1"/>
      </xdr:nvSpPr>
      <xdr:spPr>
        <a:xfrm>
          <a:off x="16370300" y="131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53226</xdr:rowOff>
    </xdr:from>
    <xdr:to>
      <xdr:col>81</xdr:col>
      <xdr:colOff>101600</xdr:colOff>
      <xdr:row>77</xdr:row>
      <xdr:rowOff>154826</xdr:rowOff>
    </xdr:to>
    <xdr:sp macro="" textlink="">
      <xdr:nvSpPr>
        <xdr:cNvPr id="653" name="楕円 652"/>
        <xdr:cNvSpPr/>
      </xdr:nvSpPr>
      <xdr:spPr>
        <a:xfrm>
          <a:off x="15430500" y="1325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145953</xdr:rowOff>
    </xdr:from>
    <xdr:ext cx="534377" cy="259045"/>
    <xdr:sp macro="" textlink="">
      <xdr:nvSpPr>
        <xdr:cNvPr id="654" name="テキスト ボックス 653"/>
        <xdr:cNvSpPr txBox="1"/>
      </xdr:nvSpPr>
      <xdr:spPr>
        <a:xfrm>
          <a:off x="15214111" y="1334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67399</xdr:rowOff>
    </xdr:from>
    <xdr:to>
      <xdr:col>76</xdr:col>
      <xdr:colOff>165100</xdr:colOff>
      <xdr:row>77</xdr:row>
      <xdr:rowOff>168999</xdr:rowOff>
    </xdr:to>
    <xdr:sp macro="" textlink="">
      <xdr:nvSpPr>
        <xdr:cNvPr id="655" name="楕円 654"/>
        <xdr:cNvSpPr/>
      </xdr:nvSpPr>
      <xdr:spPr>
        <a:xfrm>
          <a:off x="14541500" y="1326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160126</xdr:rowOff>
    </xdr:from>
    <xdr:ext cx="534377" cy="259045"/>
    <xdr:sp macro="" textlink="">
      <xdr:nvSpPr>
        <xdr:cNvPr id="656" name="テキスト ボックス 655"/>
        <xdr:cNvSpPr txBox="1"/>
      </xdr:nvSpPr>
      <xdr:spPr>
        <a:xfrm>
          <a:off x="14325111" y="1336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65100</xdr:rowOff>
    </xdr:from>
    <xdr:to>
      <xdr:col>72</xdr:col>
      <xdr:colOff>38100</xdr:colOff>
      <xdr:row>77</xdr:row>
      <xdr:rowOff>166700</xdr:rowOff>
    </xdr:to>
    <xdr:sp macro="" textlink="">
      <xdr:nvSpPr>
        <xdr:cNvPr id="657" name="楕円 656"/>
        <xdr:cNvSpPr/>
      </xdr:nvSpPr>
      <xdr:spPr>
        <a:xfrm>
          <a:off x="13652500" y="132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157827</xdr:rowOff>
    </xdr:from>
    <xdr:ext cx="534377" cy="259045"/>
    <xdr:sp macro="" textlink="">
      <xdr:nvSpPr>
        <xdr:cNvPr id="658" name="テキスト ボックス 657"/>
        <xdr:cNvSpPr txBox="1"/>
      </xdr:nvSpPr>
      <xdr:spPr>
        <a:xfrm>
          <a:off x="13436111" y="133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51588</xdr:rowOff>
    </xdr:from>
    <xdr:to>
      <xdr:col>67</xdr:col>
      <xdr:colOff>101600</xdr:colOff>
      <xdr:row>77</xdr:row>
      <xdr:rowOff>153188</xdr:rowOff>
    </xdr:to>
    <xdr:sp macro="" textlink="">
      <xdr:nvSpPr>
        <xdr:cNvPr id="659" name="楕円 658"/>
        <xdr:cNvSpPr/>
      </xdr:nvSpPr>
      <xdr:spPr>
        <a:xfrm>
          <a:off x="12763500" y="132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144315</xdr:rowOff>
    </xdr:from>
    <xdr:ext cx="534377" cy="259045"/>
    <xdr:sp macro="" textlink="">
      <xdr:nvSpPr>
        <xdr:cNvPr id="660" name="テキスト ボックス 659"/>
        <xdr:cNvSpPr txBox="1"/>
      </xdr:nvSpPr>
      <xdr:spPr>
        <a:xfrm>
          <a:off x="12547111" y="1334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25540</xdr:rowOff>
    </xdr:from>
    <xdr:to>
      <xdr:col>85</xdr:col>
      <xdr:colOff>127000</xdr:colOff>
      <xdr:row>99</xdr:row>
      <xdr:rowOff>26119</xdr:rowOff>
    </xdr:to>
    <xdr:cxnSp macro="">
      <xdr:nvCxnSpPr>
        <xdr:cNvPr id="689" name="直線コネクタ 688"/>
        <xdr:cNvCxnSpPr/>
      </xdr:nvCxnSpPr>
      <xdr:spPr>
        <a:xfrm flipV="1">
          <a:off x="15481300" y="16999090"/>
          <a:ext cx="8382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20386</xdr:rowOff>
    </xdr:from>
    <xdr:to>
      <xdr:col>81</xdr:col>
      <xdr:colOff>50800</xdr:colOff>
      <xdr:row>99</xdr:row>
      <xdr:rowOff>26119</xdr:rowOff>
    </xdr:to>
    <xdr:cxnSp macro="">
      <xdr:nvCxnSpPr>
        <xdr:cNvPr id="692" name="直線コネクタ 691"/>
        <xdr:cNvCxnSpPr/>
      </xdr:nvCxnSpPr>
      <xdr:spPr>
        <a:xfrm>
          <a:off x="14592300" y="16993936"/>
          <a:ext cx="8890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19275</xdr:rowOff>
    </xdr:from>
    <xdr:to>
      <xdr:col>76</xdr:col>
      <xdr:colOff>114300</xdr:colOff>
      <xdr:row>99</xdr:row>
      <xdr:rowOff>20386</xdr:rowOff>
    </xdr:to>
    <xdr:cxnSp macro="">
      <xdr:nvCxnSpPr>
        <xdr:cNvPr id="695" name="直線コネクタ 694"/>
        <xdr:cNvCxnSpPr/>
      </xdr:nvCxnSpPr>
      <xdr:spPr>
        <a:xfrm>
          <a:off x="13703300" y="16992825"/>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19275</xdr:rowOff>
    </xdr:from>
    <xdr:to>
      <xdr:col>71</xdr:col>
      <xdr:colOff>177800</xdr:colOff>
      <xdr:row>99</xdr:row>
      <xdr:rowOff>29857</xdr:rowOff>
    </xdr:to>
    <xdr:cxnSp macro="">
      <xdr:nvCxnSpPr>
        <xdr:cNvPr id="698" name="直線コネクタ 697"/>
        <xdr:cNvCxnSpPr/>
      </xdr:nvCxnSpPr>
      <xdr:spPr>
        <a:xfrm flipV="1">
          <a:off x="12814300" y="16992825"/>
          <a:ext cx="889000" cy="1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146190</xdr:rowOff>
    </xdr:from>
    <xdr:to>
      <xdr:col>85</xdr:col>
      <xdr:colOff>177800</xdr:colOff>
      <xdr:row>99</xdr:row>
      <xdr:rowOff>76340</xdr:rowOff>
    </xdr:to>
    <xdr:sp macro="" textlink="">
      <xdr:nvSpPr>
        <xdr:cNvPr id="708" name="楕円 707"/>
        <xdr:cNvSpPr/>
      </xdr:nvSpPr>
      <xdr:spPr>
        <a:xfrm>
          <a:off x="16268700" y="169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104632</xdr:rowOff>
    </xdr:from>
    <xdr:ext cx="469744" cy="259045"/>
    <xdr:sp macro="" textlink="">
      <xdr:nvSpPr>
        <xdr:cNvPr id="709" name="積立金該当値テキスト"/>
        <xdr:cNvSpPr txBox="1"/>
      </xdr:nvSpPr>
      <xdr:spPr>
        <a:xfrm>
          <a:off x="16370300" y="1690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146769</xdr:rowOff>
    </xdr:from>
    <xdr:to>
      <xdr:col>81</xdr:col>
      <xdr:colOff>101600</xdr:colOff>
      <xdr:row>99</xdr:row>
      <xdr:rowOff>76919</xdr:rowOff>
    </xdr:to>
    <xdr:sp macro="" textlink="">
      <xdr:nvSpPr>
        <xdr:cNvPr id="710" name="楕円 709"/>
        <xdr:cNvSpPr/>
      </xdr:nvSpPr>
      <xdr:spPr>
        <a:xfrm>
          <a:off x="15430500" y="169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68046</xdr:rowOff>
    </xdr:from>
    <xdr:ext cx="469744" cy="259045"/>
    <xdr:sp macro="" textlink="">
      <xdr:nvSpPr>
        <xdr:cNvPr id="711" name="テキスト ボックス 710"/>
        <xdr:cNvSpPr txBox="1"/>
      </xdr:nvSpPr>
      <xdr:spPr>
        <a:xfrm>
          <a:off x="15246428" y="170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141036</xdr:rowOff>
    </xdr:from>
    <xdr:to>
      <xdr:col>76</xdr:col>
      <xdr:colOff>165100</xdr:colOff>
      <xdr:row>99</xdr:row>
      <xdr:rowOff>71186</xdr:rowOff>
    </xdr:to>
    <xdr:sp macro="" textlink="">
      <xdr:nvSpPr>
        <xdr:cNvPr id="712" name="楕円 711"/>
        <xdr:cNvSpPr/>
      </xdr:nvSpPr>
      <xdr:spPr>
        <a:xfrm>
          <a:off x="14541500" y="169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62313</xdr:rowOff>
    </xdr:from>
    <xdr:ext cx="534377" cy="259045"/>
    <xdr:sp macro="" textlink="">
      <xdr:nvSpPr>
        <xdr:cNvPr id="713" name="テキスト ボックス 712"/>
        <xdr:cNvSpPr txBox="1"/>
      </xdr:nvSpPr>
      <xdr:spPr>
        <a:xfrm>
          <a:off x="14325111" y="1703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139925</xdr:rowOff>
    </xdr:from>
    <xdr:to>
      <xdr:col>72</xdr:col>
      <xdr:colOff>38100</xdr:colOff>
      <xdr:row>99</xdr:row>
      <xdr:rowOff>70075</xdr:rowOff>
    </xdr:to>
    <xdr:sp macro="" textlink="">
      <xdr:nvSpPr>
        <xdr:cNvPr id="714" name="楕円 713"/>
        <xdr:cNvSpPr/>
      </xdr:nvSpPr>
      <xdr:spPr>
        <a:xfrm>
          <a:off x="13652500" y="169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61202</xdr:rowOff>
    </xdr:from>
    <xdr:ext cx="534377" cy="259045"/>
    <xdr:sp macro="" textlink="">
      <xdr:nvSpPr>
        <xdr:cNvPr id="715" name="テキスト ボックス 714"/>
        <xdr:cNvSpPr txBox="1"/>
      </xdr:nvSpPr>
      <xdr:spPr>
        <a:xfrm>
          <a:off x="13436111" y="1703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150507</xdr:rowOff>
    </xdr:from>
    <xdr:to>
      <xdr:col>67</xdr:col>
      <xdr:colOff>101600</xdr:colOff>
      <xdr:row>99</xdr:row>
      <xdr:rowOff>80657</xdr:rowOff>
    </xdr:to>
    <xdr:sp macro="" textlink="">
      <xdr:nvSpPr>
        <xdr:cNvPr id="716" name="楕円 715"/>
        <xdr:cNvSpPr/>
      </xdr:nvSpPr>
      <xdr:spPr>
        <a:xfrm>
          <a:off x="12763500" y="169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71784</xdr:rowOff>
    </xdr:from>
    <xdr:ext cx="469744" cy="259045"/>
    <xdr:sp macro="" textlink="">
      <xdr:nvSpPr>
        <xdr:cNvPr id="717" name="テキスト ボックス 716"/>
        <xdr:cNvSpPr txBox="1"/>
      </xdr:nvSpPr>
      <xdr:spPr>
        <a:xfrm>
          <a:off x="12579428" y="1704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96312</xdr:rowOff>
    </xdr:from>
    <xdr:to>
      <xdr:col>116</xdr:col>
      <xdr:colOff>63500</xdr:colOff>
      <xdr:row>58</xdr:row>
      <xdr:rowOff>98827</xdr:rowOff>
    </xdr:to>
    <xdr:cxnSp macro="">
      <xdr:nvCxnSpPr>
        <xdr:cNvPr id="799" name="直線コネクタ 798"/>
        <xdr:cNvCxnSpPr/>
      </xdr:nvCxnSpPr>
      <xdr:spPr>
        <a:xfrm>
          <a:off x="21323300" y="10040412"/>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96312</xdr:rowOff>
    </xdr:from>
    <xdr:to>
      <xdr:col>111</xdr:col>
      <xdr:colOff>177800</xdr:colOff>
      <xdr:row>58</xdr:row>
      <xdr:rowOff>107330</xdr:rowOff>
    </xdr:to>
    <xdr:cxnSp macro="">
      <xdr:nvCxnSpPr>
        <xdr:cNvPr id="802" name="直線コネクタ 801"/>
        <xdr:cNvCxnSpPr/>
      </xdr:nvCxnSpPr>
      <xdr:spPr>
        <a:xfrm flipV="1">
          <a:off x="20434300" y="10040412"/>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107330</xdr:rowOff>
    </xdr:from>
    <xdr:to>
      <xdr:col>107</xdr:col>
      <xdr:colOff>50800</xdr:colOff>
      <xdr:row>58</xdr:row>
      <xdr:rowOff>121824</xdr:rowOff>
    </xdr:to>
    <xdr:cxnSp macro="">
      <xdr:nvCxnSpPr>
        <xdr:cNvPr id="805" name="直線コネクタ 804"/>
        <xdr:cNvCxnSpPr/>
      </xdr:nvCxnSpPr>
      <xdr:spPr>
        <a:xfrm flipV="1">
          <a:off x="19545300" y="10051430"/>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121824</xdr:rowOff>
    </xdr:from>
    <xdr:to>
      <xdr:col>102</xdr:col>
      <xdr:colOff>114300</xdr:colOff>
      <xdr:row>58</xdr:row>
      <xdr:rowOff>122875</xdr:rowOff>
    </xdr:to>
    <xdr:cxnSp macro="">
      <xdr:nvCxnSpPr>
        <xdr:cNvPr id="808" name="直線コネクタ 807"/>
        <xdr:cNvCxnSpPr/>
      </xdr:nvCxnSpPr>
      <xdr:spPr>
        <a:xfrm flipV="1">
          <a:off x="18656300" y="10065924"/>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48027</xdr:rowOff>
    </xdr:from>
    <xdr:to>
      <xdr:col>116</xdr:col>
      <xdr:colOff>114300</xdr:colOff>
      <xdr:row>58</xdr:row>
      <xdr:rowOff>149627</xdr:rowOff>
    </xdr:to>
    <xdr:sp macro="" textlink="">
      <xdr:nvSpPr>
        <xdr:cNvPr id="818" name="楕円 817"/>
        <xdr:cNvSpPr/>
      </xdr:nvSpPr>
      <xdr:spPr>
        <a:xfrm>
          <a:off x="22110700" y="99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378565" cy="259045"/>
    <xdr:sp macro="" textlink="">
      <xdr:nvSpPr>
        <xdr:cNvPr id="819" name="貸付金該当値テキスト"/>
        <xdr:cNvSpPr txBox="1"/>
      </xdr:nvSpPr>
      <xdr:spPr>
        <a:xfrm>
          <a:off x="22212300" y="9948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45512</xdr:rowOff>
    </xdr:from>
    <xdr:to>
      <xdr:col>112</xdr:col>
      <xdr:colOff>38100</xdr:colOff>
      <xdr:row>58</xdr:row>
      <xdr:rowOff>147112</xdr:rowOff>
    </xdr:to>
    <xdr:sp macro="" textlink="">
      <xdr:nvSpPr>
        <xdr:cNvPr id="820" name="楕円 819"/>
        <xdr:cNvSpPr/>
      </xdr:nvSpPr>
      <xdr:spPr>
        <a:xfrm>
          <a:off x="21272500" y="99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138239</xdr:rowOff>
    </xdr:from>
    <xdr:ext cx="378565" cy="259045"/>
    <xdr:sp macro="" textlink="">
      <xdr:nvSpPr>
        <xdr:cNvPr id="821" name="テキスト ボックス 820"/>
        <xdr:cNvSpPr txBox="1"/>
      </xdr:nvSpPr>
      <xdr:spPr>
        <a:xfrm>
          <a:off x="21134017" y="1008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56530</xdr:rowOff>
    </xdr:from>
    <xdr:to>
      <xdr:col>107</xdr:col>
      <xdr:colOff>101600</xdr:colOff>
      <xdr:row>58</xdr:row>
      <xdr:rowOff>158130</xdr:rowOff>
    </xdr:to>
    <xdr:sp macro="" textlink="">
      <xdr:nvSpPr>
        <xdr:cNvPr id="822" name="楕円 821"/>
        <xdr:cNvSpPr/>
      </xdr:nvSpPr>
      <xdr:spPr>
        <a:xfrm>
          <a:off x="20383500" y="100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149257</xdr:rowOff>
    </xdr:from>
    <xdr:ext cx="378565" cy="259045"/>
    <xdr:sp macro="" textlink="">
      <xdr:nvSpPr>
        <xdr:cNvPr id="823" name="テキスト ボックス 822"/>
        <xdr:cNvSpPr txBox="1"/>
      </xdr:nvSpPr>
      <xdr:spPr>
        <a:xfrm>
          <a:off x="20245017" y="1009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71024</xdr:rowOff>
    </xdr:from>
    <xdr:to>
      <xdr:col>102</xdr:col>
      <xdr:colOff>165100</xdr:colOff>
      <xdr:row>59</xdr:row>
      <xdr:rowOff>1174</xdr:rowOff>
    </xdr:to>
    <xdr:sp macro="" textlink="">
      <xdr:nvSpPr>
        <xdr:cNvPr id="824" name="楕円 823"/>
        <xdr:cNvSpPr/>
      </xdr:nvSpPr>
      <xdr:spPr>
        <a:xfrm>
          <a:off x="19494500" y="100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163751</xdr:rowOff>
    </xdr:from>
    <xdr:ext cx="378565" cy="259045"/>
    <xdr:sp macro="" textlink="">
      <xdr:nvSpPr>
        <xdr:cNvPr id="825" name="テキスト ボックス 824"/>
        <xdr:cNvSpPr txBox="1"/>
      </xdr:nvSpPr>
      <xdr:spPr>
        <a:xfrm>
          <a:off x="19356017" y="10107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72075</xdr:rowOff>
    </xdr:from>
    <xdr:to>
      <xdr:col>98</xdr:col>
      <xdr:colOff>38100</xdr:colOff>
      <xdr:row>59</xdr:row>
      <xdr:rowOff>2225</xdr:rowOff>
    </xdr:to>
    <xdr:sp macro="" textlink="">
      <xdr:nvSpPr>
        <xdr:cNvPr id="826" name="楕円 825"/>
        <xdr:cNvSpPr/>
      </xdr:nvSpPr>
      <xdr:spPr>
        <a:xfrm>
          <a:off x="18605500" y="100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164802</xdr:rowOff>
    </xdr:from>
    <xdr:ext cx="378565" cy="259045"/>
    <xdr:sp macro="" textlink="">
      <xdr:nvSpPr>
        <xdr:cNvPr id="827" name="テキスト ボックス 826"/>
        <xdr:cNvSpPr txBox="1"/>
      </xdr:nvSpPr>
      <xdr:spPr>
        <a:xfrm>
          <a:off x="18467017" y="10108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155049</xdr:rowOff>
    </xdr:from>
    <xdr:to>
      <xdr:col>116</xdr:col>
      <xdr:colOff>63500</xdr:colOff>
      <xdr:row>77</xdr:row>
      <xdr:rowOff>160372</xdr:rowOff>
    </xdr:to>
    <xdr:cxnSp macro="">
      <xdr:nvCxnSpPr>
        <xdr:cNvPr id="859" name="直線コネクタ 858"/>
        <xdr:cNvCxnSpPr/>
      </xdr:nvCxnSpPr>
      <xdr:spPr>
        <a:xfrm>
          <a:off x="21323300" y="13356699"/>
          <a:ext cx="8382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155049</xdr:rowOff>
    </xdr:from>
    <xdr:to>
      <xdr:col>111</xdr:col>
      <xdr:colOff>177800</xdr:colOff>
      <xdr:row>78</xdr:row>
      <xdr:rowOff>37418</xdr:rowOff>
    </xdr:to>
    <xdr:cxnSp macro="">
      <xdr:nvCxnSpPr>
        <xdr:cNvPr id="862" name="直線コネクタ 861"/>
        <xdr:cNvCxnSpPr/>
      </xdr:nvCxnSpPr>
      <xdr:spPr>
        <a:xfrm flipV="1">
          <a:off x="20434300" y="13356699"/>
          <a:ext cx="889000" cy="5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37418</xdr:rowOff>
    </xdr:from>
    <xdr:to>
      <xdr:col>107</xdr:col>
      <xdr:colOff>50800</xdr:colOff>
      <xdr:row>78</xdr:row>
      <xdr:rowOff>55739</xdr:rowOff>
    </xdr:to>
    <xdr:cxnSp macro="">
      <xdr:nvCxnSpPr>
        <xdr:cNvPr id="865" name="直線コネクタ 864"/>
        <xdr:cNvCxnSpPr/>
      </xdr:nvCxnSpPr>
      <xdr:spPr>
        <a:xfrm flipV="1">
          <a:off x="19545300" y="13410518"/>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55739</xdr:rowOff>
    </xdr:from>
    <xdr:to>
      <xdr:col>102</xdr:col>
      <xdr:colOff>114300</xdr:colOff>
      <xdr:row>78</xdr:row>
      <xdr:rowOff>91988</xdr:rowOff>
    </xdr:to>
    <xdr:cxnSp macro="">
      <xdr:nvCxnSpPr>
        <xdr:cNvPr id="868" name="直線コネクタ 867"/>
        <xdr:cNvCxnSpPr/>
      </xdr:nvCxnSpPr>
      <xdr:spPr>
        <a:xfrm flipV="1">
          <a:off x="18656300" y="13428839"/>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109572</xdr:rowOff>
    </xdr:from>
    <xdr:to>
      <xdr:col>116</xdr:col>
      <xdr:colOff>114300</xdr:colOff>
      <xdr:row>78</xdr:row>
      <xdr:rowOff>39722</xdr:rowOff>
    </xdr:to>
    <xdr:sp macro="" textlink="">
      <xdr:nvSpPr>
        <xdr:cNvPr id="878" name="楕円 877"/>
        <xdr:cNvSpPr/>
      </xdr:nvSpPr>
      <xdr:spPr>
        <a:xfrm>
          <a:off x="22110700" y="1331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87999</xdr:rowOff>
    </xdr:from>
    <xdr:ext cx="534377" cy="259045"/>
    <xdr:sp macro="" textlink="">
      <xdr:nvSpPr>
        <xdr:cNvPr id="879" name="繰出金該当値テキスト"/>
        <xdr:cNvSpPr txBox="1"/>
      </xdr:nvSpPr>
      <xdr:spPr>
        <a:xfrm>
          <a:off x="22212300" y="1328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104249</xdr:rowOff>
    </xdr:from>
    <xdr:to>
      <xdr:col>112</xdr:col>
      <xdr:colOff>38100</xdr:colOff>
      <xdr:row>78</xdr:row>
      <xdr:rowOff>34399</xdr:rowOff>
    </xdr:to>
    <xdr:sp macro="" textlink="">
      <xdr:nvSpPr>
        <xdr:cNvPr id="880" name="楕円 879"/>
        <xdr:cNvSpPr/>
      </xdr:nvSpPr>
      <xdr:spPr>
        <a:xfrm>
          <a:off x="21272500" y="1330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25526</xdr:rowOff>
    </xdr:from>
    <xdr:ext cx="534377" cy="259045"/>
    <xdr:sp macro="" textlink="">
      <xdr:nvSpPr>
        <xdr:cNvPr id="881" name="テキスト ボックス 880"/>
        <xdr:cNvSpPr txBox="1"/>
      </xdr:nvSpPr>
      <xdr:spPr>
        <a:xfrm>
          <a:off x="21056111" y="1339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158068</xdr:rowOff>
    </xdr:from>
    <xdr:to>
      <xdr:col>107</xdr:col>
      <xdr:colOff>101600</xdr:colOff>
      <xdr:row>78</xdr:row>
      <xdr:rowOff>88218</xdr:rowOff>
    </xdr:to>
    <xdr:sp macro="" textlink="">
      <xdr:nvSpPr>
        <xdr:cNvPr id="882" name="楕円 881"/>
        <xdr:cNvSpPr/>
      </xdr:nvSpPr>
      <xdr:spPr>
        <a:xfrm>
          <a:off x="20383500" y="133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79345</xdr:rowOff>
    </xdr:from>
    <xdr:ext cx="534377" cy="259045"/>
    <xdr:sp macro="" textlink="">
      <xdr:nvSpPr>
        <xdr:cNvPr id="883" name="テキスト ボックス 882"/>
        <xdr:cNvSpPr txBox="1"/>
      </xdr:nvSpPr>
      <xdr:spPr>
        <a:xfrm>
          <a:off x="20167111" y="13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4939</xdr:rowOff>
    </xdr:from>
    <xdr:to>
      <xdr:col>102</xdr:col>
      <xdr:colOff>165100</xdr:colOff>
      <xdr:row>78</xdr:row>
      <xdr:rowOff>106539</xdr:rowOff>
    </xdr:to>
    <xdr:sp macro="" textlink="">
      <xdr:nvSpPr>
        <xdr:cNvPr id="884" name="楕円 883"/>
        <xdr:cNvSpPr/>
      </xdr:nvSpPr>
      <xdr:spPr>
        <a:xfrm>
          <a:off x="19494500" y="133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97666</xdr:rowOff>
    </xdr:from>
    <xdr:ext cx="534377" cy="259045"/>
    <xdr:sp macro="" textlink="">
      <xdr:nvSpPr>
        <xdr:cNvPr id="885" name="テキスト ボックス 884"/>
        <xdr:cNvSpPr txBox="1"/>
      </xdr:nvSpPr>
      <xdr:spPr>
        <a:xfrm>
          <a:off x="19278111" y="134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41188</xdr:rowOff>
    </xdr:from>
    <xdr:to>
      <xdr:col>98</xdr:col>
      <xdr:colOff>38100</xdr:colOff>
      <xdr:row>78</xdr:row>
      <xdr:rowOff>142788</xdr:rowOff>
    </xdr:to>
    <xdr:sp macro="" textlink="">
      <xdr:nvSpPr>
        <xdr:cNvPr id="886" name="楕円 885"/>
        <xdr:cNvSpPr/>
      </xdr:nvSpPr>
      <xdr:spPr>
        <a:xfrm>
          <a:off x="18605500" y="134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133915</xdr:rowOff>
    </xdr:from>
    <xdr:ext cx="534377" cy="259045"/>
    <xdr:sp macro="" textlink="">
      <xdr:nvSpPr>
        <xdr:cNvPr id="887" name="テキスト ボックス 886"/>
        <xdr:cNvSpPr txBox="1"/>
      </xdr:nvSpPr>
      <xdr:spPr>
        <a:xfrm>
          <a:off x="18389111" y="135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歳出総決算額は、住民一人当たり</a:t>
          </a:r>
          <a:r>
            <a:rPr kumimoji="1" lang="en-US" altLang="ja-JP" sz="1300">
              <a:latin typeface="ＭＳ Ｐゴシック" panose="020B0600070205080204" pitchFamily="50" charset="-128"/>
              <a:ea typeface="ＭＳ Ｐゴシック" panose="020B0600070205080204" pitchFamily="50" charset="-128"/>
            </a:rPr>
            <a:t>309,099</a:t>
          </a:r>
          <a:r>
            <a:rPr kumimoji="1" lang="ja-JP" altLang="en-US" sz="1300">
              <a:latin typeface="ＭＳ Ｐゴシック" panose="020B0600070205080204" pitchFamily="50" charset="-128"/>
              <a:ea typeface="ＭＳ Ｐゴシック" panose="020B0600070205080204" pitchFamily="50" charset="-128"/>
            </a:rPr>
            <a:t>円となっております。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71,621</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円となっており、類似団体平均を上回っている状況ですが、町単独の消防本部を設置しているためだと考えられます。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また、公債費は、類似団体平均を下回っておりますが、過去の地方債の元金償還金が始まったことで、対前年度と比較して</a:t>
          </a:r>
          <a:r>
            <a:rPr kumimoji="1" lang="en-US" altLang="ja-JP" sz="1300">
              <a:latin typeface="ＭＳ Ｐゴシック" panose="020B0600070205080204" pitchFamily="50" charset="-128"/>
              <a:ea typeface="ＭＳ Ｐゴシック" panose="020B0600070205080204" pitchFamily="50" charset="-128"/>
            </a:rPr>
            <a:t>2,765</a:t>
          </a:r>
          <a:r>
            <a:rPr kumimoji="1" lang="ja-JP" altLang="en-US" sz="1300">
              <a:latin typeface="ＭＳ Ｐゴシック" panose="020B0600070205080204" pitchFamily="50" charset="-128"/>
              <a:ea typeface="ＭＳ Ｐゴシック" panose="020B0600070205080204" pitchFamily="50" charset="-128"/>
            </a:rPr>
            <a:t>円増加しました。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31,278
31,088
90.33
10,055,612
9,668,014
257,658
6,666,938
7,609,141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56261</xdr:rowOff>
    </xdr:from>
    <xdr:to>
      <xdr:col>24</xdr:col>
      <xdr:colOff>63500</xdr:colOff>
      <xdr:row>33</xdr:row>
      <xdr:rowOff>100838</xdr:rowOff>
    </xdr:to>
    <xdr:cxnSp macro="">
      <xdr:nvCxnSpPr>
        <xdr:cNvPr id="61" name="直線コネクタ 60"/>
        <xdr:cNvCxnSpPr/>
      </xdr:nvCxnSpPr>
      <xdr:spPr>
        <a:xfrm flipV="1">
          <a:off x="3797300" y="5714111"/>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89027</xdr:rowOff>
    </xdr:from>
    <xdr:to>
      <xdr:col>19</xdr:col>
      <xdr:colOff>177800</xdr:colOff>
      <xdr:row>33</xdr:row>
      <xdr:rowOff>100838</xdr:rowOff>
    </xdr:to>
    <xdr:cxnSp macro="">
      <xdr:nvCxnSpPr>
        <xdr:cNvPr id="64" name="直線コネクタ 63"/>
        <xdr:cNvCxnSpPr/>
      </xdr:nvCxnSpPr>
      <xdr:spPr>
        <a:xfrm>
          <a:off x="2908300" y="574687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106553</xdr:rowOff>
    </xdr:from>
    <xdr:to>
      <xdr:col>15</xdr:col>
      <xdr:colOff>50800</xdr:colOff>
      <xdr:row>33</xdr:row>
      <xdr:rowOff>89027</xdr:rowOff>
    </xdr:to>
    <xdr:cxnSp macro="">
      <xdr:nvCxnSpPr>
        <xdr:cNvPr id="67" name="直線コネクタ 66"/>
        <xdr:cNvCxnSpPr/>
      </xdr:nvCxnSpPr>
      <xdr:spPr>
        <a:xfrm>
          <a:off x="2019300" y="5592953"/>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106553</xdr:rowOff>
    </xdr:from>
    <xdr:to>
      <xdr:col>10</xdr:col>
      <xdr:colOff>114300</xdr:colOff>
      <xdr:row>32</xdr:row>
      <xdr:rowOff>145034</xdr:rowOff>
    </xdr:to>
    <xdr:cxnSp macro="">
      <xdr:nvCxnSpPr>
        <xdr:cNvPr id="70" name="直線コネクタ 69"/>
        <xdr:cNvCxnSpPr/>
      </xdr:nvCxnSpPr>
      <xdr:spPr>
        <a:xfrm flipV="1">
          <a:off x="1130300" y="5592953"/>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5461</xdr:rowOff>
    </xdr:from>
    <xdr:to>
      <xdr:col>24</xdr:col>
      <xdr:colOff>114300</xdr:colOff>
      <xdr:row>33</xdr:row>
      <xdr:rowOff>107061</xdr:rowOff>
    </xdr:to>
    <xdr:sp macro="" textlink="">
      <xdr:nvSpPr>
        <xdr:cNvPr id="80" name="楕円 79"/>
        <xdr:cNvSpPr/>
      </xdr:nvSpPr>
      <xdr:spPr>
        <a:xfrm>
          <a:off x="45847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28338</xdr:rowOff>
    </xdr:from>
    <xdr:ext cx="469744" cy="259045"/>
    <xdr:sp macro="" textlink="">
      <xdr:nvSpPr>
        <xdr:cNvPr id="81" name="議会費該当値テキスト"/>
        <xdr:cNvSpPr txBox="1"/>
      </xdr:nvSpPr>
      <xdr:spPr>
        <a:xfrm>
          <a:off x="4686300" y="551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50038</xdr:rowOff>
    </xdr:from>
    <xdr:to>
      <xdr:col>20</xdr:col>
      <xdr:colOff>38100</xdr:colOff>
      <xdr:row>33</xdr:row>
      <xdr:rowOff>151638</xdr:rowOff>
    </xdr:to>
    <xdr:sp macro="" textlink="">
      <xdr:nvSpPr>
        <xdr:cNvPr id="82" name="楕円 81"/>
        <xdr:cNvSpPr/>
      </xdr:nvSpPr>
      <xdr:spPr>
        <a:xfrm>
          <a:off x="3746500" y="57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168165</xdr:rowOff>
    </xdr:from>
    <xdr:ext cx="469744" cy="259045"/>
    <xdr:sp macro="" textlink="">
      <xdr:nvSpPr>
        <xdr:cNvPr id="83" name="テキスト ボックス 82"/>
        <xdr:cNvSpPr txBox="1"/>
      </xdr:nvSpPr>
      <xdr:spPr>
        <a:xfrm>
          <a:off x="3562428" y="548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38227</xdr:rowOff>
    </xdr:from>
    <xdr:to>
      <xdr:col>15</xdr:col>
      <xdr:colOff>101600</xdr:colOff>
      <xdr:row>33</xdr:row>
      <xdr:rowOff>139827</xdr:rowOff>
    </xdr:to>
    <xdr:sp macro="" textlink="">
      <xdr:nvSpPr>
        <xdr:cNvPr id="84" name="楕円 83"/>
        <xdr:cNvSpPr/>
      </xdr:nvSpPr>
      <xdr:spPr>
        <a:xfrm>
          <a:off x="2857500" y="5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156354</xdr:rowOff>
    </xdr:from>
    <xdr:ext cx="469744" cy="259045"/>
    <xdr:sp macro="" textlink="">
      <xdr:nvSpPr>
        <xdr:cNvPr id="85" name="テキスト ボックス 84"/>
        <xdr:cNvSpPr txBox="1"/>
      </xdr:nvSpPr>
      <xdr:spPr>
        <a:xfrm>
          <a:off x="2673428" y="5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55753</xdr:rowOff>
    </xdr:from>
    <xdr:to>
      <xdr:col>10</xdr:col>
      <xdr:colOff>165100</xdr:colOff>
      <xdr:row>32</xdr:row>
      <xdr:rowOff>157353</xdr:rowOff>
    </xdr:to>
    <xdr:sp macro="" textlink="">
      <xdr:nvSpPr>
        <xdr:cNvPr id="86" name="楕円 85"/>
        <xdr:cNvSpPr/>
      </xdr:nvSpPr>
      <xdr:spPr>
        <a:xfrm>
          <a:off x="1968500" y="55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2430</xdr:rowOff>
    </xdr:from>
    <xdr:ext cx="469744" cy="259045"/>
    <xdr:sp macro="" textlink="">
      <xdr:nvSpPr>
        <xdr:cNvPr id="87" name="テキスト ボックス 86"/>
        <xdr:cNvSpPr txBox="1"/>
      </xdr:nvSpPr>
      <xdr:spPr>
        <a:xfrm>
          <a:off x="1784428" y="531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94234</xdr:rowOff>
    </xdr:from>
    <xdr:to>
      <xdr:col>6</xdr:col>
      <xdr:colOff>38100</xdr:colOff>
      <xdr:row>33</xdr:row>
      <xdr:rowOff>24384</xdr:rowOff>
    </xdr:to>
    <xdr:sp macro="" textlink="">
      <xdr:nvSpPr>
        <xdr:cNvPr id="88" name="楕円 87"/>
        <xdr:cNvSpPr/>
      </xdr:nvSpPr>
      <xdr:spPr>
        <a:xfrm>
          <a:off x="1079500" y="55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40911</xdr:rowOff>
    </xdr:from>
    <xdr:ext cx="469744" cy="259045"/>
    <xdr:sp macro="" textlink="">
      <xdr:nvSpPr>
        <xdr:cNvPr id="89" name="テキスト ボックス 88"/>
        <xdr:cNvSpPr txBox="1"/>
      </xdr:nvSpPr>
      <xdr:spPr>
        <a:xfrm>
          <a:off x="895428" y="5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154063</xdr:rowOff>
    </xdr:from>
    <xdr:to>
      <xdr:col>24</xdr:col>
      <xdr:colOff>63500</xdr:colOff>
      <xdr:row>58</xdr:row>
      <xdr:rowOff>154833</xdr:rowOff>
    </xdr:to>
    <xdr:cxnSp macro="">
      <xdr:nvCxnSpPr>
        <xdr:cNvPr id="118" name="直線コネクタ 117"/>
        <xdr:cNvCxnSpPr/>
      </xdr:nvCxnSpPr>
      <xdr:spPr>
        <a:xfrm>
          <a:off x="3797300" y="10098163"/>
          <a:ext cx="8382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150045</xdr:rowOff>
    </xdr:from>
    <xdr:to>
      <xdr:col>19</xdr:col>
      <xdr:colOff>177800</xdr:colOff>
      <xdr:row>58</xdr:row>
      <xdr:rowOff>154063</xdr:rowOff>
    </xdr:to>
    <xdr:cxnSp macro="">
      <xdr:nvCxnSpPr>
        <xdr:cNvPr id="121" name="直線コネクタ 120"/>
        <xdr:cNvCxnSpPr/>
      </xdr:nvCxnSpPr>
      <xdr:spPr>
        <a:xfrm>
          <a:off x="2908300" y="10094145"/>
          <a:ext cx="88900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146432</xdr:rowOff>
    </xdr:from>
    <xdr:to>
      <xdr:col>15</xdr:col>
      <xdr:colOff>50800</xdr:colOff>
      <xdr:row>58</xdr:row>
      <xdr:rowOff>150045</xdr:rowOff>
    </xdr:to>
    <xdr:cxnSp macro="">
      <xdr:nvCxnSpPr>
        <xdr:cNvPr id="124" name="直線コネクタ 123"/>
        <xdr:cNvCxnSpPr/>
      </xdr:nvCxnSpPr>
      <xdr:spPr>
        <a:xfrm>
          <a:off x="2019300" y="10090532"/>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146432</xdr:rowOff>
    </xdr:from>
    <xdr:to>
      <xdr:col>10</xdr:col>
      <xdr:colOff>114300</xdr:colOff>
      <xdr:row>58</xdr:row>
      <xdr:rowOff>159405</xdr:rowOff>
    </xdr:to>
    <xdr:cxnSp macro="">
      <xdr:nvCxnSpPr>
        <xdr:cNvPr id="127" name="直線コネクタ 126"/>
        <xdr:cNvCxnSpPr/>
      </xdr:nvCxnSpPr>
      <xdr:spPr>
        <a:xfrm flipV="1">
          <a:off x="1130300" y="10090532"/>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104033</xdr:rowOff>
    </xdr:from>
    <xdr:to>
      <xdr:col>24</xdr:col>
      <xdr:colOff>114300</xdr:colOff>
      <xdr:row>59</xdr:row>
      <xdr:rowOff>34183</xdr:rowOff>
    </xdr:to>
    <xdr:sp macro="" textlink="">
      <xdr:nvSpPr>
        <xdr:cNvPr id="137" name="楕円 136"/>
        <xdr:cNvSpPr/>
      </xdr:nvSpPr>
      <xdr:spPr>
        <a:xfrm>
          <a:off x="4584700" y="100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103263</xdr:rowOff>
    </xdr:from>
    <xdr:to>
      <xdr:col>20</xdr:col>
      <xdr:colOff>38100</xdr:colOff>
      <xdr:row>59</xdr:row>
      <xdr:rowOff>33413</xdr:rowOff>
    </xdr:to>
    <xdr:sp macro="" textlink="">
      <xdr:nvSpPr>
        <xdr:cNvPr id="139" name="楕円 138"/>
        <xdr:cNvSpPr/>
      </xdr:nvSpPr>
      <xdr:spPr>
        <a:xfrm>
          <a:off x="3746500" y="1004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24540</xdr:rowOff>
    </xdr:from>
    <xdr:ext cx="534377" cy="259045"/>
    <xdr:sp macro="" textlink="">
      <xdr:nvSpPr>
        <xdr:cNvPr id="140" name="テキスト ボックス 139"/>
        <xdr:cNvSpPr txBox="1"/>
      </xdr:nvSpPr>
      <xdr:spPr>
        <a:xfrm>
          <a:off x="3530111" y="1014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99245</xdr:rowOff>
    </xdr:from>
    <xdr:to>
      <xdr:col>15</xdr:col>
      <xdr:colOff>101600</xdr:colOff>
      <xdr:row>59</xdr:row>
      <xdr:rowOff>29395</xdr:rowOff>
    </xdr:to>
    <xdr:sp macro="" textlink="">
      <xdr:nvSpPr>
        <xdr:cNvPr id="141" name="楕円 140"/>
        <xdr:cNvSpPr/>
      </xdr:nvSpPr>
      <xdr:spPr>
        <a:xfrm>
          <a:off x="2857500" y="100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20522</xdr:rowOff>
    </xdr:from>
    <xdr:ext cx="534377" cy="259045"/>
    <xdr:sp macro="" textlink="">
      <xdr:nvSpPr>
        <xdr:cNvPr id="142" name="テキスト ボックス 141"/>
        <xdr:cNvSpPr txBox="1"/>
      </xdr:nvSpPr>
      <xdr:spPr>
        <a:xfrm>
          <a:off x="2641111" y="1013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95632</xdr:rowOff>
    </xdr:from>
    <xdr:to>
      <xdr:col>10</xdr:col>
      <xdr:colOff>165100</xdr:colOff>
      <xdr:row>59</xdr:row>
      <xdr:rowOff>25782</xdr:rowOff>
    </xdr:to>
    <xdr:sp macro="" textlink="">
      <xdr:nvSpPr>
        <xdr:cNvPr id="143" name="楕円 142"/>
        <xdr:cNvSpPr/>
      </xdr:nvSpPr>
      <xdr:spPr>
        <a:xfrm>
          <a:off x="1968500" y="1003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42309</xdr:rowOff>
    </xdr:from>
    <xdr:ext cx="534377" cy="259045"/>
    <xdr:sp macro="" textlink="">
      <xdr:nvSpPr>
        <xdr:cNvPr id="144" name="テキスト ボックス 143"/>
        <xdr:cNvSpPr txBox="1"/>
      </xdr:nvSpPr>
      <xdr:spPr>
        <a:xfrm>
          <a:off x="1752111" y="98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108605</xdr:rowOff>
    </xdr:from>
    <xdr:to>
      <xdr:col>6</xdr:col>
      <xdr:colOff>38100</xdr:colOff>
      <xdr:row>59</xdr:row>
      <xdr:rowOff>38755</xdr:rowOff>
    </xdr:to>
    <xdr:sp macro="" textlink="">
      <xdr:nvSpPr>
        <xdr:cNvPr id="145" name="楕円 144"/>
        <xdr:cNvSpPr/>
      </xdr:nvSpPr>
      <xdr:spPr>
        <a:xfrm>
          <a:off x="1079500" y="1005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29882</xdr:rowOff>
    </xdr:from>
    <xdr:ext cx="534377" cy="259045"/>
    <xdr:sp macro="" textlink="">
      <xdr:nvSpPr>
        <xdr:cNvPr id="146" name="テキスト ボックス 145"/>
        <xdr:cNvSpPr txBox="1"/>
      </xdr:nvSpPr>
      <xdr:spPr>
        <a:xfrm>
          <a:off x="863111" y="1014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145219</xdr:rowOff>
    </xdr:from>
    <xdr:to>
      <xdr:col>24</xdr:col>
      <xdr:colOff>63500</xdr:colOff>
      <xdr:row>78</xdr:row>
      <xdr:rowOff>170169</xdr:rowOff>
    </xdr:to>
    <xdr:cxnSp macro="">
      <xdr:nvCxnSpPr>
        <xdr:cNvPr id="178" name="直線コネクタ 177"/>
        <xdr:cNvCxnSpPr/>
      </xdr:nvCxnSpPr>
      <xdr:spPr>
        <a:xfrm>
          <a:off x="3797300" y="13518319"/>
          <a:ext cx="8382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145219</xdr:rowOff>
    </xdr:from>
    <xdr:to>
      <xdr:col>19</xdr:col>
      <xdr:colOff>177800</xdr:colOff>
      <xdr:row>79</xdr:row>
      <xdr:rowOff>3183</xdr:rowOff>
    </xdr:to>
    <xdr:cxnSp macro="">
      <xdr:nvCxnSpPr>
        <xdr:cNvPr id="181" name="直線コネクタ 180"/>
        <xdr:cNvCxnSpPr/>
      </xdr:nvCxnSpPr>
      <xdr:spPr>
        <a:xfrm flipV="1">
          <a:off x="2908300" y="13518319"/>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3183</xdr:rowOff>
    </xdr:from>
    <xdr:to>
      <xdr:col>15</xdr:col>
      <xdr:colOff>50800</xdr:colOff>
      <xdr:row>79</xdr:row>
      <xdr:rowOff>67387</xdr:rowOff>
    </xdr:to>
    <xdr:cxnSp macro="">
      <xdr:nvCxnSpPr>
        <xdr:cNvPr id="184" name="直線コネクタ 183"/>
        <xdr:cNvCxnSpPr/>
      </xdr:nvCxnSpPr>
      <xdr:spPr>
        <a:xfrm flipV="1">
          <a:off x="2019300" y="13547733"/>
          <a:ext cx="8890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67387</xdr:rowOff>
    </xdr:from>
    <xdr:to>
      <xdr:col>10</xdr:col>
      <xdr:colOff>114300</xdr:colOff>
      <xdr:row>79</xdr:row>
      <xdr:rowOff>146242</xdr:rowOff>
    </xdr:to>
    <xdr:cxnSp macro="">
      <xdr:nvCxnSpPr>
        <xdr:cNvPr id="187" name="直線コネクタ 186"/>
        <xdr:cNvCxnSpPr/>
      </xdr:nvCxnSpPr>
      <xdr:spPr>
        <a:xfrm flipV="1">
          <a:off x="1130300" y="13611937"/>
          <a:ext cx="889000" cy="7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119369</xdr:rowOff>
    </xdr:from>
    <xdr:to>
      <xdr:col>24</xdr:col>
      <xdr:colOff>114300</xdr:colOff>
      <xdr:row>79</xdr:row>
      <xdr:rowOff>49519</xdr:rowOff>
    </xdr:to>
    <xdr:sp macro="" textlink="">
      <xdr:nvSpPr>
        <xdr:cNvPr id="197" name="楕円 196"/>
        <xdr:cNvSpPr/>
      </xdr:nvSpPr>
      <xdr:spPr>
        <a:xfrm>
          <a:off x="4584700" y="134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34296</xdr:rowOff>
    </xdr:from>
    <xdr:ext cx="534377" cy="259045"/>
    <xdr:sp macro="" textlink="">
      <xdr:nvSpPr>
        <xdr:cNvPr id="198" name="民生費該当値テキスト"/>
        <xdr:cNvSpPr txBox="1"/>
      </xdr:nvSpPr>
      <xdr:spPr>
        <a:xfrm>
          <a:off x="4686300" y="134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94419</xdr:rowOff>
    </xdr:from>
    <xdr:to>
      <xdr:col>20</xdr:col>
      <xdr:colOff>38100</xdr:colOff>
      <xdr:row>79</xdr:row>
      <xdr:rowOff>24569</xdr:rowOff>
    </xdr:to>
    <xdr:sp macro="" textlink="">
      <xdr:nvSpPr>
        <xdr:cNvPr id="199" name="楕円 198"/>
        <xdr:cNvSpPr/>
      </xdr:nvSpPr>
      <xdr:spPr>
        <a:xfrm>
          <a:off x="3746500" y="134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15696</xdr:rowOff>
    </xdr:from>
    <xdr:ext cx="599010" cy="259045"/>
    <xdr:sp macro="" textlink="">
      <xdr:nvSpPr>
        <xdr:cNvPr id="200" name="テキスト ボックス 199"/>
        <xdr:cNvSpPr txBox="1"/>
      </xdr:nvSpPr>
      <xdr:spPr>
        <a:xfrm>
          <a:off x="3497795" y="1356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123833</xdr:rowOff>
    </xdr:from>
    <xdr:to>
      <xdr:col>15</xdr:col>
      <xdr:colOff>101600</xdr:colOff>
      <xdr:row>79</xdr:row>
      <xdr:rowOff>53983</xdr:rowOff>
    </xdr:to>
    <xdr:sp macro="" textlink="">
      <xdr:nvSpPr>
        <xdr:cNvPr id="201" name="楕円 200"/>
        <xdr:cNvSpPr/>
      </xdr:nvSpPr>
      <xdr:spPr>
        <a:xfrm>
          <a:off x="2857500" y="134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45110</xdr:rowOff>
    </xdr:from>
    <xdr:ext cx="534377" cy="259045"/>
    <xdr:sp macro="" textlink="">
      <xdr:nvSpPr>
        <xdr:cNvPr id="202" name="テキスト ボックス 201"/>
        <xdr:cNvSpPr txBox="1"/>
      </xdr:nvSpPr>
      <xdr:spPr>
        <a:xfrm>
          <a:off x="2641111" y="135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16587</xdr:rowOff>
    </xdr:from>
    <xdr:to>
      <xdr:col>10</xdr:col>
      <xdr:colOff>165100</xdr:colOff>
      <xdr:row>79</xdr:row>
      <xdr:rowOff>118187</xdr:rowOff>
    </xdr:to>
    <xdr:sp macro="" textlink="">
      <xdr:nvSpPr>
        <xdr:cNvPr id="203" name="楕円 202"/>
        <xdr:cNvSpPr/>
      </xdr:nvSpPr>
      <xdr:spPr>
        <a:xfrm>
          <a:off x="1968500" y="135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109314</xdr:rowOff>
    </xdr:from>
    <xdr:ext cx="534377" cy="259045"/>
    <xdr:sp macro="" textlink="">
      <xdr:nvSpPr>
        <xdr:cNvPr id="204" name="テキスト ボックス 203"/>
        <xdr:cNvSpPr txBox="1"/>
      </xdr:nvSpPr>
      <xdr:spPr>
        <a:xfrm>
          <a:off x="1752111" y="1365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95442</xdr:rowOff>
    </xdr:from>
    <xdr:to>
      <xdr:col>6</xdr:col>
      <xdr:colOff>38100</xdr:colOff>
      <xdr:row>80</xdr:row>
      <xdr:rowOff>25592</xdr:rowOff>
    </xdr:to>
    <xdr:sp macro="" textlink="">
      <xdr:nvSpPr>
        <xdr:cNvPr id="205" name="楕円 204"/>
        <xdr:cNvSpPr/>
      </xdr:nvSpPr>
      <xdr:spPr>
        <a:xfrm>
          <a:off x="1079500" y="136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80</xdr:row>
      <xdr:rowOff>16719</xdr:rowOff>
    </xdr:from>
    <xdr:ext cx="534377" cy="259045"/>
    <xdr:sp macro="" textlink="">
      <xdr:nvSpPr>
        <xdr:cNvPr id="206" name="テキスト ボックス 205"/>
        <xdr:cNvSpPr txBox="1"/>
      </xdr:nvSpPr>
      <xdr:spPr>
        <a:xfrm>
          <a:off x="863111" y="137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65128</xdr:rowOff>
    </xdr:from>
    <xdr:to>
      <xdr:col>24</xdr:col>
      <xdr:colOff>63500</xdr:colOff>
      <xdr:row>98</xdr:row>
      <xdr:rowOff>74516</xdr:rowOff>
    </xdr:to>
    <xdr:cxnSp macro="">
      <xdr:nvCxnSpPr>
        <xdr:cNvPr id="238" name="直線コネクタ 237"/>
        <xdr:cNvCxnSpPr/>
      </xdr:nvCxnSpPr>
      <xdr:spPr>
        <a:xfrm>
          <a:off x="3797300" y="16867228"/>
          <a:ext cx="8382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65128</xdr:rowOff>
    </xdr:from>
    <xdr:to>
      <xdr:col>19</xdr:col>
      <xdr:colOff>177800</xdr:colOff>
      <xdr:row>98</xdr:row>
      <xdr:rowOff>87319</xdr:rowOff>
    </xdr:to>
    <xdr:cxnSp macro="">
      <xdr:nvCxnSpPr>
        <xdr:cNvPr id="241" name="直線コネクタ 240"/>
        <xdr:cNvCxnSpPr/>
      </xdr:nvCxnSpPr>
      <xdr:spPr>
        <a:xfrm flipV="1">
          <a:off x="2908300" y="16867228"/>
          <a:ext cx="8890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63071</xdr:rowOff>
    </xdr:from>
    <xdr:to>
      <xdr:col>15</xdr:col>
      <xdr:colOff>50800</xdr:colOff>
      <xdr:row>98</xdr:row>
      <xdr:rowOff>87319</xdr:rowOff>
    </xdr:to>
    <xdr:cxnSp macro="">
      <xdr:nvCxnSpPr>
        <xdr:cNvPr id="244" name="直線コネクタ 243"/>
        <xdr:cNvCxnSpPr/>
      </xdr:nvCxnSpPr>
      <xdr:spPr>
        <a:xfrm>
          <a:off x="2019300" y="16865171"/>
          <a:ext cx="889000" cy="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63071</xdr:rowOff>
    </xdr:from>
    <xdr:to>
      <xdr:col>10</xdr:col>
      <xdr:colOff>114300</xdr:colOff>
      <xdr:row>98</xdr:row>
      <xdr:rowOff>84803</xdr:rowOff>
    </xdr:to>
    <xdr:cxnSp macro="">
      <xdr:nvCxnSpPr>
        <xdr:cNvPr id="247" name="直線コネクタ 246"/>
        <xdr:cNvCxnSpPr/>
      </xdr:nvCxnSpPr>
      <xdr:spPr>
        <a:xfrm flipV="1">
          <a:off x="1130300" y="16865171"/>
          <a:ext cx="889000" cy="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23716</xdr:rowOff>
    </xdr:from>
    <xdr:to>
      <xdr:col>24</xdr:col>
      <xdr:colOff>114300</xdr:colOff>
      <xdr:row>98</xdr:row>
      <xdr:rowOff>125316</xdr:rowOff>
    </xdr:to>
    <xdr:sp macro="" textlink="">
      <xdr:nvSpPr>
        <xdr:cNvPr id="257" name="楕円 256"/>
        <xdr:cNvSpPr/>
      </xdr:nvSpPr>
      <xdr:spPr>
        <a:xfrm>
          <a:off x="4584700" y="168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46593</xdr:rowOff>
    </xdr:from>
    <xdr:ext cx="534377" cy="259045"/>
    <xdr:sp macro="" textlink="">
      <xdr:nvSpPr>
        <xdr:cNvPr id="258" name="衛生費該当値テキスト"/>
        <xdr:cNvSpPr txBox="1"/>
      </xdr:nvSpPr>
      <xdr:spPr>
        <a:xfrm>
          <a:off x="4686300" y="1667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14328</xdr:rowOff>
    </xdr:from>
    <xdr:to>
      <xdr:col>20</xdr:col>
      <xdr:colOff>38100</xdr:colOff>
      <xdr:row>98</xdr:row>
      <xdr:rowOff>115928</xdr:rowOff>
    </xdr:to>
    <xdr:sp macro="" textlink="">
      <xdr:nvSpPr>
        <xdr:cNvPr id="259" name="楕円 258"/>
        <xdr:cNvSpPr/>
      </xdr:nvSpPr>
      <xdr:spPr>
        <a:xfrm>
          <a:off x="3746500" y="1681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107055</xdr:rowOff>
    </xdr:from>
    <xdr:ext cx="534377" cy="259045"/>
    <xdr:sp macro="" textlink="">
      <xdr:nvSpPr>
        <xdr:cNvPr id="260" name="テキスト ボックス 259"/>
        <xdr:cNvSpPr txBox="1"/>
      </xdr:nvSpPr>
      <xdr:spPr>
        <a:xfrm>
          <a:off x="3530111" y="1690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36519</xdr:rowOff>
    </xdr:from>
    <xdr:to>
      <xdr:col>15</xdr:col>
      <xdr:colOff>101600</xdr:colOff>
      <xdr:row>98</xdr:row>
      <xdr:rowOff>138119</xdr:rowOff>
    </xdr:to>
    <xdr:sp macro="" textlink="">
      <xdr:nvSpPr>
        <xdr:cNvPr id="261" name="楕円 260"/>
        <xdr:cNvSpPr/>
      </xdr:nvSpPr>
      <xdr:spPr>
        <a:xfrm>
          <a:off x="2857500" y="168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129246</xdr:rowOff>
    </xdr:from>
    <xdr:ext cx="534377" cy="259045"/>
    <xdr:sp macro="" textlink="">
      <xdr:nvSpPr>
        <xdr:cNvPr id="262" name="テキスト ボックス 261"/>
        <xdr:cNvSpPr txBox="1"/>
      </xdr:nvSpPr>
      <xdr:spPr>
        <a:xfrm>
          <a:off x="2641111" y="1693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12271</xdr:rowOff>
    </xdr:from>
    <xdr:to>
      <xdr:col>10</xdr:col>
      <xdr:colOff>165100</xdr:colOff>
      <xdr:row>98</xdr:row>
      <xdr:rowOff>113871</xdr:rowOff>
    </xdr:to>
    <xdr:sp macro="" textlink="">
      <xdr:nvSpPr>
        <xdr:cNvPr id="263" name="楕円 262"/>
        <xdr:cNvSpPr/>
      </xdr:nvSpPr>
      <xdr:spPr>
        <a:xfrm>
          <a:off x="1968500" y="1681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104998</xdr:rowOff>
    </xdr:from>
    <xdr:ext cx="534377" cy="259045"/>
    <xdr:sp macro="" textlink="">
      <xdr:nvSpPr>
        <xdr:cNvPr id="264" name="テキスト ボックス 263"/>
        <xdr:cNvSpPr txBox="1"/>
      </xdr:nvSpPr>
      <xdr:spPr>
        <a:xfrm>
          <a:off x="1752111" y="1690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34003</xdr:rowOff>
    </xdr:from>
    <xdr:to>
      <xdr:col>6</xdr:col>
      <xdr:colOff>38100</xdr:colOff>
      <xdr:row>98</xdr:row>
      <xdr:rowOff>135603</xdr:rowOff>
    </xdr:to>
    <xdr:sp macro="" textlink="">
      <xdr:nvSpPr>
        <xdr:cNvPr id="265" name="楕円 264"/>
        <xdr:cNvSpPr/>
      </xdr:nvSpPr>
      <xdr:spPr>
        <a:xfrm>
          <a:off x="1079500" y="1683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126730</xdr:rowOff>
    </xdr:from>
    <xdr:ext cx="534377" cy="259045"/>
    <xdr:sp macro="" textlink="">
      <xdr:nvSpPr>
        <xdr:cNvPr id="266" name="テキスト ボックス 265"/>
        <xdr:cNvSpPr txBox="1"/>
      </xdr:nvSpPr>
      <xdr:spPr>
        <a:xfrm>
          <a:off x="863111" y="1692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33782</xdr:rowOff>
    </xdr:from>
    <xdr:to>
      <xdr:col>55</xdr:col>
      <xdr:colOff>0</xdr:colOff>
      <xdr:row>38</xdr:row>
      <xdr:rowOff>45212</xdr:rowOff>
    </xdr:to>
    <xdr:cxnSp macro="">
      <xdr:nvCxnSpPr>
        <xdr:cNvPr id="295" name="直線コネクタ 294"/>
        <xdr:cNvCxnSpPr/>
      </xdr:nvCxnSpPr>
      <xdr:spPr>
        <a:xfrm flipV="1">
          <a:off x="9639300" y="654888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45212</xdr:rowOff>
    </xdr:from>
    <xdr:to>
      <xdr:col>50</xdr:col>
      <xdr:colOff>114300</xdr:colOff>
      <xdr:row>38</xdr:row>
      <xdr:rowOff>65786</xdr:rowOff>
    </xdr:to>
    <xdr:cxnSp macro="">
      <xdr:nvCxnSpPr>
        <xdr:cNvPr id="298" name="直線コネクタ 297"/>
        <xdr:cNvCxnSpPr/>
      </xdr:nvCxnSpPr>
      <xdr:spPr>
        <a:xfrm flipV="1">
          <a:off x="8750300" y="656031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45974</xdr:rowOff>
    </xdr:from>
    <xdr:to>
      <xdr:col>45</xdr:col>
      <xdr:colOff>177800</xdr:colOff>
      <xdr:row>38</xdr:row>
      <xdr:rowOff>65786</xdr:rowOff>
    </xdr:to>
    <xdr:cxnSp macro="">
      <xdr:nvCxnSpPr>
        <xdr:cNvPr id="301" name="直線コネクタ 300"/>
        <xdr:cNvCxnSpPr/>
      </xdr:nvCxnSpPr>
      <xdr:spPr>
        <a:xfrm>
          <a:off x="7861300" y="6561074"/>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11684</xdr:rowOff>
    </xdr:from>
    <xdr:to>
      <xdr:col>41</xdr:col>
      <xdr:colOff>50800</xdr:colOff>
      <xdr:row>38</xdr:row>
      <xdr:rowOff>45974</xdr:rowOff>
    </xdr:to>
    <xdr:cxnSp macro="">
      <xdr:nvCxnSpPr>
        <xdr:cNvPr id="304" name="直線コネクタ 303"/>
        <xdr:cNvCxnSpPr/>
      </xdr:nvCxnSpPr>
      <xdr:spPr>
        <a:xfrm>
          <a:off x="6972300" y="65267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154432</xdr:rowOff>
    </xdr:from>
    <xdr:to>
      <xdr:col>55</xdr:col>
      <xdr:colOff>50800</xdr:colOff>
      <xdr:row>38</xdr:row>
      <xdr:rowOff>84582</xdr:rowOff>
    </xdr:to>
    <xdr:sp macro="" textlink="">
      <xdr:nvSpPr>
        <xdr:cNvPr id="314" name="楕円 313"/>
        <xdr:cNvSpPr/>
      </xdr:nvSpPr>
      <xdr:spPr>
        <a:xfrm>
          <a:off x="10426700" y="649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5859</xdr:rowOff>
    </xdr:from>
    <xdr:ext cx="378565" cy="259045"/>
    <xdr:sp macro="" textlink="">
      <xdr:nvSpPr>
        <xdr:cNvPr id="315" name="労働費該当値テキスト"/>
        <xdr:cNvSpPr txBox="1"/>
      </xdr:nvSpPr>
      <xdr:spPr>
        <a:xfrm>
          <a:off x="10528300" y="634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165862</xdr:rowOff>
    </xdr:from>
    <xdr:to>
      <xdr:col>50</xdr:col>
      <xdr:colOff>165100</xdr:colOff>
      <xdr:row>38</xdr:row>
      <xdr:rowOff>96012</xdr:rowOff>
    </xdr:to>
    <xdr:sp macro="" textlink="">
      <xdr:nvSpPr>
        <xdr:cNvPr id="316" name="楕円 315"/>
        <xdr:cNvSpPr/>
      </xdr:nvSpPr>
      <xdr:spPr>
        <a:xfrm>
          <a:off x="95885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87139</xdr:rowOff>
    </xdr:from>
    <xdr:ext cx="378565" cy="259045"/>
    <xdr:sp macro="" textlink="">
      <xdr:nvSpPr>
        <xdr:cNvPr id="317" name="テキスト ボックス 316"/>
        <xdr:cNvSpPr txBox="1"/>
      </xdr:nvSpPr>
      <xdr:spPr>
        <a:xfrm>
          <a:off x="9450017" y="660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14986</xdr:rowOff>
    </xdr:from>
    <xdr:to>
      <xdr:col>46</xdr:col>
      <xdr:colOff>38100</xdr:colOff>
      <xdr:row>38</xdr:row>
      <xdr:rowOff>116586</xdr:rowOff>
    </xdr:to>
    <xdr:sp macro="" textlink="">
      <xdr:nvSpPr>
        <xdr:cNvPr id="318" name="楕円 317"/>
        <xdr:cNvSpPr/>
      </xdr:nvSpPr>
      <xdr:spPr>
        <a:xfrm>
          <a:off x="86995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107713</xdr:rowOff>
    </xdr:from>
    <xdr:ext cx="378565" cy="259045"/>
    <xdr:sp macro="" textlink="">
      <xdr:nvSpPr>
        <xdr:cNvPr id="319" name="テキスト ボックス 318"/>
        <xdr:cNvSpPr txBox="1"/>
      </xdr:nvSpPr>
      <xdr:spPr>
        <a:xfrm>
          <a:off x="8561017" y="6622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166624</xdr:rowOff>
    </xdr:from>
    <xdr:to>
      <xdr:col>41</xdr:col>
      <xdr:colOff>101600</xdr:colOff>
      <xdr:row>38</xdr:row>
      <xdr:rowOff>96774</xdr:rowOff>
    </xdr:to>
    <xdr:sp macro="" textlink="">
      <xdr:nvSpPr>
        <xdr:cNvPr id="320" name="楕円 319"/>
        <xdr:cNvSpPr/>
      </xdr:nvSpPr>
      <xdr:spPr>
        <a:xfrm>
          <a:off x="7810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87901</xdr:rowOff>
    </xdr:from>
    <xdr:ext cx="378565" cy="259045"/>
    <xdr:sp macro="" textlink="">
      <xdr:nvSpPr>
        <xdr:cNvPr id="321" name="テキスト ボックス 320"/>
        <xdr:cNvSpPr txBox="1"/>
      </xdr:nvSpPr>
      <xdr:spPr>
        <a:xfrm>
          <a:off x="7672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132334</xdr:rowOff>
    </xdr:from>
    <xdr:to>
      <xdr:col>36</xdr:col>
      <xdr:colOff>165100</xdr:colOff>
      <xdr:row>38</xdr:row>
      <xdr:rowOff>62485</xdr:rowOff>
    </xdr:to>
    <xdr:sp macro="" textlink="">
      <xdr:nvSpPr>
        <xdr:cNvPr id="322" name="楕円 321"/>
        <xdr:cNvSpPr/>
      </xdr:nvSpPr>
      <xdr:spPr>
        <a:xfrm>
          <a:off x="6921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53611</xdr:rowOff>
    </xdr:from>
    <xdr:ext cx="378565" cy="259045"/>
    <xdr:sp macro="" textlink="">
      <xdr:nvSpPr>
        <xdr:cNvPr id="323" name="テキスト ボックス 322"/>
        <xdr:cNvSpPr txBox="1"/>
      </xdr:nvSpPr>
      <xdr:spPr>
        <a:xfrm>
          <a:off x="6783017" y="6568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135341</xdr:rowOff>
    </xdr:from>
    <xdr:to>
      <xdr:col>55</xdr:col>
      <xdr:colOff>0</xdr:colOff>
      <xdr:row>58</xdr:row>
      <xdr:rowOff>158952</xdr:rowOff>
    </xdr:to>
    <xdr:cxnSp macro="">
      <xdr:nvCxnSpPr>
        <xdr:cNvPr id="354" name="直線コネクタ 353"/>
        <xdr:cNvCxnSpPr/>
      </xdr:nvCxnSpPr>
      <xdr:spPr>
        <a:xfrm>
          <a:off x="9639300" y="10079441"/>
          <a:ext cx="8382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135341</xdr:rowOff>
    </xdr:from>
    <xdr:to>
      <xdr:col>50</xdr:col>
      <xdr:colOff>114300</xdr:colOff>
      <xdr:row>58</xdr:row>
      <xdr:rowOff>168732</xdr:rowOff>
    </xdr:to>
    <xdr:cxnSp macro="">
      <xdr:nvCxnSpPr>
        <xdr:cNvPr id="357" name="直線コネクタ 356"/>
        <xdr:cNvCxnSpPr/>
      </xdr:nvCxnSpPr>
      <xdr:spPr>
        <a:xfrm flipV="1">
          <a:off x="8750300" y="10079441"/>
          <a:ext cx="8890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162037</xdr:rowOff>
    </xdr:from>
    <xdr:to>
      <xdr:col>45</xdr:col>
      <xdr:colOff>177800</xdr:colOff>
      <xdr:row>58</xdr:row>
      <xdr:rowOff>168732</xdr:rowOff>
    </xdr:to>
    <xdr:cxnSp macro="">
      <xdr:nvCxnSpPr>
        <xdr:cNvPr id="360" name="直線コネクタ 359"/>
        <xdr:cNvCxnSpPr/>
      </xdr:nvCxnSpPr>
      <xdr:spPr>
        <a:xfrm>
          <a:off x="7861300" y="10106137"/>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162037</xdr:rowOff>
    </xdr:from>
    <xdr:to>
      <xdr:col>41</xdr:col>
      <xdr:colOff>50800</xdr:colOff>
      <xdr:row>58</xdr:row>
      <xdr:rowOff>170381</xdr:rowOff>
    </xdr:to>
    <xdr:cxnSp macro="">
      <xdr:nvCxnSpPr>
        <xdr:cNvPr id="363" name="直線コネクタ 362"/>
        <xdr:cNvCxnSpPr/>
      </xdr:nvCxnSpPr>
      <xdr:spPr>
        <a:xfrm flipV="1">
          <a:off x="6972300" y="10106137"/>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108152</xdr:rowOff>
    </xdr:from>
    <xdr:to>
      <xdr:col>55</xdr:col>
      <xdr:colOff>50800</xdr:colOff>
      <xdr:row>59</xdr:row>
      <xdr:rowOff>38302</xdr:rowOff>
    </xdr:to>
    <xdr:sp macro="" textlink="">
      <xdr:nvSpPr>
        <xdr:cNvPr id="373" name="楕円 372"/>
        <xdr:cNvSpPr/>
      </xdr:nvSpPr>
      <xdr:spPr>
        <a:xfrm>
          <a:off x="10426700" y="100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23079</xdr:rowOff>
    </xdr:from>
    <xdr:ext cx="469744" cy="259045"/>
    <xdr:sp macro="" textlink="">
      <xdr:nvSpPr>
        <xdr:cNvPr id="374" name="農林水産業費該当値テキスト"/>
        <xdr:cNvSpPr txBox="1"/>
      </xdr:nvSpPr>
      <xdr:spPr>
        <a:xfrm>
          <a:off x="10528300" y="996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84541</xdr:rowOff>
    </xdr:from>
    <xdr:to>
      <xdr:col>50</xdr:col>
      <xdr:colOff>165100</xdr:colOff>
      <xdr:row>59</xdr:row>
      <xdr:rowOff>14691</xdr:rowOff>
    </xdr:to>
    <xdr:sp macro="" textlink="">
      <xdr:nvSpPr>
        <xdr:cNvPr id="375" name="楕円 374"/>
        <xdr:cNvSpPr/>
      </xdr:nvSpPr>
      <xdr:spPr>
        <a:xfrm>
          <a:off x="9588500" y="100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5818</xdr:rowOff>
    </xdr:from>
    <xdr:ext cx="469744" cy="259045"/>
    <xdr:sp macro="" textlink="">
      <xdr:nvSpPr>
        <xdr:cNvPr id="376" name="テキスト ボックス 375"/>
        <xdr:cNvSpPr txBox="1"/>
      </xdr:nvSpPr>
      <xdr:spPr>
        <a:xfrm>
          <a:off x="9404428" y="1012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117932</xdr:rowOff>
    </xdr:from>
    <xdr:to>
      <xdr:col>46</xdr:col>
      <xdr:colOff>38100</xdr:colOff>
      <xdr:row>59</xdr:row>
      <xdr:rowOff>48082</xdr:rowOff>
    </xdr:to>
    <xdr:sp macro="" textlink="">
      <xdr:nvSpPr>
        <xdr:cNvPr id="377" name="楕円 376"/>
        <xdr:cNvSpPr/>
      </xdr:nvSpPr>
      <xdr:spPr>
        <a:xfrm>
          <a:off x="8699500" y="100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39209</xdr:rowOff>
    </xdr:from>
    <xdr:ext cx="469744" cy="259045"/>
    <xdr:sp macro="" textlink="">
      <xdr:nvSpPr>
        <xdr:cNvPr id="378" name="テキスト ボックス 377"/>
        <xdr:cNvSpPr txBox="1"/>
      </xdr:nvSpPr>
      <xdr:spPr>
        <a:xfrm>
          <a:off x="8515428" y="101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111237</xdr:rowOff>
    </xdr:from>
    <xdr:to>
      <xdr:col>41</xdr:col>
      <xdr:colOff>101600</xdr:colOff>
      <xdr:row>59</xdr:row>
      <xdr:rowOff>41387</xdr:rowOff>
    </xdr:to>
    <xdr:sp macro="" textlink="">
      <xdr:nvSpPr>
        <xdr:cNvPr id="379" name="楕円 378"/>
        <xdr:cNvSpPr/>
      </xdr:nvSpPr>
      <xdr:spPr>
        <a:xfrm>
          <a:off x="7810500" y="1005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32514</xdr:rowOff>
    </xdr:from>
    <xdr:ext cx="469744" cy="259045"/>
    <xdr:sp macro="" textlink="">
      <xdr:nvSpPr>
        <xdr:cNvPr id="380" name="テキスト ボックス 379"/>
        <xdr:cNvSpPr txBox="1"/>
      </xdr:nvSpPr>
      <xdr:spPr>
        <a:xfrm>
          <a:off x="7626428" y="1014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119581</xdr:rowOff>
    </xdr:from>
    <xdr:to>
      <xdr:col>36</xdr:col>
      <xdr:colOff>165100</xdr:colOff>
      <xdr:row>59</xdr:row>
      <xdr:rowOff>49731</xdr:rowOff>
    </xdr:to>
    <xdr:sp macro="" textlink="">
      <xdr:nvSpPr>
        <xdr:cNvPr id="381" name="楕円 380"/>
        <xdr:cNvSpPr/>
      </xdr:nvSpPr>
      <xdr:spPr>
        <a:xfrm>
          <a:off x="6921500" y="1006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40858</xdr:rowOff>
    </xdr:from>
    <xdr:ext cx="469744" cy="259045"/>
    <xdr:sp macro="" textlink="">
      <xdr:nvSpPr>
        <xdr:cNvPr id="382" name="テキスト ボックス 381"/>
        <xdr:cNvSpPr txBox="1"/>
      </xdr:nvSpPr>
      <xdr:spPr>
        <a:xfrm>
          <a:off x="6737428" y="1015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15951</xdr:rowOff>
    </xdr:from>
    <xdr:to>
      <xdr:col>55</xdr:col>
      <xdr:colOff>0</xdr:colOff>
      <xdr:row>79</xdr:row>
      <xdr:rowOff>22340</xdr:rowOff>
    </xdr:to>
    <xdr:cxnSp macro="">
      <xdr:nvCxnSpPr>
        <xdr:cNvPr id="411" name="直線コネクタ 410"/>
        <xdr:cNvCxnSpPr/>
      </xdr:nvCxnSpPr>
      <xdr:spPr>
        <a:xfrm flipV="1">
          <a:off x="9639300" y="13560501"/>
          <a:ext cx="838200" cy="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22340</xdr:rowOff>
    </xdr:from>
    <xdr:to>
      <xdr:col>50</xdr:col>
      <xdr:colOff>114300</xdr:colOff>
      <xdr:row>79</xdr:row>
      <xdr:rowOff>28142</xdr:rowOff>
    </xdr:to>
    <xdr:cxnSp macro="">
      <xdr:nvCxnSpPr>
        <xdr:cNvPr id="414" name="直線コネクタ 413"/>
        <xdr:cNvCxnSpPr/>
      </xdr:nvCxnSpPr>
      <xdr:spPr>
        <a:xfrm flipV="1">
          <a:off x="8750300" y="13566890"/>
          <a:ext cx="8890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22352</xdr:rowOff>
    </xdr:from>
    <xdr:to>
      <xdr:col>45</xdr:col>
      <xdr:colOff>177800</xdr:colOff>
      <xdr:row>79</xdr:row>
      <xdr:rowOff>28142</xdr:rowOff>
    </xdr:to>
    <xdr:cxnSp macro="">
      <xdr:nvCxnSpPr>
        <xdr:cNvPr id="417" name="直線コネクタ 416"/>
        <xdr:cNvCxnSpPr/>
      </xdr:nvCxnSpPr>
      <xdr:spPr>
        <a:xfrm>
          <a:off x="7861300" y="13566902"/>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22352</xdr:rowOff>
    </xdr:from>
    <xdr:to>
      <xdr:col>41</xdr:col>
      <xdr:colOff>50800</xdr:colOff>
      <xdr:row>79</xdr:row>
      <xdr:rowOff>28017</xdr:rowOff>
    </xdr:to>
    <xdr:cxnSp macro="">
      <xdr:nvCxnSpPr>
        <xdr:cNvPr id="420" name="直線コネクタ 419"/>
        <xdr:cNvCxnSpPr/>
      </xdr:nvCxnSpPr>
      <xdr:spPr>
        <a:xfrm flipV="1">
          <a:off x="6972300" y="13566902"/>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136601</xdr:rowOff>
    </xdr:from>
    <xdr:to>
      <xdr:col>55</xdr:col>
      <xdr:colOff>50800</xdr:colOff>
      <xdr:row>79</xdr:row>
      <xdr:rowOff>66751</xdr:rowOff>
    </xdr:to>
    <xdr:sp macro="" textlink="">
      <xdr:nvSpPr>
        <xdr:cNvPr id="430" name="楕円 429"/>
        <xdr:cNvSpPr/>
      </xdr:nvSpPr>
      <xdr:spPr>
        <a:xfrm>
          <a:off x="10426700" y="1350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142990</xdr:rowOff>
    </xdr:from>
    <xdr:to>
      <xdr:col>50</xdr:col>
      <xdr:colOff>165100</xdr:colOff>
      <xdr:row>79</xdr:row>
      <xdr:rowOff>73140</xdr:rowOff>
    </xdr:to>
    <xdr:sp macro="" textlink="">
      <xdr:nvSpPr>
        <xdr:cNvPr id="432" name="楕円 431"/>
        <xdr:cNvSpPr/>
      </xdr:nvSpPr>
      <xdr:spPr>
        <a:xfrm>
          <a:off x="9588500" y="135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64267</xdr:rowOff>
    </xdr:from>
    <xdr:ext cx="469744" cy="259045"/>
    <xdr:sp macro="" textlink="">
      <xdr:nvSpPr>
        <xdr:cNvPr id="433" name="テキスト ボックス 432"/>
        <xdr:cNvSpPr txBox="1"/>
      </xdr:nvSpPr>
      <xdr:spPr>
        <a:xfrm>
          <a:off x="9404428" y="136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148792</xdr:rowOff>
    </xdr:from>
    <xdr:to>
      <xdr:col>46</xdr:col>
      <xdr:colOff>38100</xdr:colOff>
      <xdr:row>79</xdr:row>
      <xdr:rowOff>78942</xdr:rowOff>
    </xdr:to>
    <xdr:sp macro="" textlink="">
      <xdr:nvSpPr>
        <xdr:cNvPr id="434" name="楕円 433"/>
        <xdr:cNvSpPr/>
      </xdr:nvSpPr>
      <xdr:spPr>
        <a:xfrm>
          <a:off x="8699500" y="135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70069</xdr:rowOff>
    </xdr:from>
    <xdr:ext cx="469744" cy="259045"/>
    <xdr:sp macro="" textlink="">
      <xdr:nvSpPr>
        <xdr:cNvPr id="435" name="テキスト ボックス 434"/>
        <xdr:cNvSpPr txBox="1"/>
      </xdr:nvSpPr>
      <xdr:spPr>
        <a:xfrm>
          <a:off x="8515428" y="136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143002</xdr:rowOff>
    </xdr:from>
    <xdr:to>
      <xdr:col>41</xdr:col>
      <xdr:colOff>101600</xdr:colOff>
      <xdr:row>79</xdr:row>
      <xdr:rowOff>73152</xdr:rowOff>
    </xdr:to>
    <xdr:sp macro="" textlink="">
      <xdr:nvSpPr>
        <xdr:cNvPr id="436" name="楕円 435"/>
        <xdr:cNvSpPr/>
      </xdr:nvSpPr>
      <xdr:spPr>
        <a:xfrm>
          <a:off x="7810500" y="135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64279</xdr:rowOff>
    </xdr:from>
    <xdr:ext cx="469744" cy="259045"/>
    <xdr:sp macro="" textlink="">
      <xdr:nvSpPr>
        <xdr:cNvPr id="437" name="テキスト ボックス 436"/>
        <xdr:cNvSpPr txBox="1"/>
      </xdr:nvSpPr>
      <xdr:spPr>
        <a:xfrm>
          <a:off x="7626428" y="136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148667</xdr:rowOff>
    </xdr:from>
    <xdr:to>
      <xdr:col>36</xdr:col>
      <xdr:colOff>165100</xdr:colOff>
      <xdr:row>79</xdr:row>
      <xdr:rowOff>78817</xdr:rowOff>
    </xdr:to>
    <xdr:sp macro="" textlink="">
      <xdr:nvSpPr>
        <xdr:cNvPr id="438" name="楕円 437"/>
        <xdr:cNvSpPr/>
      </xdr:nvSpPr>
      <xdr:spPr>
        <a:xfrm>
          <a:off x="6921500" y="135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69944</xdr:rowOff>
    </xdr:from>
    <xdr:ext cx="469744" cy="259045"/>
    <xdr:sp macro="" textlink="">
      <xdr:nvSpPr>
        <xdr:cNvPr id="439" name="テキスト ボックス 438"/>
        <xdr:cNvSpPr txBox="1"/>
      </xdr:nvSpPr>
      <xdr:spPr>
        <a:xfrm>
          <a:off x="6737428" y="1361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119224</xdr:rowOff>
    </xdr:from>
    <xdr:to>
      <xdr:col>55</xdr:col>
      <xdr:colOff>0</xdr:colOff>
      <xdr:row>98</xdr:row>
      <xdr:rowOff>1288</xdr:rowOff>
    </xdr:to>
    <xdr:cxnSp macro="">
      <xdr:nvCxnSpPr>
        <xdr:cNvPr id="470" name="直線コネクタ 469"/>
        <xdr:cNvCxnSpPr/>
      </xdr:nvCxnSpPr>
      <xdr:spPr>
        <a:xfrm>
          <a:off x="9639300" y="16749874"/>
          <a:ext cx="838200" cy="5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88821</xdr:rowOff>
    </xdr:from>
    <xdr:to>
      <xdr:col>50</xdr:col>
      <xdr:colOff>114300</xdr:colOff>
      <xdr:row>97</xdr:row>
      <xdr:rowOff>119224</xdr:rowOff>
    </xdr:to>
    <xdr:cxnSp macro="">
      <xdr:nvCxnSpPr>
        <xdr:cNvPr id="473" name="直線コネクタ 472"/>
        <xdr:cNvCxnSpPr/>
      </xdr:nvCxnSpPr>
      <xdr:spPr>
        <a:xfrm>
          <a:off x="8750300" y="16719471"/>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88821</xdr:rowOff>
    </xdr:from>
    <xdr:to>
      <xdr:col>45</xdr:col>
      <xdr:colOff>177800</xdr:colOff>
      <xdr:row>97</xdr:row>
      <xdr:rowOff>120878</xdr:rowOff>
    </xdr:to>
    <xdr:cxnSp macro="">
      <xdr:nvCxnSpPr>
        <xdr:cNvPr id="476" name="直線コネクタ 475"/>
        <xdr:cNvCxnSpPr/>
      </xdr:nvCxnSpPr>
      <xdr:spPr>
        <a:xfrm flipV="1">
          <a:off x="7861300" y="16719471"/>
          <a:ext cx="889000" cy="3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79546</xdr:rowOff>
    </xdr:from>
    <xdr:to>
      <xdr:col>41</xdr:col>
      <xdr:colOff>50800</xdr:colOff>
      <xdr:row>97</xdr:row>
      <xdr:rowOff>120878</xdr:rowOff>
    </xdr:to>
    <xdr:cxnSp macro="">
      <xdr:nvCxnSpPr>
        <xdr:cNvPr id="479" name="直線コネクタ 478"/>
        <xdr:cNvCxnSpPr/>
      </xdr:nvCxnSpPr>
      <xdr:spPr>
        <a:xfrm>
          <a:off x="6972300" y="16710196"/>
          <a:ext cx="889000" cy="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121938</xdr:rowOff>
    </xdr:from>
    <xdr:to>
      <xdr:col>55</xdr:col>
      <xdr:colOff>50800</xdr:colOff>
      <xdr:row>98</xdr:row>
      <xdr:rowOff>52088</xdr:rowOff>
    </xdr:to>
    <xdr:sp macro="" textlink="">
      <xdr:nvSpPr>
        <xdr:cNvPr id="489" name="楕円 488"/>
        <xdr:cNvSpPr/>
      </xdr:nvSpPr>
      <xdr:spPr>
        <a:xfrm>
          <a:off x="10426700" y="167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100365</xdr:rowOff>
    </xdr:from>
    <xdr:ext cx="534377" cy="259045"/>
    <xdr:sp macro="" textlink="">
      <xdr:nvSpPr>
        <xdr:cNvPr id="490" name="土木費該当値テキスト"/>
        <xdr:cNvSpPr txBox="1"/>
      </xdr:nvSpPr>
      <xdr:spPr>
        <a:xfrm>
          <a:off x="10528300" y="1673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68424</xdr:rowOff>
    </xdr:from>
    <xdr:to>
      <xdr:col>50</xdr:col>
      <xdr:colOff>165100</xdr:colOff>
      <xdr:row>97</xdr:row>
      <xdr:rowOff>170024</xdr:rowOff>
    </xdr:to>
    <xdr:sp macro="" textlink="">
      <xdr:nvSpPr>
        <xdr:cNvPr id="491" name="楕円 490"/>
        <xdr:cNvSpPr/>
      </xdr:nvSpPr>
      <xdr:spPr>
        <a:xfrm>
          <a:off x="9588500" y="166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161151</xdr:rowOff>
    </xdr:from>
    <xdr:ext cx="534377" cy="259045"/>
    <xdr:sp macro="" textlink="">
      <xdr:nvSpPr>
        <xdr:cNvPr id="492" name="テキスト ボックス 491"/>
        <xdr:cNvSpPr txBox="1"/>
      </xdr:nvSpPr>
      <xdr:spPr>
        <a:xfrm>
          <a:off x="9372111" y="167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38021</xdr:rowOff>
    </xdr:from>
    <xdr:to>
      <xdr:col>46</xdr:col>
      <xdr:colOff>38100</xdr:colOff>
      <xdr:row>97</xdr:row>
      <xdr:rowOff>139621</xdr:rowOff>
    </xdr:to>
    <xdr:sp macro="" textlink="">
      <xdr:nvSpPr>
        <xdr:cNvPr id="493" name="楕円 492"/>
        <xdr:cNvSpPr/>
      </xdr:nvSpPr>
      <xdr:spPr>
        <a:xfrm>
          <a:off x="8699500" y="1666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130748</xdr:rowOff>
    </xdr:from>
    <xdr:ext cx="534377" cy="259045"/>
    <xdr:sp macro="" textlink="">
      <xdr:nvSpPr>
        <xdr:cNvPr id="494" name="テキスト ボックス 493"/>
        <xdr:cNvSpPr txBox="1"/>
      </xdr:nvSpPr>
      <xdr:spPr>
        <a:xfrm>
          <a:off x="8483111" y="1676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70078</xdr:rowOff>
    </xdr:from>
    <xdr:to>
      <xdr:col>41</xdr:col>
      <xdr:colOff>101600</xdr:colOff>
      <xdr:row>98</xdr:row>
      <xdr:rowOff>228</xdr:rowOff>
    </xdr:to>
    <xdr:sp macro="" textlink="">
      <xdr:nvSpPr>
        <xdr:cNvPr id="495" name="楕円 494"/>
        <xdr:cNvSpPr/>
      </xdr:nvSpPr>
      <xdr:spPr>
        <a:xfrm>
          <a:off x="7810500" y="1670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162805</xdr:rowOff>
    </xdr:from>
    <xdr:ext cx="534377" cy="259045"/>
    <xdr:sp macro="" textlink="">
      <xdr:nvSpPr>
        <xdr:cNvPr id="496" name="テキスト ボックス 495"/>
        <xdr:cNvSpPr txBox="1"/>
      </xdr:nvSpPr>
      <xdr:spPr>
        <a:xfrm>
          <a:off x="7594111" y="1679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28746</xdr:rowOff>
    </xdr:from>
    <xdr:to>
      <xdr:col>36</xdr:col>
      <xdr:colOff>165100</xdr:colOff>
      <xdr:row>97</xdr:row>
      <xdr:rowOff>130346</xdr:rowOff>
    </xdr:to>
    <xdr:sp macro="" textlink="">
      <xdr:nvSpPr>
        <xdr:cNvPr id="497" name="楕円 496"/>
        <xdr:cNvSpPr/>
      </xdr:nvSpPr>
      <xdr:spPr>
        <a:xfrm>
          <a:off x="6921500" y="1665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121473</xdr:rowOff>
    </xdr:from>
    <xdr:ext cx="534377" cy="259045"/>
    <xdr:sp macro="" textlink="">
      <xdr:nvSpPr>
        <xdr:cNvPr id="498" name="テキスト ボックス 497"/>
        <xdr:cNvSpPr txBox="1"/>
      </xdr:nvSpPr>
      <xdr:spPr>
        <a:xfrm>
          <a:off x="6705111" y="1675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130190</xdr:rowOff>
    </xdr:from>
    <xdr:to>
      <xdr:col>85</xdr:col>
      <xdr:colOff>127000</xdr:colOff>
      <xdr:row>36</xdr:row>
      <xdr:rowOff>149118</xdr:rowOff>
    </xdr:to>
    <xdr:cxnSp macro="">
      <xdr:nvCxnSpPr>
        <xdr:cNvPr id="525" name="直線コネクタ 524"/>
        <xdr:cNvCxnSpPr/>
      </xdr:nvCxnSpPr>
      <xdr:spPr>
        <a:xfrm flipV="1">
          <a:off x="15481300" y="6302390"/>
          <a:ext cx="8382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4323</xdr:rowOff>
    </xdr:from>
    <xdr:to>
      <xdr:col>81</xdr:col>
      <xdr:colOff>50800</xdr:colOff>
      <xdr:row>36</xdr:row>
      <xdr:rowOff>149118</xdr:rowOff>
    </xdr:to>
    <xdr:cxnSp macro="">
      <xdr:nvCxnSpPr>
        <xdr:cNvPr id="528" name="直線コネクタ 527"/>
        <xdr:cNvCxnSpPr/>
      </xdr:nvCxnSpPr>
      <xdr:spPr>
        <a:xfrm>
          <a:off x="14592300" y="6176523"/>
          <a:ext cx="889000" cy="14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136797</xdr:rowOff>
    </xdr:from>
    <xdr:to>
      <xdr:col>76</xdr:col>
      <xdr:colOff>114300</xdr:colOff>
      <xdr:row>36</xdr:row>
      <xdr:rowOff>4323</xdr:rowOff>
    </xdr:to>
    <xdr:cxnSp macro="">
      <xdr:nvCxnSpPr>
        <xdr:cNvPr id="531" name="直線コネクタ 530"/>
        <xdr:cNvCxnSpPr/>
      </xdr:nvCxnSpPr>
      <xdr:spPr>
        <a:xfrm>
          <a:off x="13703300" y="6137547"/>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136797</xdr:rowOff>
    </xdr:from>
    <xdr:to>
      <xdr:col>71</xdr:col>
      <xdr:colOff>177800</xdr:colOff>
      <xdr:row>36</xdr:row>
      <xdr:rowOff>45905</xdr:rowOff>
    </xdr:to>
    <xdr:cxnSp macro="">
      <xdr:nvCxnSpPr>
        <xdr:cNvPr id="534" name="直線コネクタ 533"/>
        <xdr:cNvCxnSpPr/>
      </xdr:nvCxnSpPr>
      <xdr:spPr>
        <a:xfrm flipV="1">
          <a:off x="12814300" y="6137547"/>
          <a:ext cx="889000" cy="8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79390</xdr:rowOff>
    </xdr:from>
    <xdr:to>
      <xdr:col>85</xdr:col>
      <xdr:colOff>177800</xdr:colOff>
      <xdr:row>37</xdr:row>
      <xdr:rowOff>9540</xdr:rowOff>
    </xdr:to>
    <xdr:sp macro="" textlink="">
      <xdr:nvSpPr>
        <xdr:cNvPr id="544" name="楕円 543"/>
        <xdr:cNvSpPr/>
      </xdr:nvSpPr>
      <xdr:spPr>
        <a:xfrm>
          <a:off x="16268700" y="625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57817</xdr:rowOff>
    </xdr:from>
    <xdr:ext cx="534377" cy="259045"/>
    <xdr:sp macro="" textlink="">
      <xdr:nvSpPr>
        <xdr:cNvPr id="545" name="消防費該当値テキスト"/>
        <xdr:cNvSpPr txBox="1"/>
      </xdr:nvSpPr>
      <xdr:spPr>
        <a:xfrm>
          <a:off x="16370300" y="623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98318</xdr:rowOff>
    </xdr:from>
    <xdr:to>
      <xdr:col>81</xdr:col>
      <xdr:colOff>101600</xdr:colOff>
      <xdr:row>37</xdr:row>
      <xdr:rowOff>28468</xdr:rowOff>
    </xdr:to>
    <xdr:sp macro="" textlink="">
      <xdr:nvSpPr>
        <xdr:cNvPr id="546" name="楕円 545"/>
        <xdr:cNvSpPr/>
      </xdr:nvSpPr>
      <xdr:spPr>
        <a:xfrm>
          <a:off x="15430500" y="62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19595</xdr:rowOff>
    </xdr:from>
    <xdr:ext cx="534377" cy="259045"/>
    <xdr:sp macro="" textlink="">
      <xdr:nvSpPr>
        <xdr:cNvPr id="547" name="テキスト ボックス 546"/>
        <xdr:cNvSpPr txBox="1"/>
      </xdr:nvSpPr>
      <xdr:spPr>
        <a:xfrm>
          <a:off x="15214111" y="63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124973</xdr:rowOff>
    </xdr:from>
    <xdr:to>
      <xdr:col>76</xdr:col>
      <xdr:colOff>165100</xdr:colOff>
      <xdr:row>36</xdr:row>
      <xdr:rowOff>55123</xdr:rowOff>
    </xdr:to>
    <xdr:sp macro="" textlink="">
      <xdr:nvSpPr>
        <xdr:cNvPr id="548" name="楕円 547"/>
        <xdr:cNvSpPr/>
      </xdr:nvSpPr>
      <xdr:spPr>
        <a:xfrm>
          <a:off x="14541500" y="61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71650</xdr:rowOff>
    </xdr:from>
    <xdr:ext cx="534377" cy="259045"/>
    <xdr:sp macro="" textlink="">
      <xdr:nvSpPr>
        <xdr:cNvPr id="549" name="テキスト ボックス 548"/>
        <xdr:cNvSpPr txBox="1"/>
      </xdr:nvSpPr>
      <xdr:spPr>
        <a:xfrm>
          <a:off x="14325111" y="590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85997</xdr:rowOff>
    </xdr:from>
    <xdr:to>
      <xdr:col>72</xdr:col>
      <xdr:colOff>38100</xdr:colOff>
      <xdr:row>36</xdr:row>
      <xdr:rowOff>16147</xdr:rowOff>
    </xdr:to>
    <xdr:sp macro="" textlink="">
      <xdr:nvSpPr>
        <xdr:cNvPr id="550" name="楕円 549"/>
        <xdr:cNvSpPr/>
      </xdr:nvSpPr>
      <xdr:spPr>
        <a:xfrm>
          <a:off x="13652500" y="60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32674</xdr:rowOff>
    </xdr:from>
    <xdr:ext cx="534377" cy="259045"/>
    <xdr:sp macro="" textlink="">
      <xdr:nvSpPr>
        <xdr:cNvPr id="551" name="テキスト ボックス 550"/>
        <xdr:cNvSpPr txBox="1"/>
      </xdr:nvSpPr>
      <xdr:spPr>
        <a:xfrm>
          <a:off x="13436111" y="586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166555</xdr:rowOff>
    </xdr:from>
    <xdr:to>
      <xdr:col>67</xdr:col>
      <xdr:colOff>101600</xdr:colOff>
      <xdr:row>36</xdr:row>
      <xdr:rowOff>96705</xdr:rowOff>
    </xdr:to>
    <xdr:sp macro="" textlink="">
      <xdr:nvSpPr>
        <xdr:cNvPr id="552" name="楕円 551"/>
        <xdr:cNvSpPr/>
      </xdr:nvSpPr>
      <xdr:spPr>
        <a:xfrm>
          <a:off x="12763500" y="61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113232</xdr:rowOff>
    </xdr:from>
    <xdr:ext cx="534377" cy="259045"/>
    <xdr:sp macro="" textlink="">
      <xdr:nvSpPr>
        <xdr:cNvPr id="553" name="テキスト ボックス 552"/>
        <xdr:cNvSpPr txBox="1"/>
      </xdr:nvSpPr>
      <xdr:spPr>
        <a:xfrm>
          <a:off x="12547111" y="594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130111</xdr:rowOff>
    </xdr:from>
    <xdr:to>
      <xdr:col>85</xdr:col>
      <xdr:colOff>127000</xdr:colOff>
      <xdr:row>58</xdr:row>
      <xdr:rowOff>39586</xdr:rowOff>
    </xdr:to>
    <xdr:cxnSp macro="">
      <xdr:nvCxnSpPr>
        <xdr:cNvPr id="583" name="直線コネクタ 582"/>
        <xdr:cNvCxnSpPr/>
      </xdr:nvCxnSpPr>
      <xdr:spPr>
        <a:xfrm>
          <a:off x="15481300" y="9902761"/>
          <a:ext cx="8382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85801</xdr:rowOff>
    </xdr:from>
    <xdr:to>
      <xdr:col>81</xdr:col>
      <xdr:colOff>50800</xdr:colOff>
      <xdr:row>57</xdr:row>
      <xdr:rowOff>130111</xdr:rowOff>
    </xdr:to>
    <xdr:cxnSp macro="">
      <xdr:nvCxnSpPr>
        <xdr:cNvPr id="586" name="直線コネクタ 585"/>
        <xdr:cNvCxnSpPr/>
      </xdr:nvCxnSpPr>
      <xdr:spPr>
        <a:xfrm>
          <a:off x="14592300" y="9858451"/>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85801</xdr:rowOff>
    </xdr:from>
    <xdr:to>
      <xdr:col>76</xdr:col>
      <xdr:colOff>114300</xdr:colOff>
      <xdr:row>58</xdr:row>
      <xdr:rowOff>47714</xdr:rowOff>
    </xdr:to>
    <xdr:cxnSp macro="">
      <xdr:nvCxnSpPr>
        <xdr:cNvPr id="589" name="直線コネクタ 588"/>
        <xdr:cNvCxnSpPr/>
      </xdr:nvCxnSpPr>
      <xdr:spPr>
        <a:xfrm flipV="1">
          <a:off x="13703300" y="9858451"/>
          <a:ext cx="889000" cy="13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140970</xdr:rowOff>
    </xdr:from>
    <xdr:to>
      <xdr:col>71</xdr:col>
      <xdr:colOff>177800</xdr:colOff>
      <xdr:row>58</xdr:row>
      <xdr:rowOff>47714</xdr:rowOff>
    </xdr:to>
    <xdr:cxnSp macro="">
      <xdr:nvCxnSpPr>
        <xdr:cNvPr id="592" name="直線コネクタ 591"/>
        <xdr:cNvCxnSpPr/>
      </xdr:nvCxnSpPr>
      <xdr:spPr>
        <a:xfrm>
          <a:off x="12814300" y="9742170"/>
          <a:ext cx="889000" cy="24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160236</xdr:rowOff>
    </xdr:from>
    <xdr:to>
      <xdr:col>85</xdr:col>
      <xdr:colOff>177800</xdr:colOff>
      <xdr:row>58</xdr:row>
      <xdr:rowOff>90386</xdr:rowOff>
    </xdr:to>
    <xdr:sp macro="" textlink="">
      <xdr:nvSpPr>
        <xdr:cNvPr id="602" name="楕円 601"/>
        <xdr:cNvSpPr/>
      </xdr:nvSpPr>
      <xdr:spPr>
        <a:xfrm>
          <a:off x="16268700" y="993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138663</xdr:rowOff>
    </xdr:from>
    <xdr:ext cx="534377" cy="259045"/>
    <xdr:sp macro="" textlink="">
      <xdr:nvSpPr>
        <xdr:cNvPr id="603" name="教育費該当値テキスト"/>
        <xdr:cNvSpPr txBox="1"/>
      </xdr:nvSpPr>
      <xdr:spPr>
        <a:xfrm>
          <a:off x="16370300" y="99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79311</xdr:rowOff>
    </xdr:from>
    <xdr:to>
      <xdr:col>81</xdr:col>
      <xdr:colOff>101600</xdr:colOff>
      <xdr:row>58</xdr:row>
      <xdr:rowOff>9461</xdr:rowOff>
    </xdr:to>
    <xdr:sp macro="" textlink="">
      <xdr:nvSpPr>
        <xdr:cNvPr id="604" name="楕円 603"/>
        <xdr:cNvSpPr/>
      </xdr:nvSpPr>
      <xdr:spPr>
        <a:xfrm>
          <a:off x="15430500" y="985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25988</xdr:rowOff>
    </xdr:from>
    <xdr:ext cx="534377" cy="259045"/>
    <xdr:sp macro="" textlink="">
      <xdr:nvSpPr>
        <xdr:cNvPr id="605" name="テキスト ボックス 604"/>
        <xdr:cNvSpPr txBox="1"/>
      </xdr:nvSpPr>
      <xdr:spPr>
        <a:xfrm>
          <a:off x="15214111" y="962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35001</xdr:rowOff>
    </xdr:from>
    <xdr:to>
      <xdr:col>76</xdr:col>
      <xdr:colOff>165100</xdr:colOff>
      <xdr:row>57</xdr:row>
      <xdr:rowOff>136601</xdr:rowOff>
    </xdr:to>
    <xdr:sp macro="" textlink="">
      <xdr:nvSpPr>
        <xdr:cNvPr id="606" name="楕円 605"/>
        <xdr:cNvSpPr/>
      </xdr:nvSpPr>
      <xdr:spPr>
        <a:xfrm>
          <a:off x="14541500" y="98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153128</xdr:rowOff>
    </xdr:from>
    <xdr:ext cx="534377" cy="259045"/>
    <xdr:sp macro="" textlink="">
      <xdr:nvSpPr>
        <xdr:cNvPr id="607" name="テキスト ボックス 606"/>
        <xdr:cNvSpPr txBox="1"/>
      </xdr:nvSpPr>
      <xdr:spPr>
        <a:xfrm>
          <a:off x="14325111" y="95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168364</xdr:rowOff>
    </xdr:from>
    <xdr:to>
      <xdr:col>72</xdr:col>
      <xdr:colOff>38100</xdr:colOff>
      <xdr:row>58</xdr:row>
      <xdr:rowOff>98514</xdr:rowOff>
    </xdr:to>
    <xdr:sp macro="" textlink="">
      <xdr:nvSpPr>
        <xdr:cNvPr id="608" name="楕円 607"/>
        <xdr:cNvSpPr/>
      </xdr:nvSpPr>
      <xdr:spPr>
        <a:xfrm>
          <a:off x="13652500" y="99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89641</xdr:rowOff>
    </xdr:from>
    <xdr:ext cx="534377" cy="259045"/>
    <xdr:sp macro="" textlink="">
      <xdr:nvSpPr>
        <xdr:cNvPr id="609" name="テキスト ボックス 608"/>
        <xdr:cNvSpPr txBox="1"/>
      </xdr:nvSpPr>
      <xdr:spPr>
        <a:xfrm>
          <a:off x="13436111" y="1003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90170</xdr:rowOff>
    </xdr:from>
    <xdr:to>
      <xdr:col>67</xdr:col>
      <xdr:colOff>101600</xdr:colOff>
      <xdr:row>57</xdr:row>
      <xdr:rowOff>20320</xdr:rowOff>
    </xdr:to>
    <xdr:sp macro="" textlink="">
      <xdr:nvSpPr>
        <xdr:cNvPr id="610" name="楕円 609"/>
        <xdr:cNvSpPr/>
      </xdr:nvSpPr>
      <xdr:spPr>
        <a:xfrm>
          <a:off x="12763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36847</xdr:rowOff>
    </xdr:from>
    <xdr:ext cx="534377" cy="259045"/>
    <xdr:sp macro="" textlink="">
      <xdr:nvSpPr>
        <xdr:cNvPr id="611" name="テキスト ボックス 610"/>
        <xdr:cNvSpPr txBox="1"/>
      </xdr:nvSpPr>
      <xdr:spPr>
        <a:xfrm>
          <a:off x="12547111" y="946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19597</xdr:rowOff>
    </xdr:from>
    <xdr:to>
      <xdr:col>85</xdr:col>
      <xdr:colOff>127000</xdr:colOff>
      <xdr:row>79</xdr:row>
      <xdr:rowOff>42774</xdr:rowOff>
    </xdr:to>
    <xdr:cxnSp macro="">
      <xdr:nvCxnSpPr>
        <xdr:cNvPr id="640" name="直線コネクタ 639"/>
        <xdr:cNvCxnSpPr/>
      </xdr:nvCxnSpPr>
      <xdr:spPr>
        <a:xfrm flipV="1">
          <a:off x="15481300" y="13564147"/>
          <a:ext cx="838200" cy="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42774</xdr:rowOff>
    </xdr:from>
    <xdr:to>
      <xdr:col>81</xdr:col>
      <xdr:colOff>50800</xdr:colOff>
      <xdr:row>79</xdr:row>
      <xdr:rowOff>44450</xdr:rowOff>
    </xdr:to>
    <xdr:cxnSp macro="">
      <xdr:nvCxnSpPr>
        <xdr:cNvPr id="643" name="直線コネクタ 642"/>
        <xdr:cNvCxnSpPr/>
      </xdr:nvCxnSpPr>
      <xdr:spPr>
        <a:xfrm flipV="1">
          <a:off x="14592300" y="13587324"/>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26211</xdr:rowOff>
    </xdr:from>
    <xdr:to>
      <xdr:col>76</xdr:col>
      <xdr:colOff>114300</xdr:colOff>
      <xdr:row>79</xdr:row>
      <xdr:rowOff>44450</xdr:rowOff>
    </xdr:to>
    <xdr:cxnSp macro="">
      <xdr:nvCxnSpPr>
        <xdr:cNvPr id="646" name="直線コネクタ 645"/>
        <xdr:cNvCxnSpPr/>
      </xdr:nvCxnSpPr>
      <xdr:spPr>
        <a:xfrm>
          <a:off x="13703300" y="13570761"/>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26211</xdr:rowOff>
    </xdr:from>
    <xdr:to>
      <xdr:col>71</xdr:col>
      <xdr:colOff>177800</xdr:colOff>
      <xdr:row>79</xdr:row>
      <xdr:rowOff>29214</xdr:rowOff>
    </xdr:to>
    <xdr:cxnSp macro="">
      <xdr:nvCxnSpPr>
        <xdr:cNvPr id="649" name="直線コネクタ 648"/>
        <xdr:cNvCxnSpPr/>
      </xdr:nvCxnSpPr>
      <xdr:spPr>
        <a:xfrm flipV="1">
          <a:off x="12814300" y="13570761"/>
          <a:ext cx="889000" cy="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82738</xdr:rowOff>
    </xdr:from>
    <xdr:ext cx="378565" cy="259045"/>
    <xdr:sp macro="" textlink="">
      <xdr:nvSpPr>
        <xdr:cNvPr id="651" name="テキスト ボックス 650"/>
        <xdr:cNvSpPr txBox="1"/>
      </xdr:nvSpPr>
      <xdr:spPr>
        <a:xfrm>
          <a:off x="13514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81272</xdr:rowOff>
    </xdr:from>
    <xdr:ext cx="469744" cy="259045"/>
    <xdr:sp macro="" textlink="">
      <xdr:nvSpPr>
        <xdr:cNvPr id="653" name="テキスト ボックス 652"/>
        <xdr:cNvSpPr txBox="1"/>
      </xdr:nvSpPr>
      <xdr:spPr>
        <a:xfrm>
          <a:off x="12579428" y="136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140247</xdr:rowOff>
    </xdr:from>
    <xdr:to>
      <xdr:col>85</xdr:col>
      <xdr:colOff>177800</xdr:colOff>
      <xdr:row>79</xdr:row>
      <xdr:rowOff>70397</xdr:rowOff>
    </xdr:to>
    <xdr:sp macro="" textlink="">
      <xdr:nvSpPr>
        <xdr:cNvPr id="659" name="楕円 658"/>
        <xdr:cNvSpPr/>
      </xdr:nvSpPr>
      <xdr:spPr>
        <a:xfrm>
          <a:off x="16268700" y="1351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99624</xdr:rowOff>
    </xdr:from>
    <xdr:ext cx="469744" cy="259045"/>
    <xdr:sp macro="" textlink="">
      <xdr:nvSpPr>
        <xdr:cNvPr id="660" name="災害復旧費該当値テキスト"/>
        <xdr:cNvSpPr txBox="1"/>
      </xdr:nvSpPr>
      <xdr:spPr>
        <a:xfrm>
          <a:off x="16370300" y="1330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163424</xdr:rowOff>
    </xdr:from>
    <xdr:to>
      <xdr:col>81</xdr:col>
      <xdr:colOff>101600</xdr:colOff>
      <xdr:row>79</xdr:row>
      <xdr:rowOff>93574</xdr:rowOff>
    </xdr:to>
    <xdr:sp macro="" textlink="">
      <xdr:nvSpPr>
        <xdr:cNvPr id="661" name="楕円 660"/>
        <xdr:cNvSpPr/>
      </xdr:nvSpPr>
      <xdr:spPr>
        <a:xfrm>
          <a:off x="15430500" y="135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84701</xdr:rowOff>
    </xdr:from>
    <xdr:ext cx="378565" cy="259045"/>
    <xdr:sp macro="" textlink="">
      <xdr:nvSpPr>
        <xdr:cNvPr id="662" name="テキスト ボックス 661"/>
        <xdr:cNvSpPr txBox="1"/>
      </xdr:nvSpPr>
      <xdr:spPr>
        <a:xfrm>
          <a:off x="15292017" y="13629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146861</xdr:rowOff>
    </xdr:from>
    <xdr:to>
      <xdr:col>72</xdr:col>
      <xdr:colOff>38100</xdr:colOff>
      <xdr:row>79</xdr:row>
      <xdr:rowOff>77011</xdr:rowOff>
    </xdr:to>
    <xdr:sp macro="" textlink="">
      <xdr:nvSpPr>
        <xdr:cNvPr id="665" name="楕円 664"/>
        <xdr:cNvSpPr/>
      </xdr:nvSpPr>
      <xdr:spPr>
        <a:xfrm>
          <a:off x="13652500" y="135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93538</xdr:rowOff>
    </xdr:from>
    <xdr:ext cx="469744" cy="259045"/>
    <xdr:sp macro="" textlink="">
      <xdr:nvSpPr>
        <xdr:cNvPr id="666" name="テキスト ボックス 665"/>
        <xdr:cNvSpPr txBox="1"/>
      </xdr:nvSpPr>
      <xdr:spPr>
        <a:xfrm>
          <a:off x="13468428" y="132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149864</xdr:rowOff>
    </xdr:from>
    <xdr:to>
      <xdr:col>67</xdr:col>
      <xdr:colOff>101600</xdr:colOff>
      <xdr:row>79</xdr:row>
      <xdr:rowOff>80014</xdr:rowOff>
    </xdr:to>
    <xdr:sp macro="" textlink="">
      <xdr:nvSpPr>
        <xdr:cNvPr id="667" name="楕円 666"/>
        <xdr:cNvSpPr/>
      </xdr:nvSpPr>
      <xdr:spPr>
        <a:xfrm>
          <a:off x="12763500" y="1352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96541</xdr:rowOff>
    </xdr:from>
    <xdr:ext cx="469744" cy="259045"/>
    <xdr:sp macro="" textlink="">
      <xdr:nvSpPr>
        <xdr:cNvPr id="668" name="テキスト ボックス 667"/>
        <xdr:cNvSpPr txBox="1"/>
      </xdr:nvSpPr>
      <xdr:spPr>
        <a:xfrm>
          <a:off x="12579428" y="1329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68911</xdr:rowOff>
    </xdr:from>
    <xdr:to>
      <xdr:col>85</xdr:col>
      <xdr:colOff>127000</xdr:colOff>
      <xdr:row>97</xdr:row>
      <xdr:rowOff>104026</xdr:rowOff>
    </xdr:to>
    <xdr:cxnSp macro="">
      <xdr:nvCxnSpPr>
        <xdr:cNvPr id="697" name="直線コネクタ 696"/>
        <xdr:cNvCxnSpPr/>
      </xdr:nvCxnSpPr>
      <xdr:spPr>
        <a:xfrm flipV="1">
          <a:off x="15481300" y="16699561"/>
          <a:ext cx="838200" cy="3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104026</xdr:rowOff>
    </xdr:from>
    <xdr:to>
      <xdr:col>81</xdr:col>
      <xdr:colOff>50800</xdr:colOff>
      <xdr:row>97</xdr:row>
      <xdr:rowOff>118199</xdr:rowOff>
    </xdr:to>
    <xdr:cxnSp macro="">
      <xdr:nvCxnSpPr>
        <xdr:cNvPr id="700" name="直線コネクタ 699"/>
        <xdr:cNvCxnSpPr/>
      </xdr:nvCxnSpPr>
      <xdr:spPr>
        <a:xfrm flipV="1">
          <a:off x="14592300" y="16734676"/>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115900</xdr:rowOff>
    </xdr:from>
    <xdr:to>
      <xdr:col>76</xdr:col>
      <xdr:colOff>114300</xdr:colOff>
      <xdr:row>97</xdr:row>
      <xdr:rowOff>118199</xdr:rowOff>
    </xdr:to>
    <xdr:cxnSp macro="">
      <xdr:nvCxnSpPr>
        <xdr:cNvPr id="703" name="直線コネクタ 702"/>
        <xdr:cNvCxnSpPr/>
      </xdr:nvCxnSpPr>
      <xdr:spPr>
        <a:xfrm>
          <a:off x="13703300" y="1674655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102388</xdr:rowOff>
    </xdr:from>
    <xdr:to>
      <xdr:col>71</xdr:col>
      <xdr:colOff>177800</xdr:colOff>
      <xdr:row>97</xdr:row>
      <xdr:rowOff>115900</xdr:rowOff>
    </xdr:to>
    <xdr:cxnSp macro="">
      <xdr:nvCxnSpPr>
        <xdr:cNvPr id="706" name="直線コネクタ 705"/>
        <xdr:cNvCxnSpPr/>
      </xdr:nvCxnSpPr>
      <xdr:spPr>
        <a:xfrm>
          <a:off x="12814300" y="16733038"/>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18111</xdr:rowOff>
    </xdr:from>
    <xdr:to>
      <xdr:col>85</xdr:col>
      <xdr:colOff>177800</xdr:colOff>
      <xdr:row>97</xdr:row>
      <xdr:rowOff>119711</xdr:rowOff>
    </xdr:to>
    <xdr:sp macro="" textlink="">
      <xdr:nvSpPr>
        <xdr:cNvPr id="716" name="楕円 715"/>
        <xdr:cNvSpPr/>
      </xdr:nvSpPr>
      <xdr:spPr>
        <a:xfrm>
          <a:off x="16268700" y="166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167988</xdr:rowOff>
    </xdr:from>
    <xdr:ext cx="534377" cy="259045"/>
    <xdr:sp macro="" textlink="">
      <xdr:nvSpPr>
        <xdr:cNvPr id="717" name="公債費該当値テキスト"/>
        <xdr:cNvSpPr txBox="1"/>
      </xdr:nvSpPr>
      <xdr:spPr>
        <a:xfrm>
          <a:off x="16370300" y="1662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53226</xdr:rowOff>
    </xdr:from>
    <xdr:to>
      <xdr:col>81</xdr:col>
      <xdr:colOff>101600</xdr:colOff>
      <xdr:row>97</xdr:row>
      <xdr:rowOff>154826</xdr:rowOff>
    </xdr:to>
    <xdr:sp macro="" textlink="">
      <xdr:nvSpPr>
        <xdr:cNvPr id="718" name="楕円 717"/>
        <xdr:cNvSpPr/>
      </xdr:nvSpPr>
      <xdr:spPr>
        <a:xfrm>
          <a:off x="15430500" y="166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145953</xdr:rowOff>
    </xdr:from>
    <xdr:ext cx="534377" cy="259045"/>
    <xdr:sp macro="" textlink="">
      <xdr:nvSpPr>
        <xdr:cNvPr id="719" name="テキスト ボックス 718"/>
        <xdr:cNvSpPr txBox="1"/>
      </xdr:nvSpPr>
      <xdr:spPr>
        <a:xfrm>
          <a:off x="15214111" y="1677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67399</xdr:rowOff>
    </xdr:from>
    <xdr:to>
      <xdr:col>76</xdr:col>
      <xdr:colOff>165100</xdr:colOff>
      <xdr:row>97</xdr:row>
      <xdr:rowOff>168999</xdr:rowOff>
    </xdr:to>
    <xdr:sp macro="" textlink="">
      <xdr:nvSpPr>
        <xdr:cNvPr id="720" name="楕円 719"/>
        <xdr:cNvSpPr/>
      </xdr:nvSpPr>
      <xdr:spPr>
        <a:xfrm>
          <a:off x="14541500" y="166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160126</xdr:rowOff>
    </xdr:from>
    <xdr:ext cx="534377" cy="259045"/>
    <xdr:sp macro="" textlink="">
      <xdr:nvSpPr>
        <xdr:cNvPr id="721" name="テキスト ボックス 720"/>
        <xdr:cNvSpPr txBox="1"/>
      </xdr:nvSpPr>
      <xdr:spPr>
        <a:xfrm>
          <a:off x="14325111" y="1679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65100</xdr:rowOff>
    </xdr:from>
    <xdr:to>
      <xdr:col>72</xdr:col>
      <xdr:colOff>38100</xdr:colOff>
      <xdr:row>97</xdr:row>
      <xdr:rowOff>166700</xdr:rowOff>
    </xdr:to>
    <xdr:sp macro="" textlink="">
      <xdr:nvSpPr>
        <xdr:cNvPr id="722" name="楕円 721"/>
        <xdr:cNvSpPr/>
      </xdr:nvSpPr>
      <xdr:spPr>
        <a:xfrm>
          <a:off x="13652500" y="166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157827</xdr:rowOff>
    </xdr:from>
    <xdr:ext cx="534377" cy="259045"/>
    <xdr:sp macro="" textlink="">
      <xdr:nvSpPr>
        <xdr:cNvPr id="723" name="テキスト ボックス 722"/>
        <xdr:cNvSpPr txBox="1"/>
      </xdr:nvSpPr>
      <xdr:spPr>
        <a:xfrm>
          <a:off x="13436111" y="1678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51588</xdr:rowOff>
    </xdr:from>
    <xdr:to>
      <xdr:col>67</xdr:col>
      <xdr:colOff>101600</xdr:colOff>
      <xdr:row>97</xdr:row>
      <xdr:rowOff>153188</xdr:rowOff>
    </xdr:to>
    <xdr:sp macro="" textlink="">
      <xdr:nvSpPr>
        <xdr:cNvPr id="724" name="楕円 723"/>
        <xdr:cNvSpPr/>
      </xdr:nvSpPr>
      <xdr:spPr>
        <a:xfrm>
          <a:off x="12763500" y="1668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144315</xdr:rowOff>
    </xdr:from>
    <xdr:ext cx="534377" cy="259045"/>
    <xdr:sp macro="" textlink="">
      <xdr:nvSpPr>
        <xdr:cNvPr id="725" name="テキスト ボックス 724"/>
        <xdr:cNvSpPr txBox="1"/>
      </xdr:nvSpPr>
      <xdr:spPr>
        <a:xfrm>
          <a:off x="12547111" y="1677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歳出総決算額は、住民一人当たり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309,099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商工費は、産業拠点地区関連整備事業の工事が始まったことにより、対前年度比で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また、災害復旧費は平成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月豪雨や度重なる台風の影響で、対前年度比で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なお、教育費は、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G</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海洋センターの維持修繕が平成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年度に完了したことで、対前年度比で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円減少しました。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歳出面では、平成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月豪雨や度重なる台風による災害復旧工事の実施や産業拠点地区関連整備事業の工事開始、歳入面では地価下落などにより固定資産税の減少に伴う町税の減少などの影響により自主財源が減少したため、収支不足を補てんするため、財政調整基金から取崩しを行い、実質単年度収支は依然マイナスで推移しており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しかし、</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G</a:t>
          </a:r>
          <a:r>
            <a:rPr kumimoji="1" lang="ja-JP" altLang="en-US" sz="1100">
              <a:latin typeface="ＭＳ ゴシック" pitchFamily="49" charset="-128"/>
              <a:ea typeface="ＭＳ ゴシック" pitchFamily="49" charset="-128"/>
            </a:rPr>
            <a:t>海洋センター維持修繕や臨時福祉給付金事業が平成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年度に完了した影響により、平成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年度の実質単年度収支を標準財政規模で除した比率はマイナス</a:t>
          </a:r>
          <a:r>
            <a:rPr kumimoji="1" lang="en-US" altLang="ja-JP" sz="1100">
              <a:latin typeface="ＭＳ ゴシック" pitchFamily="49" charset="-128"/>
              <a:ea typeface="ＭＳ ゴシック" pitchFamily="49" charset="-128"/>
            </a:rPr>
            <a:t>3.00</a:t>
          </a:r>
          <a:r>
            <a:rPr kumimoji="1" lang="ja-JP" altLang="en-US" sz="1100">
              <a:latin typeface="ＭＳ ゴシック" pitchFamily="49" charset="-128"/>
              <a:ea typeface="ＭＳ ゴシック" pitchFamily="49" charset="-128"/>
            </a:rPr>
            <a:t>％となっており、対前年度比で</a:t>
          </a:r>
          <a:r>
            <a:rPr kumimoji="1" lang="en-US" altLang="ja-JP" sz="1100">
              <a:latin typeface="ＭＳ ゴシック" pitchFamily="49" charset="-128"/>
              <a:ea typeface="ＭＳ ゴシック" pitchFamily="49" charset="-128"/>
            </a:rPr>
            <a:t>1.28</a:t>
          </a:r>
          <a:r>
            <a:rPr kumimoji="1" lang="ja-JP" altLang="en-US" sz="1100">
              <a:latin typeface="ＭＳ ゴシック" pitchFamily="49" charset="-128"/>
              <a:ea typeface="ＭＳ ゴシック" pitchFamily="49" charset="-128"/>
            </a:rPr>
            <a:t>ポイント増加しています。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今後も各財政指標や基金残高等を考慮し、健全な財政運営に努めます。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水道事業会計において平成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年度に広根地内配水管入替工事が完了したことにより負債が減少したほか、国民健康保険特別会計においては、平成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年度からの広域化に伴い国補助金が市町から県へ入るようになり歳入が減少するなどの影響により、全体では黒字額が減少しています。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今後も、資金不足等が生じないよう慎重な財政運営に努めます。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6001;&#25919;&#20107;&#24773;&#12398;&#20844;&#34920;&#12289;&#20998;&#26512;&#34920;&#12398;&#20316;&#25104;&#31561;/R1&#24180;&#24230;/03&#12288;&#36001;&#25919;&#29366;&#27841;&#36039;&#26009;&#38598;/020820%20&#12304;&#20316;&#26989;&#20381;&#38972;&#65306;916&#12294;&#12305;&#24179;&#25104;30&#24180;&#24230;&#36001;&#25919;&#29366;&#27841;&#36039;&#26009;&#38598;&#12398;&#20316;&#25104;&#12395;&#12388;&#12356;&#12390;&#65288;2&#22238;&#30446;&#65289;/&#12304;&#36001;&#25919;&#29366;&#27841;&#36039;&#26009;&#38598;&#12305;_283011_&#29482;&#21517;&#24029;&#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51.2</v>
          </cell>
          <cell r="CN53">
            <v>51.7</v>
          </cell>
          <cell r="CV53">
            <v>53.3</v>
          </cell>
        </row>
        <row r="55">
          <cell r="AN55" t="str">
            <v>類似団体内平均値</v>
          </cell>
          <cell r="CF55">
            <v>21</v>
          </cell>
          <cell r="CN55">
            <v>20.2</v>
          </cell>
          <cell r="CV55">
            <v>18.3</v>
          </cell>
        </row>
        <row r="57">
          <cell r="CF57">
            <v>56.1</v>
          </cell>
          <cell r="CN57">
            <v>58.1</v>
          </cell>
          <cell r="CV57">
            <v>59.1</v>
          </cell>
        </row>
        <row r="72">
          <cell r="BP72" t="str">
            <v>H26</v>
          </cell>
          <cell r="BX72" t="str">
            <v>H27</v>
          </cell>
          <cell r="CF72" t="str">
            <v>H28</v>
          </cell>
          <cell r="CN72" t="str">
            <v>H29</v>
          </cell>
          <cell r="CV72" t="str">
            <v>H30</v>
          </cell>
        </row>
        <row r="73">
          <cell r="AN73" t="str">
            <v>当該団体値</v>
          </cell>
        </row>
        <row r="75">
          <cell r="BP75">
            <v>1.7</v>
          </cell>
          <cell r="BX75">
            <v>1.1000000000000001</v>
          </cell>
          <cell r="CF75">
            <v>1.1000000000000001</v>
          </cell>
          <cell r="CN75">
            <v>1.5</v>
          </cell>
          <cell r="CV75">
            <v>2.2000000000000002</v>
          </cell>
        </row>
        <row r="77">
          <cell r="AN77" t="str">
            <v>類似団体内平均値</v>
          </cell>
          <cell r="BP77">
            <v>20.3</v>
          </cell>
          <cell r="BX77">
            <v>13</v>
          </cell>
          <cell r="CF77">
            <v>21</v>
          </cell>
          <cell r="CN77">
            <v>20.2</v>
          </cell>
          <cell r="CV77">
            <v>18.3</v>
          </cell>
        </row>
        <row r="79">
          <cell r="BP79">
            <v>7.7</v>
          </cell>
          <cell r="BX79">
            <v>6.8</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election activeCell="AY11" sqref="AY11:BM1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10055612</v>
      </c>
      <c r="BO4" s="392"/>
      <c r="BP4" s="392"/>
      <c r="BQ4" s="392"/>
      <c r="BR4" s="392"/>
      <c r="BS4" s="392"/>
      <c r="BT4" s="392"/>
      <c r="BU4" s="393"/>
      <c r="BV4" s="391">
        <v>10212103</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3.9</v>
      </c>
      <c r="CU4" s="398"/>
      <c r="CV4" s="398"/>
      <c r="CW4" s="398"/>
      <c r="CX4" s="398"/>
      <c r="CY4" s="398"/>
      <c r="CZ4" s="398"/>
      <c r="DA4" s="399"/>
      <c r="DB4" s="397">
        <v>3.5</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9668014</v>
      </c>
      <c r="BO5" s="429"/>
      <c r="BP5" s="429"/>
      <c r="BQ5" s="429"/>
      <c r="BR5" s="429"/>
      <c r="BS5" s="429"/>
      <c r="BT5" s="429"/>
      <c r="BU5" s="430"/>
      <c r="BV5" s="428">
        <v>9919993</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89.2</v>
      </c>
      <c r="CU5" s="426"/>
      <c r="CV5" s="426"/>
      <c r="CW5" s="426"/>
      <c r="CX5" s="426"/>
      <c r="CY5" s="426"/>
      <c r="CZ5" s="426"/>
      <c r="DA5" s="427"/>
      <c r="DB5" s="425">
        <v>89.9</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387598</v>
      </c>
      <c r="BO6" s="429"/>
      <c r="BP6" s="429"/>
      <c r="BQ6" s="429"/>
      <c r="BR6" s="429"/>
      <c r="BS6" s="429"/>
      <c r="BT6" s="429"/>
      <c r="BU6" s="430"/>
      <c r="BV6" s="428">
        <v>292110</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95.7</v>
      </c>
      <c r="CU6" s="466"/>
      <c r="CV6" s="466"/>
      <c r="CW6" s="466"/>
      <c r="CX6" s="466"/>
      <c r="CY6" s="466"/>
      <c r="CZ6" s="466"/>
      <c r="DA6" s="467"/>
      <c r="DB6" s="465">
        <v>96.2</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129940</v>
      </c>
      <c r="BO7" s="429"/>
      <c r="BP7" s="429"/>
      <c r="BQ7" s="429"/>
      <c r="BR7" s="429"/>
      <c r="BS7" s="429"/>
      <c r="BT7" s="429"/>
      <c r="BU7" s="430"/>
      <c r="BV7" s="428">
        <v>60147</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6666938</v>
      </c>
      <c r="CU7" s="429"/>
      <c r="CV7" s="429"/>
      <c r="CW7" s="429"/>
      <c r="CX7" s="429"/>
      <c r="CY7" s="429"/>
      <c r="CZ7" s="429"/>
      <c r="DA7" s="430"/>
      <c r="DB7" s="428">
        <v>6637951</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257658</v>
      </c>
      <c r="BO8" s="429"/>
      <c r="BP8" s="429"/>
      <c r="BQ8" s="429"/>
      <c r="BR8" s="429"/>
      <c r="BS8" s="429"/>
      <c r="BT8" s="429"/>
      <c r="BU8" s="430"/>
      <c r="BV8" s="428">
        <v>231963</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0.62</v>
      </c>
      <c r="CU8" s="469"/>
      <c r="CV8" s="469"/>
      <c r="CW8" s="469"/>
      <c r="CX8" s="469"/>
      <c r="CY8" s="469"/>
      <c r="CZ8" s="469"/>
      <c r="DA8" s="470"/>
      <c r="DB8" s="468">
        <v>0.61</v>
      </c>
      <c r="DC8" s="469"/>
      <c r="DD8" s="469"/>
      <c r="DE8" s="469"/>
      <c r="DF8" s="469"/>
      <c r="DG8" s="469"/>
      <c r="DH8" s="469"/>
      <c r="DI8" s="470"/>
      <c r="DJ8" s="185"/>
      <c r="DK8" s="185"/>
      <c r="DL8" s="185"/>
      <c r="DM8" s="185"/>
      <c r="DN8" s="185"/>
      <c r="DO8" s="185"/>
    </row>
    <row r="9" spans="1:119" ht="18.75" customHeight="1" thickBot="1" x14ac:dyDescent="0.2">
      <c r="A9" s="186"/>
      <c r="B9" s="422" t="s">
        <v>113</v>
      </c>
      <c r="C9" s="423"/>
      <c r="D9" s="423"/>
      <c r="E9" s="423"/>
      <c r="F9" s="423"/>
      <c r="G9" s="423"/>
      <c r="H9" s="423"/>
      <c r="I9" s="423"/>
      <c r="J9" s="423"/>
      <c r="K9" s="471"/>
      <c r="L9" s="472" t="s">
        <v>114</v>
      </c>
      <c r="M9" s="473"/>
      <c r="N9" s="473"/>
      <c r="O9" s="473"/>
      <c r="P9" s="473"/>
      <c r="Q9" s="474"/>
      <c r="R9" s="475">
        <v>30838</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106</v>
      </c>
      <c r="AV9" s="461"/>
      <c r="AW9" s="461"/>
      <c r="AX9" s="461"/>
      <c r="AY9" s="462" t="s">
        <v>117</v>
      </c>
      <c r="AZ9" s="463"/>
      <c r="BA9" s="463"/>
      <c r="BB9" s="463"/>
      <c r="BC9" s="463"/>
      <c r="BD9" s="463"/>
      <c r="BE9" s="463"/>
      <c r="BF9" s="463"/>
      <c r="BG9" s="463"/>
      <c r="BH9" s="463"/>
      <c r="BI9" s="463"/>
      <c r="BJ9" s="463"/>
      <c r="BK9" s="463"/>
      <c r="BL9" s="463"/>
      <c r="BM9" s="464"/>
      <c r="BN9" s="428">
        <v>25695</v>
      </c>
      <c r="BO9" s="429"/>
      <c r="BP9" s="429"/>
      <c r="BQ9" s="429"/>
      <c r="BR9" s="429"/>
      <c r="BS9" s="429"/>
      <c r="BT9" s="429"/>
      <c r="BU9" s="430"/>
      <c r="BV9" s="428">
        <v>101154</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10.1</v>
      </c>
      <c r="CU9" s="426"/>
      <c r="CV9" s="426"/>
      <c r="CW9" s="426"/>
      <c r="CX9" s="426"/>
      <c r="CY9" s="426"/>
      <c r="CZ9" s="426"/>
      <c r="DA9" s="427"/>
      <c r="DB9" s="425">
        <v>9.1999999999999993</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31739</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124442</v>
      </c>
      <c r="BO10" s="429"/>
      <c r="BP10" s="429"/>
      <c r="BQ10" s="429"/>
      <c r="BR10" s="429"/>
      <c r="BS10" s="429"/>
      <c r="BT10" s="429"/>
      <c r="BU10" s="430"/>
      <c r="BV10" s="428">
        <v>78357</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121</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31278</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106</v>
      </c>
      <c r="AV12" s="461"/>
      <c r="AW12" s="461"/>
      <c r="AX12" s="461"/>
      <c r="AY12" s="462" t="s">
        <v>136</v>
      </c>
      <c r="AZ12" s="463"/>
      <c r="BA12" s="463"/>
      <c r="BB12" s="463"/>
      <c r="BC12" s="463"/>
      <c r="BD12" s="463"/>
      <c r="BE12" s="463"/>
      <c r="BF12" s="463"/>
      <c r="BG12" s="463"/>
      <c r="BH12" s="463"/>
      <c r="BI12" s="463"/>
      <c r="BJ12" s="463"/>
      <c r="BK12" s="463"/>
      <c r="BL12" s="463"/>
      <c r="BM12" s="464"/>
      <c r="BN12" s="428">
        <v>350000</v>
      </c>
      <c r="BO12" s="429"/>
      <c r="BP12" s="429"/>
      <c r="BQ12" s="429"/>
      <c r="BR12" s="429"/>
      <c r="BS12" s="429"/>
      <c r="BT12" s="429"/>
      <c r="BU12" s="430"/>
      <c r="BV12" s="428">
        <v>463415</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31088</v>
      </c>
      <c r="S13" s="510"/>
      <c r="T13" s="510"/>
      <c r="U13" s="510"/>
      <c r="V13" s="511"/>
      <c r="W13" s="444" t="s">
        <v>140</v>
      </c>
      <c r="X13" s="445"/>
      <c r="Y13" s="445"/>
      <c r="Z13" s="445"/>
      <c r="AA13" s="445"/>
      <c r="AB13" s="435"/>
      <c r="AC13" s="479">
        <v>402</v>
      </c>
      <c r="AD13" s="480"/>
      <c r="AE13" s="480"/>
      <c r="AF13" s="480"/>
      <c r="AG13" s="519"/>
      <c r="AH13" s="479">
        <v>355</v>
      </c>
      <c r="AI13" s="480"/>
      <c r="AJ13" s="480"/>
      <c r="AK13" s="480"/>
      <c r="AL13" s="481"/>
      <c r="AM13" s="457" t="s">
        <v>141</v>
      </c>
      <c r="AN13" s="458"/>
      <c r="AO13" s="458"/>
      <c r="AP13" s="458"/>
      <c r="AQ13" s="458"/>
      <c r="AR13" s="458"/>
      <c r="AS13" s="458"/>
      <c r="AT13" s="459"/>
      <c r="AU13" s="460" t="s">
        <v>110</v>
      </c>
      <c r="AV13" s="461"/>
      <c r="AW13" s="461"/>
      <c r="AX13" s="461"/>
      <c r="AY13" s="462" t="s">
        <v>142</v>
      </c>
      <c r="AZ13" s="463"/>
      <c r="BA13" s="463"/>
      <c r="BB13" s="463"/>
      <c r="BC13" s="463"/>
      <c r="BD13" s="463"/>
      <c r="BE13" s="463"/>
      <c r="BF13" s="463"/>
      <c r="BG13" s="463"/>
      <c r="BH13" s="463"/>
      <c r="BI13" s="463"/>
      <c r="BJ13" s="463"/>
      <c r="BK13" s="463"/>
      <c r="BL13" s="463"/>
      <c r="BM13" s="464"/>
      <c r="BN13" s="428">
        <v>-199863</v>
      </c>
      <c r="BO13" s="429"/>
      <c r="BP13" s="429"/>
      <c r="BQ13" s="429"/>
      <c r="BR13" s="429"/>
      <c r="BS13" s="429"/>
      <c r="BT13" s="429"/>
      <c r="BU13" s="430"/>
      <c r="BV13" s="428">
        <v>-283904</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2.2000000000000002</v>
      </c>
      <c r="CU13" s="426"/>
      <c r="CV13" s="426"/>
      <c r="CW13" s="426"/>
      <c r="CX13" s="426"/>
      <c r="CY13" s="426"/>
      <c r="CZ13" s="426"/>
      <c r="DA13" s="427"/>
      <c r="DB13" s="425">
        <v>1.5</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31494</v>
      </c>
      <c r="S14" s="510"/>
      <c r="T14" s="510"/>
      <c r="U14" s="510"/>
      <c r="V14" s="511"/>
      <c r="W14" s="418"/>
      <c r="X14" s="419"/>
      <c r="Y14" s="419"/>
      <c r="Z14" s="419"/>
      <c r="AA14" s="419"/>
      <c r="AB14" s="408"/>
      <c r="AC14" s="512">
        <v>3</v>
      </c>
      <c r="AD14" s="513"/>
      <c r="AE14" s="513"/>
      <c r="AF14" s="513"/>
      <c r="AG14" s="514"/>
      <c r="AH14" s="512">
        <v>2.6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138</v>
      </c>
      <c r="CU14" s="524"/>
      <c r="CV14" s="524"/>
      <c r="CW14" s="524"/>
      <c r="CX14" s="524"/>
      <c r="CY14" s="524"/>
      <c r="CZ14" s="524"/>
      <c r="DA14" s="525"/>
      <c r="DB14" s="523" t="s">
        <v>129</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31327</v>
      </c>
      <c r="S15" s="510"/>
      <c r="T15" s="510"/>
      <c r="U15" s="510"/>
      <c r="V15" s="511"/>
      <c r="W15" s="444" t="s">
        <v>147</v>
      </c>
      <c r="X15" s="445"/>
      <c r="Y15" s="445"/>
      <c r="Z15" s="445"/>
      <c r="AA15" s="445"/>
      <c r="AB15" s="435"/>
      <c r="AC15" s="479">
        <v>2756</v>
      </c>
      <c r="AD15" s="480"/>
      <c r="AE15" s="480"/>
      <c r="AF15" s="480"/>
      <c r="AG15" s="519"/>
      <c r="AH15" s="479">
        <v>2739</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3236136</v>
      </c>
      <c r="BO15" s="392"/>
      <c r="BP15" s="392"/>
      <c r="BQ15" s="392"/>
      <c r="BR15" s="392"/>
      <c r="BS15" s="392"/>
      <c r="BT15" s="392"/>
      <c r="BU15" s="393"/>
      <c r="BV15" s="391">
        <v>3280955</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20.6</v>
      </c>
      <c r="AD16" s="513"/>
      <c r="AE16" s="513"/>
      <c r="AF16" s="513"/>
      <c r="AG16" s="514"/>
      <c r="AH16" s="512">
        <v>20.3</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5320357</v>
      </c>
      <c r="BO16" s="429"/>
      <c r="BP16" s="429"/>
      <c r="BQ16" s="429"/>
      <c r="BR16" s="429"/>
      <c r="BS16" s="429"/>
      <c r="BT16" s="429"/>
      <c r="BU16" s="430"/>
      <c r="BV16" s="428">
        <v>5303967</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10193</v>
      </c>
      <c r="AD17" s="480"/>
      <c r="AE17" s="480"/>
      <c r="AF17" s="480"/>
      <c r="AG17" s="519"/>
      <c r="AH17" s="479">
        <v>10369</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4116167</v>
      </c>
      <c r="BO17" s="429"/>
      <c r="BP17" s="429"/>
      <c r="BQ17" s="429"/>
      <c r="BR17" s="429"/>
      <c r="BS17" s="429"/>
      <c r="BT17" s="429"/>
      <c r="BU17" s="430"/>
      <c r="BV17" s="428">
        <v>4173267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90.33</v>
      </c>
      <c r="M18" s="541"/>
      <c r="N18" s="541"/>
      <c r="O18" s="541"/>
      <c r="P18" s="541"/>
      <c r="Q18" s="541"/>
      <c r="R18" s="542"/>
      <c r="S18" s="542"/>
      <c r="T18" s="542"/>
      <c r="U18" s="542"/>
      <c r="V18" s="543"/>
      <c r="W18" s="446"/>
      <c r="X18" s="447"/>
      <c r="Y18" s="447"/>
      <c r="Z18" s="447"/>
      <c r="AA18" s="447"/>
      <c r="AB18" s="438"/>
      <c r="AC18" s="544">
        <v>76.3</v>
      </c>
      <c r="AD18" s="545"/>
      <c r="AE18" s="545"/>
      <c r="AF18" s="545"/>
      <c r="AG18" s="546"/>
      <c r="AH18" s="544">
        <v>77</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6059538</v>
      </c>
      <c r="BO18" s="429"/>
      <c r="BP18" s="429"/>
      <c r="BQ18" s="429"/>
      <c r="BR18" s="429"/>
      <c r="BS18" s="429"/>
      <c r="BT18" s="429"/>
      <c r="BU18" s="430"/>
      <c r="BV18" s="428">
        <v>6081851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341</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7729493</v>
      </c>
      <c r="BO19" s="429"/>
      <c r="BP19" s="429"/>
      <c r="BQ19" s="429"/>
      <c r="BR19" s="429"/>
      <c r="BS19" s="429"/>
      <c r="BT19" s="429"/>
      <c r="BU19" s="430"/>
      <c r="BV19" s="428">
        <v>7644955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10780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7609141</v>
      </c>
      <c r="BO23" s="429"/>
      <c r="BP23" s="429"/>
      <c r="BQ23" s="429"/>
      <c r="BR23" s="429"/>
      <c r="BS23" s="429"/>
      <c r="BT23" s="429"/>
      <c r="BU23" s="430"/>
      <c r="BV23" s="428">
        <v>7645594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8600</v>
      </c>
      <c r="R24" s="480"/>
      <c r="S24" s="480"/>
      <c r="T24" s="480"/>
      <c r="U24" s="480"/>
      <c r="V24" s="519"/>
      <c r="W24" s="578"/>
      <c r="X24" s="566"/>
      <c r="Y24" s="567"/>
      <c r="Z24" s="478" t="s">
        <v>171</v>
      </c>
      <c r="AA24" s="458"/>
      <c r="AB24" s="458"/>
      <c r="AC24" s="458"/>
      <c r="AD24" s="458"/>
      <c r="AE24" s="458"/>
      <c r="AF24" s="458"/>
      <c r="AG24" s="459"/>
      <c r="AH24" s="479">
        <v>219</v>
      </c>
      <c r="AI24" s="480"/>
      <c r="AJ24" s="480"/>
      <c r="AK24" s="480"/>
      <c r="AL24" s="519"/>
      <c r="AM24" s="479">
        <v>694011</v>
      </c>
      <c r="AN24" s="480"/>
      <c r="AO24" s="480"/>
      <c r="AP24" s="480"/>
      <c r="AQ24" s="480"/>
      <c r="AR24" s="519"/>
      <c r="AS24" s="479">
        <v>3169</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6572412</v>
      </c>
      <c r="BO24" s="429"/>
      <c r="BP24" s="429"/>
      <c r="BQ24" s="429"/>
      <c r="BR24" s="429"/>
      <c r="BS24" s="429"/>
      <c r="BT24" s="429"/>
      <c r="BU24" s="430"/>
      <c r="BV24" s="428">
        <v>6540890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7100</v>
      </c>
      <c r="R25" s="480"/>
      <c r="S25" s="480"/>
      <c r="T25" s="480"/>
      <c r="U25" s="480"/>
      <c r="V25" s="519"/>
      <c r="W25" s="578"/>
      <c r="X25" s="566"/>
      <c r="Y25" s="567"/>
      <c r="Z25" s="478" t="s">
        <v>174</v>
      </c>
      <c r="AA25" s="458"/>
      <c r="AB25" s="458"/>
      <c r="AC25" s="458"/>
      <c r="AD25" s="458"/>
      <c r="AE25" s="458"/>
      <c r="AF25" s="458"/>
      <c r="AG25" s="459"/>
      <c r="AH25" s="479">
        <v>43</v>
      </c>
      <c r="AI25" s="480"/>
      <c r="AJ25" s="480"/>
      <c r="AK25" s="480"/>
      <c r="AL25" s="519"/>
      <c r="AM25" s="479">
        <v>147404</v>
      </c>
      <c r="AN25" s="480"/>
      <c r="AO25" s="480"/>
      <c r="AP25" s="480"/>
      <c r="AQ25" s="480"/>
      <c r="AR25" s="519"/>
      <c r="AS25" s="479">
        <v>3428</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1507185</v>
      </c>
      <c r="BO25" s="392"/>
      <c r="BP25" s="392"/>
      <c r="BQ25" s="392"/>
      <c r="BR25" s="392"/>
      <c r="BS25" s="392"/>
      <c r="BT25" s="392"/>
      <c r="BU25" s="393"/>
      <c r="BV25" s="391">
        <v>1134859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6740</v>
      </c>
      <c r="R26" s="480"/>
      <c r="S26" s="480"/>
      <c r="T26" s="480"/>
      <c r="U26" s="480"/>
      <c r="V26" s="519"/>
      <c r="W26" s="578"/>
      <c r="X26" s="566"/>
      <c r="Y26" s="567"/>
      <c r="Z26" s="478" t="s">
        <v>177</v>
      </c>
      <c r="AA26" s="588"/>
      <c r="AB26" s="588"/>
      <c r="AC26" s="588"/>
      <c r="AD26" s="588"/>
      <c r="AE26" s="588"/>
      <c r="AF26" s="588"/>
      <c r="AG26" s="589"/>
      <c r="AH26" s="479">
        <v>19</v>
      </c>
      <c r="AI26" s="480"/>
      <c r="AJ26" s="480"/>
      <c r="AK26" s="480"/>
      <c r="AL26" s="519"/>
      <c r="AM26" s="479">
        <v>65664</v>
      </c>
      <c r="AN26" s="480"/>
      <c r="AO26" s="480"/>
      <c r="AP26" s="480"/>
      <c r="AQ26" s="480"/>
      <c r="AR26" s="519"/>
      <c r="AS26" s="479">
        <v>3456</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179</v>
      </c>
      <c r="BO26" s="429"/>
      <c r="BP26" s="429"/>
      <c r="BQ26" s="429"/>
      <c r="BR26" s="429"/>
      <c r="BS26" s="429"/>
      <c r="BT26" s="429"/>
      <c r="BU26" s="430"/>
      <c r="BV26" s="428" t="s">
        <v>179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4040</v>
      </c>
      <c r="R27" s="480"/>
      <c r="S27" s="480"/>
      <c r="T27" s="480"/>
      <c r="U27" s="480"/>
      <c r="V27" s="519"/>
      <c r="W27" s="578"/>
      <c r="X27" s="566"/>
      <c r="Y27" s="567"/>
      <c r="Z27" s="478" t="s">
        <v>181</v>
      </c>
      <c r="AA27" s="458"/>
      <c r="AB27" s="458"/>
      <c r="AC27" s="458"/>
      <c r="AD27" s="458"/>
      <c r="AE27" s="458"/>
      <c r="AF27" s="458"/>
      <c r="AG27" s="459"/>
      <c r="AH27" s="479">
        <v>17</v>
      </c>
      <c r="AI27" s="480"/>
      <c r="AJ27" s="480"/>
      <c r="AK27" s="480"/>
      <c r="AL27" s="519"/>
      <c r="AM27" s="479">
        <v>57834</v>
      </c>
      <c r="AN27" s="480"/>
      <c r="AO27" s="480"/>
      <c r="AP27" s="480"/>
      <c r="AQ27" s="480"/>
      <c r="AR27" s="519"/>
      <c r="AS27" s="479">
        <v>3402</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t="s">
        <v>183</v>
      </c>
      <c r="BO27" s="602"/>
      <c r="BP27" s="602"/>
      <c r="BQ27" s="602"/>
      <c r="BR27" s="602"/>
      <c r="BS27" s="602"/>
      <c r="BT27" s="602"/>
      <c r="BU27" s="603"/>
      <c r="BV27" s="601" t="s">
        <v>179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184</v>
      </c>
      <c r="F28" s="458"/>
      <c r="G28" s="458"/>
      <c r="H28" s="458"/>
      <c r="I28" s="458"/>
      <c r="J28" s="458"/>
      <c r="K28" s="459"/>
      <c r="L28" s="479">
        <v>1</v>
      </c>
      <c r="M28" s="480"/>
      <c r="N28" s="480"/>
      <c r="O28" s="480"/>
      <c r="P28" s="519"/>
      <c r="Q28" s="479">
        <v>3270</v>
      </c>
      <c r="R28" s="480"/>
      <c r="S28" s="480"/>
      <c r="T28" s="480"/>
      <c r="U28" s="480"/>
      <c r="V28" s="519"/>
      <c r="W28" s="578"/>
      <c r="X28" s="566"/>
      <c r="Y28" s="567"/>
      <c r="Z28" s="478" t="s">
        <v>185</v>
      </c>
      <c r="AA28" s="458"/>
      <c r="AB28" s="458"/>
      <c r="AC28" s="458"/>
      <c r="AD28" s="458"/>
      <c r="AE28" s="458"/>
      <c r="AF28" s="458"/>
      <c r="AG28" s="459"/>
      <c r="AH28" s="479" t="s">
        <v>179</v>
      </c>
      <c r="AI28" s="480"/>
      <c r="AJ28" s="480"/>
      <c r="AK28" s="480"/>
      <c r="AL28" s="519"/>
      <c r="AM28" s="479" t="s">
        <v>130</v>
      </c>
      <c r="AN28" s="480"/>
      <c r="AO28" s="480"/>
      <c r="AP28" s="480"/>
      <c r="AQ28" s="480"/>
      <c r="AR28" s="519"/>
      <c r="AS28" s="479" t="s">
        <v>179</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1913273</v>
      </c>
      <c r="BO28" s="392"/>
      <c r="BP28" s="392"/>
      <c r="BQ28" s="392"/>
      <c r="BR28" s="392"/>
      <c r="BS28" s="392"/>
      <c r="BT28" s="392"/>
      <c r="BU28" s="393"/>
      <c r="BV28" s="391">
        <v>2138831</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14</v>
      </c>
      <c r="M29" s="480"/>
      <c r="N29" s="480"/>
      <c r="O29" s="480"/>
      <c r="P29" s="519"/>
      <c r="Q29" s="479">
        <v>3000</v>
      </c>
      <c r="R29" s="480"/>
      <c r="S29" s="480"/>
      <c r="T29" s="480"/>
      <c r="U29" s="480"/>
      <c r="V29" s="519"/>
      <c r="W29" s="579"/>
      <c r="X29" s="580"/>
      <c r="Y29" s="581"/>
      <c r="Z29" s="478" t="s">
        <v>188</v>
      </c>
      <c r="AA29" s="458"/>
      <c r="AB29" s="458"/>
      <c r="AC29" s="458"/>
      <c r="AD29" s="458"/>
      <c r="AE29" s="458"/>
      <c r="AF29" s="458"/>
      <c r="AG29" s="459"/>
      <c r="AH29" s="479">
        <v>236</v>
      </c>
      <c r="AI29" s="480"/>
      <c r="AJ29" s="480"/>
      <c r="AK29" s="480"/>
      <c r="AL29" s="519"/>
      <c r="AM29" s="479">
        <v>751845</v>
      </c>
      <c r="AN29" s="480"/>
      <c r="AO29" s="480"/>
      <c r="AP29" s="480"/>
      <c r="AQ29" s="480"/>
      <c r="AR29" s="519"/>
      <c r="AS29" s="479">
        <v>3186</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540874</v>
      </c>
      <c r="BO29" s="429"/>
      <c r="BP29" s="429"/>
      <c r="BQ29" s="429"/>
      <c r="BR29" s="429"/>
      <c r="BS29" s="429"/>
      <c r="BT29" s="429"/>
      <c r="BU29" s="430"/>
      <c r="BV29" s="428">
        <v>576797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99.8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2059335</v>
      </c>
      <c r="BO30" s="602"/>
      <c r="BP30" s="602"/>
      <c r="BQ30" s="602"/>
      <c r="BR30" s="602"/>
      <c r="BS30" s="602"/>
      <c r="BT30" s="602"/>
      <c r="BU30" s="603"/>
      <c r="BV30" s="601">
        <v>1991298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200</v>
      </c>
      <c r="X33" s="417"/>
      <c r="Y33" s="417"/>
      <c r="Z33" s="417"/>
      <c r="AA33" s="417"/>
      <c r="AB33" s="417"/>
      <c r="AC33" s="417"/>
      <c r="AD33" s="417"/>
      <c r="AE33" s="417"/>
      <c r="AF33" s="417"/>
      <c r="AG33" s="417"/>
      <c r="AH33" s="417"/>
      <c r="AI33" s="417"/>
      <c r="AJ33" s="417"/>
      <c r="AK33" s="417"/>
      <c r="AL33" s="215"/>
      <c r="AM33" s="452" t="s">
        <v>197</v>
      </c>
      <c r="AN33" s="452"/>
      <c r="AO33" s="417" t="s">
        <v>198</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197</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兵庫県市町村職員退職手当組合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いながわフレッシュパーク</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奨学金特別会計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IF('各会計、関係団体の財政状況及び健全化判断比率'!B33="","",'各会計、関係団体の財政状況及び健全化判断比率'!B33)</f>
        <v>下水道事業会計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兵庫県市町交通災害共済組合</v>
      </c>
      <c r="BZ35" s="615"/>
      <c r="CA35" s="615"/>
      <c r="CB35" s="615"/>
      <c r="CC35" s="615"/>
      <c r="CD35" s="615"/>
      <c r="CE35" s="615"/>
      <c r="CF35" s="615"/>
      <c r="CG35" s="615"/>
      <c r="CH35" s="615"/>
      <c r="CI35" s="615"/>
      <c r="CJ35" s="615"/>
      <c r="CK35" s="615"/>
      <c r="CL35" s="615"/>
      <c r="CM35" s="615"/>
      <c r="CN35" s="213"/>
      <c r="CO35" s="614">
        <f t="shared" ref="CO35:CO43" si="3">IF(CQ35="","",CO34+1)</f>
        <v>17</v>
      </c>
      <c r="CP35" s="614"/>
      <c r="CQ35" s="615" t="str">
        <f>IF('各会計、関係団体の財政状況及び健全化判断比率'!BS8="","",'各会計、関係団体の財政状況及び健全化判断比率'!BS8)</f>
        <v>兵庫県町土地開発公社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兵庫県町議会議員公務災害補償組合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農業共済特別会計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丹波少年自然の家事務組合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兵庫県後期高齢者医療広域連合（一般会計）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兵庫県後期高齢者医療広域連合（特別会計）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猪名川上流広域ごみ処理施設組合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iocySNTj4OVcqTOcSDzSDoA1LSci534rL7qS01WML9msEyAUMzjRaegYHQbZHPohdr37519XX1vgMJFZ+GWtw==" saltValue="3a+2g3fzTmVK0CtXbvI77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I41" sqref="I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06" t="s">
        <v>556</v>
      </c>
      <c r="D34" s="1206"/>
      <c r="E34" s="1207"/>
      <c r="F34" s="32">
        <v>6.27</v>
      </c>
      <c r="G34" s="33">
        <v>5.45</v>
      </c>
      <c r="H34" s="33">
        <v>1.95</v>
      </c>
      <c r="I34" s="33">
        <v>3.49</v>
      </c>
      <c r="J34" s="34">
        <v>3.86</v>
      </c>
      <c r="K34" s="22"/>
      <c r="L34" s="22"/>
      <c r="M34" s="22"/>
      <c r="N34" s="22"/>
      <c r="O34" s="22"/>
      <c r="P34" s="22"/>
    </row>
    <row r="35" spans="1:16" ht="39" customHeight="1" x14ac:dyDescent="0.15">
      <c r="A35" s="22"/>
      <c r="B35" s="35"/>
      <c r="C35" s="1200" t="s">
        <v>557</v>
      </c>
      <c r="D35" s="1201"/>
      <c r="E35" s="1202"/>
      <c r="F35" s="36">
        <v>2.79</v>
      </c>
      <c r="G35" s="37">
        <v>2.19</v>
      </c>
      <c r="H35" s="37">
        <v>2.82</v>
      </c>
      <c r="I35" s="37">
        <v>1.98</v>
      </c>
      <c r="J35" s="38">
        <v>1.79</v>
      </c>
      <c r="K35" s="22"/>
      <c r="L35" s="22"/>
      <c r="M35" s="22"/>
      <c r="N35" s="22"/>
      <c r="O35" s="22"/>
      <c r="P35" s="22"/>
    </row>
    <row r="36" spans="1:16" ht="39" customHeight="1" x14ac:dyDescent="0.15">
      <c r="A36" s="22"/>
      <c r="B36" s="35"/>
      <c r="C36" s="1200" t="s">
        <v>558</v>
      </c>
      <c r="D36" s="1201"/>
      <c r="E36" s="1202"/>
      <c r="F36" s="36">
        <v>4.51</v>
      </c>
      <c r="G36" s="37">
        <v>3.97</v>
      </c>
      <c r="H36" s="37">
        <v>1.25</v>
      </c>
      <c r="I36" s="37">
        <v>2.1800000000000002</v>
      </c>
      <c r="J36" s="38">
        <v>1.72</v>
      </c>
      <c r="K36" s="22"/>
      <c r="L36" s="22"/>
      <c r="M36" s="22"/>
      <c r="N36" s="22"/>
      <c r="O36" s="22"/>
      <c r="P36" s="22"/>
    </row>
    <row r="37" spans="1:16" ht="39" customHeight="1" x14ac:dyDescent="0.15">
      <c r="A37" s="22"/>
      <c r="B37" s="35"/>
      <c r="C37" s="1200" t="s">
        <v>559</v>
      </c>
      <c r="D37" s="1201"/>
      <c r="E37" s="1202"/>
      <c r="F37" s="36">
        <v>1.19</v>
      </c>
      <c r="G37" s="37">
        <v>1.83</v>
      </c>
      <c r="H37" s="37">
        <v>0.66</v>
      </c>
      <c r="I37" s="37">
        <v>1.23</v>
      </c>
      <c r="J37" s="38">
        <v>1.38</v>
      </c>
      <c r="K37" s="22"/>
      <c r="L37" s="22"/>
      <c r="M37" s="22"/>
      <c r="N37" s="22"/>
      <c r="O37" s="22"/>
      <c r="P37" s="22"/>
    </row>
    <row r="38" spans="1:16" ht="39" customHeight="1" x14ac:dyDescent="0.15">
      <c r="A38" s="22"/>
      <c r="B38" s="35"/>
      <c r="C38" s="1200" t="s">
        <v>560</v>
      </c>
      <c r="D38" s="1201"/>
      <c r="E38" s="1202"/>
      <c r="F38" s="36">
        <v>3.85</v>
      </c>
      <c r="G38" s="37">
        <v>2.15</v>
      </c>
      <c r="H38" s="37">
        <v>1.26</v>
      </c>
      <c r="I38" s="37">
        <v>3</v>
      </c>
      <c r="J38" s="38">
        <v>1.23</v>
      </c>
      <c r="K38" s="22"/>
      <c r="L38" s="22"/>
      <c r="M38" s="22"/>
      <c r="N38" s="22"/>
      <c r="O38" s="22"/>
      <c r="P38" s="22"/>
    </row>
    <row r="39" spans="1:16" ht="39" customHeight="1" x14ac:dyDescent="0.15">
      <c r="A39" s="22"/>
      <c r="B39" s="35"/>
      <c r="C39" s="1200" t="s">
        <v>561</v>
      </c>
      <c r="D39" s="1201"/>
      <c r="E39" s="1202"/>
      <c r="F39" s="36">
        <v>0.18</v>
      </c>
      <c r="G39" s="37">
        <v>0.17</v>
      </c>
      <c r="H39" s="37">
        <v>0.19</v>
      </c>
      <c r="I39" s="37">
        <v>0.18</v>
      </c>
      <c r="J39" s="38">
        <v>0.21</v>
      </c>
      <c r="K39" s="22"/>
      <c r="L39" s="22"/>
      <c r="M39" s="22"/>
      <c r="N39" s="22"/>
      <c r="O39" s="22"/>
      <c r="P39" s="22"/>
    </row>
    <row r="40" spans="1:16" ht="39" customHeight="1" x14ac:dyDescent="0.15">
      <c r="A40" s="22"/>
      <c r="B40" s="35"/>
      <c r="C40" s="1200" t="s">
        <v>562</v>
      </c>
      <c r="D40" s="1201"/>
      <c r="E40" s="1202"/>
      <c r="F40" s="36">
        <v>0.17</v>
      </c>
      <c r="G40" s="37">
        <v>0.16</v>
      </c>
      <c r="H40" s="37">
        <v>0.16</v>
      </c>
      <c r="I40" s="37">
        <v>0.15</v>
      </c>
      <c r="J40" s="38">
        <v>0.15</v>
      </c>
      <c r="K40" s="22"/>
      <c r="L40" s="22"/>
      <c r="M40" s="22"/>
      <c r="N40" s="22"/>
      <c r="O40" s="22"/>
      <c r="P40" s="22"/>
    </row>
    <row r="41" spans="1:16" ht="39" customHeight="1" x14ac:dyDescent="0.15">
      <c r="A41" s="22"/>
      <c r="B41" s="35"/>
      <c r="C41" s="1200" t="s">
        <v>563</v>
      </c>
      <c r="D41" s="1201"/>
      <c r="E41" s="1202"/>
      <c r="F41" s="36">
        <v>0</v>
      </c>
      <c r="G41" s="37">
        <v>0</v>
      </c>
      <c r="H41" s="37">
        <v>0</v>
      </c>
      <c r="I41" s="37">
        <v>0</v>
      </c>
      <c r="J41" s="38">
        <v>0</v>
      </c>
      <c r="K41" s="22"/>
      <c r="L41" s="22"/>
      <c r="M41" s="22"/>
      <c r="N41" s="22"/>
      <c r="O41" s="22"/>
      <c r="P41" s="22"/>
    </row>
    <row r="42" spans="1:16" ht="39" customHeight="1" x14ac:dyDescent="0.15">
      <c r="A42" s="22"/>
      <c r="B42" s="39"/>
      <c r="C42" s="1200" t="s">
        <v>564</v>
      </c>
      <c r="D42" s="1201"/>
      <c r="E42" s="1202"/>
      <c r="F42" s="36" t="s">
        <v>505</v>
      </c>
      <c r="G42" s="37" t="s">
        <v>505</v>
      </c>
      <c r="H42" s="37" t="s">
        <v>505</v>
      </c>
      <c r="I42" s="37" t="s">
        <v>505</v>
      </c>
      <c r="J42" s="38" t="s">
        <v>505</v>
      </c>
      <c r="K42" s="22"/>
      <c r="L42" s="22"/>
      <c r="M42" s="22"/>
      <c r="N42" s="22"/>
      <c r="O42" s="22"/>
      <c r="P42" s="22"/>
    </row>
    <row r="43" spans="1:16" ht="39" customHeight="1" thickBot="1" x14ac:dyDescent="0.2">
      <c r="A43" s="22"/>
      <c r="B43" s="40"/>
      <c r="C43" s="1203" t="s">
        <v>565</v>
      </c>
      <c r="D43" s="1204"/>
      <c r="E43" s="1205"/>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M39zGta8ig14QaxBrKpye1E5uEH7gh4Gm5H3Fm4qAbMor43cZYKTdirQ54gZ2h20LOfTKColSLfIXiG/K3w==" saltValue="ID8l8//LM8/XxHR65fnQ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55" zoomScaleNormal="55" zoomScaleSheetLayoutView="55" workbookViewId="0">
      <selection activeCell="M55" sqref="M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713</v>
      </c>
      <c r="L45" s="60">
        <v>678</v>
      </c>
      <c r="M45" s="60">
        <v>672</v>
      </c>
      <c r="N45" s="60">
        <v>703</v>
      </c>
      <c r="O45" s="61">
        <v>784</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505</v>
      </c>
      <c r="L46" s="64" t="s">
        <v>505</v>
      </c>
      <c r="M46" s="64" t="s">
        <v>505</v>
      </c>
      <c r="N46" s="64" t="s">
        <v>505</v>
      </c>
      <c r="O46" s="65" t="s">
        <v>505</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505</v>
      </c>
      <c r="L47" s="64" t="s">
        <v>505</v>
      </c>
      <c r="M47" s="64" t="s">
        <v>505</v>
      </c>
      <c r="N47" s="64" t="s">
        <v>505</v>
      </c>
      <c r="O47" s="65" t="s">
        <v>505</v>
      </c>
      <c r="P47" s="48"/>
      <c r="Q47" s="48"/>
      <c r="R47" s="48"/>
      <c r="S47" s="48"/>
      <c r="T47" s="48"/>
      <c r="U47" s="48"/>
    </row>
    <row r="48" spans="1:21" ht="30.75" customHeight="1" x14ac:dyDescent="0.15">
      <c r="A48" s="48"/>
      <c r="B48" s="1210"/>
      <c r="C48" s="1211"/>
      <c r="D48" s="62"/>
      <c r="E48" s="1216" t="s">
        <v>15</v>
      </c>
      <c r="F48" s="1216"/>
      <c r="G48" s="1216"/>
      <c r="H48" s="1216"/>
      <c r="I48" s="1216"/>
      <c r="J48" s="1217"/>
      <c r="K48" s="63">
        <v>250</v>
      </c>
      <c r="L48" s="64">
        <v>239</v>
      </c>
      <c r="M48" s="64">
        <v>245</v>
      </c>
      <c r="N48" s="64">
        <v>239</v>
      </c>
      <c r="O48" s="65">
        <v>238</v>
      </c>
      <c r="P48" s="48"/>
      <c r="Q48" s="48"/>
      <c r="R48" s="48"/>
      <c r="S48" s="48"/>
      <c r="T48" s="48"/>
      <c r="U48" s="48"/>
    </row>
    <row r="49" spans="1:21" ht="30.75" customHeight="1" x14ac:dyDescent="0.15">
      <c r="A49" s="48"/>
      <c r="B49" s="1210"/>
      <c r="C49" s="1211"/>
      <c r="D49" s="62"/>
      <c r="E49" s="1216" t="s">
        <v>16</v>
      </c>
      <c r="F49" s="1216"/>
      <c r="G49" s="1216"/>
      <c r="H49" s="1216"/>
      <c r="I49" s="1216"/>
      <c r="J49" s="1217"/>
      <c r="K49" s="63">
        <v>189</v>
      </c>
      <c r="L49" s="64">
        <v>189</v>
      </c>
      <c r="M49" s="64">
        <v>189</v>
      </c>
      <c r="N49" s="64">
        <v>189</v>
      </c>
      <c r="O49" s="65">
        <v>189</v>
      </c>
      <c r="P49" s="48"/>
      <c r="Q49" s="48"/>
      <c r="R49" s="48"/>
      <c r="S49" s="48"/>
      <c r="T49" s="48"/>
      <c r="U49" s="48"/>
    </row>
    <row r="50" spans="1:21" ht="30.75" customHeight="1" x14ac:dyDescent="0.15">
      <c r="A50" s="48"/>
      <c r="B50" s="1210"/>
      <c r="C50" s="1211"/>
      <c r="D50" s="62"/>
      <c r="E50" s="1216" t="s">
        <v>17</v>
      </c>
      <c r="F50" s="1216"/>
      <c r="G50" s="1216"/>
      <c r="H50" s="1216"/>
      <c r="I50" s="1216"/>
      <c r="J50" s="1217"/>
      <c r="K50" s="63">
        <v>0</v>
      </c>
      <c r="L50" s="64">
        <v>0</v>
      </c>
      <c r="M50" s="64">
        <v>1</v>
      </c>
      <c r="N50" s="64">
        <v>1</v>
      </c>
      <c r="O50" s="65">
        <v>1</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505</v>
      </c>
      <c r="L51" s="64" t="s">
        <v>505</v>
      </c>
      <c r="M51" s="64" t="s">
        <v>505</v>
      </c>
      <c r="N51" s="64" t="s">
        <v>505</v>
      </c>
      <c r="O51" s="65" t="s">
        <v>505</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1126</v>
      </c>
      <c r="L52" s="64">
        <v>1065</v>
      </c>
      <c r="M52" s="64">
        <v>982</v>
      </c>
      <c r="N52" s="64">
        <v>1033</v>
      </c>
      <c r="O52" s="65">
        <v>1047</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26</v>
      </c>
      <c r="L53" s="69">
        <v>41</v>
      </c>
      <c r="M53" s="69">
        <v>125</v>
      </c>
      <c r="N53" s="69">
        <v>99</v>
      </c>
      <c r="O53" s="70">
        <v>165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584</v>
      </c>
      <c r="L57" s="83" t="s">
        <v>584</v>
      </c>
      <c r="M57" s="83" t="s">
        <v>584</v>
      </c>
      <c r="N57" s="83" t="s">
        <v>584</v>
      </c>
      <c r="O57" s="84" t="s">
        <v>584</v>
      </c>
    </row>
    <row r="58" spans="1:21" ht="31.5" customHeight="1" thickBot="1" x14ac:dyDescent="0.2">
      <c r="B58" s="1226"/>
      <c r="C58" s="1227"/>
      <c r="D58" s="1231" t="s">
        <v>27</v>
      </c>
      <c r="E58" s="1232"/>
      <c r="F58" s="1232"/>
      <c r="G58" s="1232"/>
      <c r="H58" s="1232"/>
      <c r="I58" s="1232"/>
      <c r="J58" s="1233"/>
      <c r="K58" s="85" t="s">
        <v>584</v>
      </c>
      <c r="L58" s="86" t="s">
        <v>584</v>
      </c>
      <c r="M58" s="86" t="s">
        <v>584</v>
      </c>
      <c r="N58" s="86" t="s">
        <v>584</v>
      </c>
      <c r="O58" s="87" t="s">
        <v>584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5J8OdaD3i7Y14OLvzCywqpe7BZEYfcv9rNA4O/RDs0SttLZvjnt0Ht27Zf5mZIshSivNhkKSfR3qRvUtpdrfA==" saltValue="j5azv1kIePcuIvul9ER7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M42" sqref="M4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34" t="s">
        <v>30</v>
      </c>
      <c r="C41" s="1235"/>
      <c r="D41" s="101"/>
      <c r="E41" s="1240" t="s">
        <v>31</v>
      </c>
      <c r="F41" s="1240"/>
      <c r="G41" s="1240"/>
      <c r="H41" s="1241"/>
      <c r="I41" s="102">
        <v>7363</v>
      </c>
      <c r="J41" s="103">
        <v>7604</v>
      </c>
      <c r="K41" s="103">
        <v>7729</v>
      </c>
      <c r="L41" s="103">
        <v>7646</v>
      </c>
      <c r="M41" s="104">
        <v>7609</v>
      </c>
    </row>
    <row r="42" spans="2:13" ht="27.75" customHeight="1" x14ac:dyDescent="0.15">
      <c r="B42" s="1236"/>
      <c r="C42" s="1237"/>
      <c r="D42" s="105"/>
      <c r="E42" s="1242" t="s">
        <v>32</v>
      </c>
      <c r="F42" s="1242"/>
      <c r="G42" s="1242"/>
      <c r="H42" s="1243"/>
      <c r="I42" s="106">
        <v>765</v>
      </c>
      <c r="J42" s="107">
        <v>687</v>
      </c>
      <c r="K42" s="107">
        <v>610</v>
      </c>
      <c r="L42" s="107">
        <v>534</v>
      </c>
      <c r="M42" s="108">
        <v>1023</v>
      </c>
    </row>
    <row r="43" spans="2:13" ht="27.75" customHeight="1" x14ac:dyDescent="0.15">
      <c r="B43" s="1236"/>
      <c r="C43" s="1237"/>
      <c r="D43" s="105"/>
      <c r="E43" s="1242" t="s">
        <v>33</v>
      </c>
      <c r="F43" s="1242"/>
      <c r="G43" s="1242"/>
      <c r="H43" s="1243"/>
      <c r="I43" s="106">
        <v>2382</v>
      </c>
      <c r="J43" s="107">
        <v>2201</v>
      </c>
      <c r="K43" s="107">
        <v>2028</v>
      </c>
      <c r="L43" s="107">
        <v>2165</v>
      </c>
      <c r="M43" s="108">
        <v>2022</v>
      </c>
    </row>
    <row r="44" spans="2:13" ht="27.75" customHeight="1" x14ac:dyDescent="0.15">
      <c r="B44" s="1236"/>
      <c r="C44" s="1237"/>
      <c r="D44" s="105"/>
      <c r="E44" s="1242" t="s">
        <v>34</v>
      </c>
      <c r="F44" s="1242"/>
      <c r="G44" s="1242"/>
      <c r="H44" s="1243"/>
      <c r="I44" s="106">
        <v>1318</v>
      </c>
      <c r="J44" s="107">
        <v>1149</v>
      </c>
      <c r="K44" s="107">
        <v>977</v>
      </c>
      <c r="L44" s="107">
        <v>803</v>
      </c>
      <c r="M44" s="108">
        <v>626</v>
      </c>
    </row>
    <row r="45" spans="2:13" ht="27.75" customHeight="1" x14ac:dyDescent="0.15">
      <c r="B45" s="1236"/>
      <c r="C45" s="1237"/>
      <c r="D45" s="105"/>
      <c r="E45" s="1242" t="s">
        <v>35</v>
      </c>
      <c r="F45" s="1242"/>
      <c r="G45" s="1242"/>
      <c r="H45" s="1243"/>
      <c r="I45" s="106" t="s">
        <v>505</v>
      </c>
      <c r="J45" s="107" t="s">
        <v>505</v>
      </c>
      <c r="K45" s="107" t="s">
        <v>505</v>
      </c>
      <c r="L45" s="107" t="s">
        <v>505</v>
      </c>
      <c r="M45" s="108" t="s">
        <v>505</v>
      </c>
    </row>
    <row r="46" spans="2:13" ht="27.75" customHeight="1" x14ac:dyDescent="0.15">
      <c r="B46" s="1236"/>
      <c r="C46" s="1237"/>
      <c r="D46" s="109"/>
      <c r="E46" s="1242" t="s">
        <v>36</v>
      </c>
      <c r="F46" s="1242"/>
      <c r="G46" s="1242"/>
      <c r="H46" s="1243"/>
      <c r="I46" s="106">
        <v>5</v>
      </c>
      <c r="J46" s="107">
        <v>4</v>
      </c>
      <c r="K46" s="107">
        <v>4</v>
      </c>
      <c r="L46" s="107">
        <v>3</v>
      </c>
      <c r="M46" s="108">
        <v>2</v>
      </c>
    </row>
    <row r="47" spans="2:13" ht="27.75" customHeight="1" x14ac:dyDescent="0.15">
      <c r="B47" s="1236"/>
      <c r="C47" s="1237"/>
      <c r="D47" s="110"/>
      <c r="E47" s="1244" t="s">
        <v>37</v>
      </c>
      <c r="F47" s="1245"/>
      <c r="G47" s="1245"/>
      <c r="H47" s="1246"/>
      <c r="I47" s="106" t="s">
        <v>505</v>
      </c>
      <c r="J47" s="107" t="s">
        <v>505</v>
      </c>
      <c r="K47" s="107" t="s">
        <v>505</v>
      </c>
      <c r="L47" s="107" t="s">
        <v>505</v>
      </c>
      <c r="M47" s="108" t="s">
        <v>505</v>
      </c>
    </row>
    <row r="48" spans="2:13" ht="27.75" customHeight="1" x14ac:dyDescent="0.15">
      <c r="B48" s="1236"/>
      <c r="C48" s="1237"/>
      <c r="D48" s="105"/>
      <c r="E48" s="1242" t="s">
        <v>38</v>
      </c>
      <c r="F48" s="1242"/>
      <c r="G48" s="1242"/>
      <c r="H48" s="1243"/>
      <c r="I48" s="106" t="s">
        <v>505</v>
      </c>
      <c r="J48" s="107" t="s">
        <v>505</v>
      </c>
      <c r="K48" s="107" t="s">
        <v>505</v>
      </c>
      <c r="L48" s="107" t="s">
        <v>505</v>
      </c>
      <c r="M48" s="108" t="s">
        <v>505</v>
      </c>
    </row>
    <row r="49" spans="2:13" ht="27.75" customHeight="1" x14ac:dyDescent="0.15">
      <c r="B49" s="1238"/>
      <c r="C49" s="1239"/>
      <c r="D49" s="105"/>
      <c r="E49" s="1242" t="s">
        <v>39</v>
      </c>
      <c r="F49" s="1242"/>
      <c r="G49" s="1242"/>
      <c r="H49" s="1243"/>
      <c r="I49" s="106" t="s">
        <v>505</v>
      </c>
      <c r="J49" s="107" t="s">
        <v>505</v>
      </c>
      <c r="K49" s="107" t="s">
        <v>505</v>
      </c>
      <c r="L49" s="107" t="s">
        <v>505</v>
      </c>
      <c r="M49" s="108" t="s">
        <v>505</v>
      </c>
    </row>
    <row r="50" spans="2:13" ht="27.75" customHeight="1" x14ac:dyDescent="0.15">
      <c r="B50" s="1247" t="s">
        <v>40</v>
      </c>
      <c r="C50" s="1248"/>
      <c r="D50" s="111"/>
      <c r="E50" s="1242" t="s">
        <v>41</v>
      </c>
      <c r="F50" s="1242"/>
      <c r="G50" s="1242"/>
      <c r="H50" s="1243"/>
      <c r="I50" s="106">
        <v>6024</v>
      </c>
      <c r="J50" s="107">
        <v>6300</v>
      </c>
      <c r="K50" s="107">
        <v>6129</v>
      </c>
      <c r="L50" s="107">
        <v>5801</v>
      </c>
      <c r="M50" s="108">
        <v>5711</v>
      </c>
    </row>
    <row r="51" spans="2:13" ht="27.75" customHeight="1" x14ac:dyDescent="0.15">
      <c r="B51" s="1236"/>
      <c r="C51" s="1237"/>
      <c r="D51" s="105"/>
      <c r="E51" s="1242" t="s">
        <v>42</v>
      </c>
      <c r="F51" s="1242"/>
      <c r="G51" s="1242"/>
      <c r="H51" s="1243"/>
      <c r="I51" s="106">
        <v>891</v>
      </c>
      <c r="J51" s="107">
        <v>866</v>
      </c>
      <c r="K51" s="107">
        <v>650</v>
      </c>
      <c r="L51" s="107">
        <v>627</v>
      </c>
      <c r="M51" s="108">
        <v>541</v>
      </c>
    </row>
    <row r="52" spans="2:13" ht="27.75" customHeight="1" x14ac:dyDescent="0.15">
      <c r="B52" s="1238"/>
      <c r="C52" s="1239"/>
      <c r="D52" s="105"/>
      <c r="E52" s="1242" t="s">
        <v>43</v>
      </c>
      <c r="F52" s="1242"/>
      <c r="G52" s="1242"/>
      <c r="H52" s="1243"/>
      <c r="I52" s="106">
        <v>10690</v>
      </c>
      <c r="J52" s="107">
        <v>10627</v>
      </c>
      <c r="K52" s="107">
        <v>10410</v>
      </c>
      <c r="L52" s="107">
        <v>9944</v>
      </c>
      <c r="M52" s="108">
        <v>9730</v>
      </c>
    </row>
    <row r="53" spans="2:13" ht="27.75" customHeight="1" thickBot="1" x14ac:dyDescent="0.2">
      <c r="B53" s="1249" t="s">
        <v>44</v>
      </c>
      <c r="C53" s="1250"/>
      <c r="D53" s="112"/>
      <c r="E53" s="1251" t="s">
        <v>45</v>
      </c>
      <c r="F53" s="1251"/>
      <c r="G53" s="1251"/>
      <c r="H53" s="1252"/>
      <c r="I53" s="113">
        <v>-5772</v>
      </c>
      <c r="J53" s="114">
        <v>-6148</v>
      </c>
      <c r="K53" s="114">
        <v>-5843</v>
      </c>
      <c r="L53" s="114">
        <v>-5220</v>
      </c>
      <c r="M53" s="115">
        <v>-4702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0liysTSVrfFt3TCi5btkHUSKcZbz6W1a32fe38oRIXWIuAu+cncCuk2Momap9dLjasCWop4xVsXFMYoBqYQGg==" saltValue="T7rbSzz+YeZ/KqpNasmj2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H56" sqref="H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61" t="s">
        <v>48</v>
      </c>
      <c r="D55" s="1261"/>
      <c r="E55" s="1262"/>
      <c r="F55" s="127">
        <v>2524</v>
      </c>
      <c r="G55" s="127">
        <v>2139</v>
      </c>
      <c r="H55" s="128">
        <v>1913</v>
      </c>
    </row>
    <row r="56" spans="2:8" ht="52.5" customHeight="1" x14ac:dyDescent="0.15">
      <c r="B56" s="129"/>
      <c r="C56" s="1263" t="s">
        <v>49</v>
      </c>
      <c r="D56" s="1263"/>
      <c r="E56" s="1264"/>
      <c r="F56" s="130">
        <v>583</v>
      </c>
      <c r="G56" s="130">
        <v>577</v>
      </c>
      <c r="H56" s="131">
        <v>541</v>
      </c>
    </row>
    <row r="57" spans="2:8" ht="53.25" customHeight="1" x14ac:dyDescent="0.15">
      <c r="B57" s="129"/>
      <c r="C57" s="1265" t="s">
        <v>50</v>
      </c>
      <c r="D57" s="1265"/>
      <c r="E57" s="1266"/>
      <c r="F57" s="132">
        <v>2042</v>
      </c>
      <c r="G57" s="132">
        <v>1991</v>
      </c>
      <c r="H57" s="133">
        <v>2059</v>
      </c>
    </row>
    <row r="58" spans="2:8" ht="45.75" customHeight="1" x14ac:dyDescent="0.15">
      <c r="B58" s="134"/>
      <c r="C58" s="1253" t="s">
        <v>585</v>
      </c>
      <c r="D58" s="1254"/>
      <c r="E58" s="1255"/>
      <c r="F58" s="135">
        <v>1753</v>
      </c>
      <c r="G58" s="135">
        <v>1715</v>
      </c>
      <c r="H58" s="136">
        <v>1795</v>
      </c>
    </row>
    <row r="59" spans="2:8" ht="45.75" customHeight="1" x14ac:dyDescent="0.15">
      <c r="B59" s="134"/>
      <c r="C59" s="1253" t="s">
        <v>586</v>
      </c>
      <c r="D59" s="1254"/>
      <c r="E59" s="1255"/>
      <c r="F59" s="135">
        <v>208</v>
      </c>
      <c r="G59" s="135">
        <v>209</v>
      </c>
      <c r="H59" s="136">
        <v>211</v>
      </c>
    </row>
    <row r="60" spans="2:8" ht="45.75" customHeight="1" x14ac:dyDescent="0.15">
      <c r="B60" s="134"/>
      <c r="C60" s="1253" t="s">
        <v>587</v>
      </c>
      <c r="D60" s="1254"/>
      <c r="E60" s="1255"/>
      <c r="F60" s="135">
        <v>81</v>
      </c>
      <c r="G60" s="135">
        <v>67</v>
      </c>
      <c r="H60" s="136">
        <v>53</v>
      </c>
    </row>
    <row r="61" spans="2:8" ht="45.75" customHeight="1" x14ac:dyDescent="0.15">
      <c r="B61" s="134"/>
      <c r="C61" s="1253" t="s">
        <v>588</v>
      </c>
      <c r="D61" s="1254"/>
      <c r="E61" s="1255"/>
      <c r="F61" s="135">
        <v>0</v>
      </c>
      <c r="G61" s="135">
        <v>0</v>
      </c>
      <c r="H61" s="136">
        <v>0</v>
      </c>
    </row>
    <row r="62" spans="2:8" ht="45.75" customHeight="1" thickBot="1" x14ac:dyDescent="0.2">
      <c r="B62" s="137"/>
      <c r="C62" s="1256"/>
      <c r="D62" s="1257"/>
      <c r="E62" s="1258"/>
      <c r="F62" s="138"/>
      <c r="G62" s="138"/>
      <c r="H62" s="139"/>
    </row>
    <row r="63" spans="2:8" ht="52.5" customHeight="1" thickBot="1" x14ac:dyDescent="0.2">
      <c r="B63" s="140"/>
      <c r="C63" s="1259" t="s">
        <v>51</v>
      </c>
      <c r="D63" s="1259"/>
      <c r="E63" s="1260"/>
      <c r="F63" s="141">
        <v>5149</v>
      </c>
      <c r="G63" s="141">
        <v>4707</v>
      </c>
      <c r="H63" s="142">
        <v>4513</v>
      </c>
    </row>
    <row r="64" spans="2:8" ht="15" customHeight="1" x14ac:dyDescent="0.15"/>
    <row r="65" ht="0" hidden="1" customHeight="1" x14ac:dyDescent="0.15"/>
    <row r="66" ht="0" hidden="1" customHeight="1" x14ac:dyDescent="0.15"/>
  </sheetData>
  <sheetProtection algorithmName="SHA-512" hashValue="wpAt4MP/OkRjkJK+Ct7QLuDKX/Ddm1QY+5CJgic4Uu5qmQ/v1PkBSCARZ2MBb+Jq6Fc5J5FzMop2vyy7mOxVeA==" saltValue="4LiPfRC2JeZTiaG9bWU0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55" zoomScaleNormal="55" zoomScaleSheetLayoutView="55" workbookViewId="0">
      <selection activeCell="AN48" sqref="AN48"/>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594</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547</v>
      </c>
      <c r="BQ50" s="1301"/>
      <c r="BR50" s="1301"/>
      <c r="BS50" s="1301"/>
      <c r="BT50" s="1301"/>
      <c r="BU50" s="1301"/>
      <c r="BV50" s="1301"/>
      <c r="BW50" s="1301"/>
      <c r="BX50" s="1301" t="s">
        <v>548</v>
      </c>
      <c r="BY50" s="1301"/>
      <c r="BZ50" s="1301"/>
      <c r="CA50" s="1301"/>
      <c r="CB50" s="1301"/>
      <c r="CC50" s="1301"/>
      <c r="CD50" s="1301"/>
      <c r="CE50" s="1301"/>
      <c r="CF50" s="1301" t="s">
        <v>549</v>
      </c>
      <c r="CG50" s="1301"/>
      <c r="CH50" s="1301"/>
      <c r="CI50" s="1301"/>
      <c r="CJ50" s="1301"/>
      <c r="CK50" s="1301"/>
      <c r="CL50" s="1301"/>
      <c r="CM50" s="1301"/>
      <c r="CN50" s="1301" t="s">
        <v>550</v>
      </c>
      <c r="CO50" s="1301"/>
      <c r="CP50" s="1301"/>
      <c r="CQ50" s="1301"/>
      <c r="CR50" s="1301"/>
      <c r="CS50" s="1301"/>
      <c r="CT50" s="1301"/>
      <c r="CU50" s="1301"/>
      <c r="CV50" s="1301" t="s">
        <v>551</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595</v>
      </c>
      <c r="AO51" s="1305"/>
      <c r="AP51" s="1305"/>
      <c r="AQ51" s="1305"/>
      <c r="AR51" s="1305"/>
      <c r="AS51" s="1305"/>
      <c r="AT51" s="1305"/>
      <c r="AU51" s="1305"/>
      <c r="AV51" s="1305"/>
      <c r="AW51" s="1305"/>
      <c r="AX51" s="1305"/>
      <c r="AY51" s="1305"/>
      <c r="AZ51" s="1305"/>
      <c r="BA51" s="1305"/>
      <c r="BB51" s="1305" t="s">
        <v>597</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598</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51.2</v>
      </c>
      <c r="CG53" s="1307"/>
      <c r="CH53" s="1307"/>
      <c r="CI53" s="1307"/>
      <c r="CJ53" s="1307"/>
      <c r="CK53" s="1307"/>
      <c r="CL53" s="1307"/>
      <c r="CM53" s="1307"/>
      <c r="CN53" s="1307">
        <v>51.7</v>
      </c>
      <c r="CO53" s="1307"/>
      <c r="CP53" s="1307"/>
      <c r="CQ53" s="1307"/>
      <c r="CR53" s="1307"/>
      <c r="CS53" s="1307"/>
      <c r="CT53" s="1307"/>
      <c r="CU53" s="1307"/>
      <c r="CV53" s="1307">
        <v>53.3</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599</v>
      </c>
      <c r="AO55" s="1301"/>
      <c r="AP55" s="1301"/>
      <c r="AQ55" s="1301"/>
      <c r="AR55" s="1301"/>
      <c r="AS55" s="1301"/>
      <c r="AT55" s="1301"/>
      <c r="AU55" s="1301"/>
      <c r="AV55" s="1301"/>
      <c r="AW55" s="1301"/>
      <c r="AX55" s="1301"/>
      <c r="AY55" s="1301"/>
      <c r="AZ55" s="1301"/>
      <c r="BA55" s="1301"/>
      <c r="BB55" s="1305" t="s">
        <v>596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7">
        <v>18.3</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598</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7">
        <v>59.1</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600</v>
      </c>
    </row>
    <row r="64" spans="1:109" x14ac:dyDescent="0.15">
      <c r="B64" s="1276"/>
      <c r="G64" s="1283"/>
      <c r="I64" s="1317"/>
      <c r="J64" s="1317"/>
      <c r="K64" s="1317"/>
      <c r="L64" s="1317"/>
      <c r="M64" s="1317"/>
      <c r="N64" s="1318"/>
      <c r="AM64" s="1283"/>
      <c r="AN64" s="1283" t="s">
        <v>592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594</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547</v>
      </c>
      <c r="BQ72" s="1301"/>
      <c r="BR72" s="1301"/>
      <c r="BS72" s="1301"/>
      <c r="BT72" s="1301"/>
      <c r="BU72" s="1301"/>
      <c r="BV72" s="1301"/>
      <c r="BW72" s="1301"/>
      <c r="BX72" s="1301" t="s">
        <v>548</v>
      </c>
      <c r="BY72" s="1301"/>
      <c r="BZ72" s="1301"/>
      <c r="CA72" s="1301"/>
      <c r="CB72" s="1301"/>
      <c r="CC72" s="1301"/>
      <c r="CD72" s="1301"/>
      <c r="CE72" s="1301"/>
      <c r="CF72" s="1301" t="s">
        <v>549</v>
      </c>
      <c r="CG72" s="1301"/>
      <c r="CH72" s="1301"/>
      <c r="CI72" s="1301"/>
      <c r="CJ72" s="1301"/>
      <c r="CK72" s="1301"/>
      <c r="CL72" s="1301"/>
      <c r="CM72" s="1301"/>
      <c r="CN72" s="1301" t="s">
        <v>550</v>
      </c>
      <c r="CO72" s="1301"/>
      <c r="CP72" s="1301"/>
      <c r="CQ72" s="1301"/>
      <c r="CR72" s="1301"/>
      <c r="CS72" s="1301"/>
      <c r="CT72" s="1301"/>
      <c r="CU72" s="1301"/>
      <c r="CV72" s="1301" t="s">
        <v>551</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595</v>
      </c>
      <c r="AO73" s="1305"/>
      <c r="AP73" s="1305"/>
      <c r="AQ73" s="1305"/>
      <c r="AR73" s="1305"/>
      <c r="AS73" s="1305"/>
      <c r="AT73" s="1305"/>
      <c r="AU73" s="1305"/>
      <c r="AV73" s="1305"/>
      <c r="AW73" s="1305"/>
      <c r="AX73" s="1305"/>
      <c r="AY73" s="1305"/>
      <c r="AZ73" s="1305"/>
      <c r="BA73" s="1305"/>
      <c r="BB73" s="1305" t="s">
        <v>596</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602</v>
      </c>
      <c r="BC75" s="1305"/>
      <c r="BD75" s="1305"/>
      <c r="BE75" s="1305"/>
      <c r="BF75" s="1305"/>
      <c r="BG75" s="1305"/>
      <c r="BH75" s="1305"/>
      <c r="BI75" s="1305"/>
      <c r="BJ75" s="1305"/>
      <c r="BK75" s="1305"/>
      <c r="BL75" s="1305"/>
      <c r="BM75" s="1305"/>
      <c r="BN75" s="1305"/>
      <c r="BO75" s="1305"/>
      <c r="BP75" s="1307">
        <v>1.7</v>
      </c>
      <c r="BQ75" s="1307"/>
      <c r="BR75" s="1307"/>
      <c r="BS75" s="1307"/>
      <c r="BT75" s="1307"/>
      <c r="BU75" s="1307"/>
      <c r="BV75" s="1307"/>
      <c r="BW75" s="1307"/>
      <c r="BX75" s="1307">
        <v>1.1000000000000001</v>
      </c>
      <c r="BY75" s="1307"/>
      <c r="BZ75" s="1307"/>
      <c r="CA75" s="1307"/>
      <c r="CB75" s="1307"/>
      <c r="CC75" s="1307"/>
      <c r="CD75" s="1307"/>
      <c r="CE75" s="1307"/>
      <c r="CF75" s="1307">
        <v>1.1000000000000001</v>
      </c>
      <c r="CG75" s="1307"/>
      <c r="CH75" s="1307"/>
      <c r="CI75" s="1307"/>
      <c r="CJ75" s="1307"/>
      <c r="CK75" s="1307"/>
      <c r="CL75" s="1307"/>
      <c r="CM75" s="1307"/>
      <c r="CN75" s="1307">
        <v>1.5</v>
      </c>
      <c r="CO75" s="1307"/>
      <c r="CP75" s="1307"/>
      <c r="CQ75" s="1307"/>
      <c r="CR75" s="1307"/>
      <c r="CS75" s="1307"/>
      <c r="CT75" s="1307"/>
      <c r="CU75" s="1307"/>
      <c r="CV75" s="1307">
        <v>2.2000000000000002</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603</v>
      </c>
      <c r="AO77" s="1301"/>
      <c r="AP77" s="1301"/>
      <c r="AQ77" s="1301"/>
      <c r="AR77" s="1301"/>
      <c r="AS77" s="1301"/>
      <c r="AT77" s="1301"/>
      <c r="AU77" s="1301"/>
      <c r="AV77" s="1301"/>
      <c r="AW77" s="1301"/>
      <c r="AX77" s="1301"/>
      <c r="AY77" s="1301"/>
      <c r="AZ77" s="1301"/>
      <c r="BA77" s="1301"/>
      <c r="BB77" s="1305" t="s">
        <v>597</v>
      </c>
      <c r="BC77" s="1305"/>
      <c r="BD77" s="1305"/>
      <c r="BE77" s="1305"/>
      <c r="BF77" s="1305"/>
      <c r="BG77" s="1305"/>
      <c r="BH77" s="1305"/>
      <c r="BI77" s="1305"/>
      <c r="BJ77" s="1305"/>
      <c r="BK77" s="1305"/>
      <c r="BL77" s="1305"/>
      <c r="BM77" s="1305"/>
      <c r="BN77" s="1305"/>
      <c r="BO77" s="1305"/>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602</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9mWKTrzWDLcwpcig2cTodU5CRZSBUuHm4pCF97DPRxZ9Vd6XALMKCE6gItgE+jGUtK+dH9Bja80jZ4TSHJKQ==" saltValue="UKnaeW65Pmtf4K41DHUV7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80" zoomScale="55" zoomScaleNormal="55" zoomScaleSheetLayoutView="70" workbookViewId="0">
      <selection activeCell="AN48" sqref="AN4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PIn13n1KDgwm8acUqeRGHuJF5ipBH3mudTIG31/ODHwCBb5SL6IdfKBSIEcm/dnAYElkNPVTGEQhB/eU1Vf0w==" saltValue="dvu+/BmJdadrxSvawsJi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79" zoomScale="55" zoomScaleNormal="55" zoomScaleSheetLayoutView="55" workbookViewId="0">
      <selection activeCell="AN48" sqref="AN4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sUl/6JkTPkF3nAFhw6kv3jk7/UBJvyAZKot3LPD5lMRvdOHXy9L8lnUlDlhckPDUZS1Gkou5Ddl+WdtFbI4gA==" saltValue="qkynOAQpTxDS4Du/8WHq0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43052</v>
      </c>
      <c r="E3" s="161"/>
      <c r="F3" s="162">
        <v>53292</v>
      </c>
      <c r="G3" s="163"/>
      <c r="H3" s="164"/>
    </row>
    <row r="4" spans="1:8" x14ac:dyDescent="0.15">
      <c r="A4" s="165"/>
      <c r="B4" s="166"/>
      <c r="C4" s="167"/>
      <c r="D4" s="168">
        <v>29791</v>
      </c>
      <c r="E4" s="169"/>
      <c r="F4" s="170">
        <v>28900</v>
      </c>
      <c r="G4" s="171"/>
      <c r="H4" s="172"/>
    </row>
    <row r="5" spans="1:8" x14ac:dyDescent="0.15">
      <c r="A5" s="153" t="s">
        <v>539</v>
      </c>
      <c r="B5" s="158"/>
      <c r="C5" s="159"/>
      <c r="D5" s="160">
        <v>25337</v>
      </c>
      <c r="E5" s="161"/>
      <c r="F5" s="162">
        <v>49919</v>
      </c>
      <c r="G5" s="163"/>
      <c r="H5" s="164"/>
    </row>
    <row r="6" spans="1:8" x14ac:dyDescent="0.15">
      <c r="A6" s="165"/>
      <c r="B6" s="166"/>
      <c r="C6" s="167"/>
      <c r="D6" s="168">
        <v>19111</v>
      </c>
      <c r="E6" s="169"/>
      <c r="F6" s="170">
        <v>26398</v>
      </c>
      <c r="G6" s="171"/>
      <c r="H6" s="172"/>
    </row>
    <row r="7" spans="1:8" x14ac:dyDescent="0.15">
      <c r="A7" s="153" t="s">
        <v>540</v>
      </c>
      <c r="B7" s="158"/>
      <c r="C7" s="159"/>
      <c r="D7" s="160">
        <v>35941</v>
      </c>
      <c r="E7" s="161"/>
      <c r="F7" s="162">
        <v>47738</v>
      </c>
      <c r="G7" s="163"/>
      <c r="H7" s="164"/>
    </row>
    <row r="8" spans="1:8" x14ac:dyDescent="0.15">
      <c r="A8" s="165"/>
      <c r="B8" s="166"/>
      <c r="C8" s="167"/>
      <c r="D8" s="168">
        <v>31090</v>
      </c>
      <c r="E8" s="169"/>
      <c r="F8" s="170">
        <v>24937</v>
      </c>
      <c r="G8" s="171"/>
      <c r="H8" s="172"/>
    </row>
    <row r="9" spans="1:8" x14ac:dyDescent="0.15">
      <c r="A9" s="153" t="s">
        <v>541</v>
      </c>
      <c r="B9" s="158"/>
      <c r="C9" s="159"/>
      <c r="D9" s="160">
        <v>27253</v>
      </c>
      <c r="E9" s="161"/>
      <c r="F9" s="162">
        <v>52191</v>
      </c>
      <c r="G9" s="163"/>
      <c r="H9" s="164"/>
    </row>
    <row r="10" spans="1:8" x14ac:dyDescent="0.15">
      <c r="A10" s="165"/>
      <c r="B10" s="166"/>
      <c r="C10" s="167"/>
      <c r="D10" s="168">
        <v>19250</v>
      </c>
      <c r="E10" s="169"/>
      <c r="F10" s="170">
        <v>24843</v>
      </c>
      <c r="G10" s="171"/>
      <c r="H10" s="172"/>
    </row>
    <row r="11" spans="1:8" x14ac:dyDescent="0.15">
      <c r="A11" s="153" t="s">
        <v>542</v>
      </c>
      <c r="B11" s="158"/>
      <c r="C11" s="159"/>
      <c r="D11" s="160">
        <v>12772</v>
      </c>
      <c r="E11" s="161"/>
      <c r="F11" s="162">
        <v>47387</v>
      </c>
      <c r="G11" s="163"/>
      <c r="H11" s="164"/>
    </row>
    <row r="12" spans="1:8" x14ac:dyDescent="0.15">
      <c r="A12" s="165"/>
      <c r="B12" s="166"/>
      <c r="C12" s="173"/>
      <c r="D12" s="168">
        <v>9564</v>
      </c>
      <c r="E12" s="169"/>
      <c r="F12" s="170">
        <v>24928</v>
      </c>
      <c r="G12" s="171"/>
      <c r="H12" s="172"/>
    </row>
    <row r="13" spans="1:8" x14ac:dyDescent="0.15">
      <c r="A13" s="153"/>
      <c r="B13" s="158"/>
      <c r="C13" s="174"/>
      <c r="D13" s="175">
        <v>28871</v>
      </c>
      <c r="E13" s="176"/>
      <c r="F13" s="177">
        <v>50105</v>
      </c>
      <c r="G13" s="178"/>
      <c r="H13" s="164"/>
    </row>
    <row r="14" spans="1:8" x14ac:dyDescent="0.15">
      <c r="A14" s="165"/>
      <c r="B14" s="166"/>
      <c r="C14" s="167"/>
      <c r="D14" s="168">
        <v>21761</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6.27</v>
      </c>
      <c r="C19" s="179">
        <f>ROUND(VALUE(SUBSTITUTE(実質収支比率等に係る経年分析!G$48,"▲","-")),2)</f>
        <v>5.45</v>
      </c>
      <c r="D19" s="179">
        <f>ROUND(VALUE(SUBSTITUTE(実質収支比率等に係る経年分析!H$48,"▲","-")),2)</f>
        <v>1.96</v>
      </c>
      <c r="E19" s="179">
        <f>ROUND(VALUE(SUBSTITUTE(実質収支比率等に係る経年分析!I$48,"▲","-")),2)</f>
        <v>3.49</v>
      </c>
      <c r="F19" s="179">
        <f>ROUND(VALUE(SUBSTITUTE(実質収支比率等に係る経年分析!J$48,"▲","-")),2)</f>
        <v>3.86</v>
      </c>
    </row>
    <row r="20" spans="1:11" x14ac:dyDescent="0.15">
      <c r="A20" s="179" t="s">
        <v>55</v>
      </c>
      <c r="B20" s="179">
        <f>ROUND(VALUE(SUBSTITUTE(実質収支比率等に係る経年分析!F$47,"▲","-")),2)</f>
        <v>42.59</v>
      </c>
      <c r="C20" s="179">
        <f>ROUND(VALUE(SUBSTITUTE(実質収支比率等に係る経年分析!G$47,"▲","-")),2)</f>
        <v>41.94</v>
      </c>
      <c r="D20" s="179">
        <f>ROUND(VALUE(SUBSTITUTE(実質収支比率等に係る経年分析!H$47,"▲","-")),2)</f>
        <v>37.75</v>
      </c>
      <c r="E20" s="179">
        <f>ROUND(VALUE(SUBSTITUTE(実質収支比率等に係る経年分析!I$47,"▲","-")),2)</f>
        <v>32.22</v>
      </c>
      <c r="F20" s="179">
        <f>ROUND(VALUE(SUBSTITUTE(実質収支比率等に係る経年分析!J$47,"▲","-")),2)</f>
        <v>28.7</v>
      </c>
    </row>
    <row r="21" spans="1:11" x14ac:dyDescent="0.15">
      <c r="A21" s="179" t="s">
        <v>56</v>
      </c>
      <c r="B21" s="179">
        <f>IF(ISNUMBER(VALUE(SUBSTITUTE(実質収支比率等に係る経年分析!F$49,"▲","-"))),ROUND(VALUE(SUBSTITUTE(実質収支比率等に係る経年分析!F$49,"▲","-")),2),NA())</f>
        <v>3</v>
      </c>
      <c r="C21" s="179">
        <f>IF(ISNUMBER(VALUE(SUBSTITUTE(実質収支比率等に係る経年分析!G$49,"▲","-"))),ROUND(VALUE(SUBSTITUTE(実質収支比率等に係る経年分析!G$49,"▲","-")),2),NA())</f>
        <v>-0.22</v>
      </c>
      <c r="D21" s="179">
        <f>IF(ISNUMBER(VALUE(SUBSTITUTE(実質収支比率等に係る経年分析!H$49,"▲","-"))),ROUND(VALUE(SUBSTITUTE(実質収支比率等に係る経年分析!H$49,"▲","-")),2),NA())</f>
        <v>-8.2899999999999991</v>
      </c>
      <c r="E21" s="179">
        <f>IF(ISNUMBER(VALUE(SUBSTITUTE(実質収支比率等に係る経年分析!I$49,"▲","-"))),ROUND(VALUE(SUBSTITUTE(実質収支比率等に係る経年分析!I$49,"▲","-")),2),NA())</f>
        <v>-4.28</v>
      </c>
      <c r="F21" s="179">
        <f>IF(ISNUMBER(VALUE(SUBSTITUTE(実質収支比率等に係る経年分析!J$49,"▲","-"))),ROUND(VALUE(SUBSTITUTE(実質収支比率等に係る経年分析!J$49,"▲","-")),2),NA())</f>
        <v>-3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奨学金特別会計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農業共済特別会計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0.17</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0.15</v>
      </c>
    </row>
    <row r="31" spans="1:11" x14ac:dyDescent="0.15">
      <c r="A31" s="180" t="str">
        <f>IF(連結実質赤字比率に係る赤字・黒字の構成分析!C$39="",NA(),連結実質赤字比率に係る赤字・黒字の構成分析!C$39)</f>
        <v>後期高齢者医療保険特別会計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0.21</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3.85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2.15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1.26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1.23</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1.38</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4.51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3.97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2.1800000000000002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1.72</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2.79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2.19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6.27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5.45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3.49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3.86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1126</v>
      </c>
      <c r="E42" s="181"/>
      <c r="F42" s="181"/>
      <c r="G42" s="181">
        <f>'実質公債費比率（分子）の構造'!L$52</f>
        <v>1065</v>
      </c>
      <c r="H42" s="181"/>
      <c r="I42" s="181"/>
      <c r="J42" s="181">
        <f>'実質公債費比率（分子）の構造'!M$52</f>
        <v>982</v>
      </c>
      <c r="K42" s="181"/>
      <c r="L42" s="181"/>
      <c r="M42" s="181">
        <f>'実質公債費比率（分子）の構造'!N$52</f>
        <v>1033</v>
      </c>
      <c r="N42" s="181"/>
      <c r="O42" s="181"/>
      <c r="P42" s="181">
        <f>'実質公債費比率（分子）の構造'!O$52</f>
        <v>1047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66</v>
      </c>
      <c r="B45" s="181">
        <f>'実質公債費比率（分子）の構造'!K$49</f>
        <v>189</v>
      </c>
      <c r="C45" s="181"/>
      <c r="D45" s="181"/>
      <c r="E45" s="181">
        <f>'実質公債費比率（分子）の構造'!L$49</f>
        <v>189</v>
      </c>
      <c r="F45" s="181"/>
      <c r="G45" s="181"/>
      <c r="H45" s="181">
        <f>'実質公債費比率（分子）の構造'!M$49</f>
        <v>189</v>
      </c>
      <c r="I45" s="181"/>
      <c r="J45" s="181"/>
      <c r="K45" s="181">
        <f>'実質公債費比率（分子）の構造'!N$49</f>
        <v>189</v>
      </c>
      <c r="L45" s="181"/>
      <c r="M45" s="181"/>
      <c r="N45" s="181">
        <f>'実質公債費比率（分子）の構造'!O$49</f>
        <v>189</v>
      </c>
      <c r="O45" s="181"/>
      <c r="P45" s="181"/>
    </row>
    <row r="46" spans="1:16" x14ac:dyDescent="0.15">
      <c r="A46" s="181" t="s">
        <v>67</v>
      </c>
      <c r="B46" s="181">
        <f>'実質公債費比率（分子）の構造'!K$48</f>
        <v>250</v>
      </c>
      <c r="C46" s="181"/>
      <c r="D46" s="181"/>
      <c r="E46" s="181">
        <f>'実質公債費比率（分子）の構造'!L$48</f>
        <v>239</v>
      </c>
      <c r="F46" s="181"/>
      <c r="G46" s="181"/>
      <c r="H46" s="181">
        <f>'実質公債費比率（分子）の構造'!M$48</f>
        <v>245</v>
      </c>
      <c r="I46" s="181"/>
      <c r="J46" s="181"/>
      <c r="K46" s="181">
        <f>'実質公債費比率（分子）の構造'!N$48</f>
        <v>239</v>
      </c>
      <c r="L46" s="181"/>
      <c r="M46" s="181"/>
      <c r="N46" s="181">
        <f>'実質公債費比率（分子）の構造'!O$48</f>
        <v>238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713</v>
      </c>
      <c r="C49" s="181"/>
      <c r="D49" s="181"/>
      <c r="E49" s="181">
        <f>'実質公債費比率（分子）の構造'!L$45</f>
        <v>678</v>
      </c>
      <c r="F49" s="181"/>
      <c r="G49" s="181"/>
      <c r="H49" s="181">
        <f>'実質公債費比率（分子）の構造'!M$45</f>
        <v>672</v>
      </c>
      <c r="I49" s="181"/>
      <c r="J49" s="181"/>
      <c r="K49" s="181">
        <f>'実質公債費比率（分子）の構造'!N$45</f>
        <v>703</v>
      </c>
      <c r="L49" s="181"/>
      <c r="M49" s="181"/>
      <c r="N49" s="181">
        <f>'実質公債費比率（分子）の構造'!O$45</f>
        <v>784</v>
      </c>
      <c r="O49" s="181"/>
      <c r="P49" s="181"/>
    </row>
    <row r="50" spans="1:16" x14ac:dyDescent="0.15">
      <c r="A50" s="181" t="s">
        <v>71</v>
      </c>
      <c r="B50" s="181" t="e">
        <f>NA()</f>
        <v>#N/A</v>
      </c>
      <c r="C50" s="181">
        <f>IF(ISNUMBER('実質公債費比率（分子）の構造'!K$53),'実質公債費比率（分子）の構造'!K$53,NA())</f>
        <v>26</v>
      </c>
      <c r="D50" s="181" t="e">
        <f>NA()</f>
        <v>#N/A</v>
      </c>
      <c r="E50" s="181" t="e">
        <f>NA()</f>
        <v>#N/A</v>
      </c>
      <c r="F50" s="181">
        <f>IF(ISNUMBER('実質公債費比率（分子）の構造'!L$53),'実質公債費比率（分子）の構造'!L$53,NA())</f>
        <v>41</v>
      </c>
      <c r="G50" s="181" t="e">
        <f>NA()</f>
        <v>#N/A</v>
      </c>
      <c r="H50" s="181" t="e">
        <f>NA()</f>
        <v>#N/A</v>
      </c>
      <c r="I50" s="181">
        <f>IF(ISNUMBER('実質公債費比率（分子）の構造'!M$53),'実質公債費比率（分子）の構造'!M$53,NA())</f>
        <v>125</v>
      </c>
      <c r="J50" s="181" t="e">
        <f>NA()</f>
        <v>#N/A</v>
      </c>
      <c r="K50" s="181" t="e">
        <f>NA()</f>
        <v>#N/A</v>
      </c>
      <c r="L50" s="181">
        <f>IF(ISNUMBER('実質公債費比率（分子）の構造'!N$53),'実質公債費比率（分子）の構造'!N$53,NA())</f>
        <v>99</v>
      </c>
      <c r="M50" s="181" t="e">
        <f>NA()</f>
        <v>#N/A</v>
      </c>
      <c r="N50" s="181" t="e">
        <f>NA()</f>
        <v>#N/A</v>
      </c>
      <c r="O50" s="181">
        <f>IF(ISNUMBER('実質公債費比率（分子）の構造'!O$53),'実質公債費比率（分子）の構造'!O$53,NA())</f>
        <v>165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10690</v>
      </c>
      <c r="E56" s="180"/>
      <c r="F56" s="180"/>
      <c r="G56" s="180">
        <f>'将来負担比率（分子）の構造'!J$52</f>
        <v>10627</v>
      </c>
      <c r="H56" s="180"/>
      <c r="I56" s="180"/>
      <c r="J56" s="180">
        <f>'将来負担比率（分子）の構造'!K$52</f>
        <v>10410</v>
      </c>
      <c r="K56" s="180"/>
      <c r="L56" s="180"/>
      <c r="M56" s="180">
        <f>'将来負担比率（分子）の構造'!L$52</f>
        <v>9944</v>
      </c>
      <c r="N56" s="180"/>
      <c r="O56" s="180"/>
      <c r="P56" s="180">
        <f>'将来負担比率（分子）の構造'!M$52</f>
        <v>9730</v>
      </c>
    </row>
    <row r="57" spans="1:16" x14ac:dyDescent="0.15">
      <c r="A57" s="180" t="s">
        <v>42</v>
      </c>
      <c r="B57" s="180"/>
      <c r="C57" s="180"/>
      <c r="D57" s="180">
        <f>'将来負担比率（分子）の構造'!I$51</f>
        <v>891</v>
      </c>
      <c r="E57" s="180"/>
      <c r="F57" s="180"/>
      <c r="G57" s="180">
        <f>'将来負担比率（分子）の構造'!J$51</f>
        <v>866</v>
      </c>
      <c r="H57" s="180"/>
      <c r="I57" s="180"/>
      <c r="J57" s="180">
        <f>'将来負担比率（分子）の構造'!K$51</f>
        <v>650</v>
      </c>
      <c r="K57" s="180"/>
      <c r="L57" s="180"/>
      <c r="M57" s="180">
        <f>'将来負担比率（分子）の構造'!L$51</f>
        <v>627</v>
      </c>
      <c r="N57" s="180"/>
      <c r="O57" s="180"/>
      <c r="P57" s="180">
        <f>'将来負担比率（分子）の構造'!M$51</f>
        <v>541</v>
      </c>
    </row>
    <row r="58" spans="1:16" x14ac:dyDescent="0.15">
      <c r="A58" s="180" t="s">
        <v>41</v>
      </c>
      <c r="B58" s="180"/>
      <c r="C58" s="180"/>
      <c r="D58" s="180">
        <f>'将来負担比率（分子）の構造'!I$50</f>
        <v>6024</v>
      </c>
      <c r="E58" s="180"/>
      <c r="F58" s="180"/>
      <c r="G58" s="180">
        <f>'将来負担比率（分子）の構造'!J$50</f>
        <v>6300</v>
      </c>
      <c r="H58" s="180"/>
      <c r="I58" s="180"/>
      <c r="J58" s="180">
        <f>'将来負担比率（分子）の構造'!K$50</f>
        <v>6129</v>
      </c>
      <c r="K58" s="180"/>
      <c r="L58" s="180"/>
      <c r="M58" s="180">
        <f>'将来負担比率（分子）の構造'!L$50</f>
        <v>5801</v>
      </c>
      <c r="N58" s="180"/>
      <c r="O58" s="180"/>
      <c r="P58" s="180">
        <f>'将来負担比率（分子）の構造'!M$50</f>
        <v>5711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5</v>
      </c>
      <c r="C61" s="180"/>
      <c r="D61" s="180"/>
      <c r="E61" s="180">
        <f>'将来負担比率（分子）の構造'!J$46</f>
        <v>4</v>
      </c>
      <c r="F61" s="180"/>
      <c r="G61" s="180"/>
      <c r="H61" s="180">
        <f>'将来負担比率（分子）の構造'!K$46</f>
        <v>4</v>
      </c>
      <c r="I61" s="180"/>
      <c r="J61" s="180"/>
      <c r="K61" s="180">
        <f>'将来負担比率（分子）の構造'!L$46</f>
        <v>3</v>
      </c>
      <c r="L61" s="180"/>
      <c r="M61" s="180"/>
      <c r="N61" s="180">
        <f>'将来負担比率（分子）の構造'!M$46</f>
        <v>2</v>
      </c>
      <c r="O61" s="180"/>
      <c r="P61" s="180"/>
    </row>
    <row r="62" spans="1:16" x14ac:dyDescent="0.15">
      <c r="A62" s="180" t="s">
        <v>35</v>
      </c>
      <c r="B62" s="180" t="str">
        <f>'将来負担比率（分子）の構造'!I$45</f>
        <v>-</v>
      </c>
      <c r="C62" s="180"/>
      <c r="D62" s="180"/>
      <c r="E62" s="180" t="str">
        <f>'将来負担比率（分子）の構造'!J$45</f>
        <v>-</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x14ac:dyDescent="0.15">
      <c r="A63" s="180" t="s">
        <v>34</v>
      </c>
      <c r="B63" s="180">
        <f>'将来負担比率（分子）の構造'!I$44</f>
        <v>1318</v>
      </c>
      <c r="C63" s="180"/>
      <c r="D63" s="180"/>
      <c r="E63" s="180">
        <f>'将来負担比率（分子）の構造'!J$44</f>
        <v>1149</v>
      </c>
      <c r="F63" s="180"/>
      <c r="G63" s="180"/>
      <c r="H63" s="180">
        <f>'将来負担比率（分子）の構造'!K$44</f>
        <v>977</v>
      </c>
      <c r="I63" s="180"/>
      <c r="J63" s="180"/>
      <c r="K63" s="180">
        <f>'将来負担比率（分子）の構造'!L$44</f>
        <v>803</v>
      </c>
      <c r="L63" s="180"/>
      <c r="M63" s="180"/>
      <c r="N63" s="180">
        <f>'将来負担比率（分子）の構造'!M$44</f>
        <v>626</v>
      </c>
      <c r="O63" s="180"/>
      <c r="P63" s="180"/>
    </row>
    <row r="64" spans="1:16" x14ac:dyDescent="0.15">
      <c r="A64" s="180" t="s">
        <v>33</v>
      </c>
      <c r="B64" s="180">
        <f>'将来負担比率（分子）の構造'!I$43</f>
        <v>2382</v>
      </c>
      <c r="C64" s="180"/>
      <c r="D64" s="180"/>
      <c r="E64" s="180">
        <f>'将来負担比率（分子）の構造'!J$43</f>
        <v>2201</v>
      </c>
      <c r="F64" s="180"/>
      <c r="G64" s="180"/>
      <c r="H64" s="180">
        <f>'将来負担比率（分子）の構造'!K$43</f>
        <v>2028</v>
      </c>
      <c r="I64" s="180"/>
      <c r="J64" s="180"/>
      <c r="K64" s="180">
        <f>'将来負担比率（分子）の構造'!L$43</f>
        <v>2165</v>
      </c>
      <c r="L64" s="180"/>
      <c r="M64" s="180"/>
      <c r="N64" s="180">
        <f>'将来負担比率（分子）の構造'!M$43</f>
        <v>2022</v>
      </c>
      <c r="O64" s="180"/>
      <c r="P64" s="180"/>
    </row>
    <row r="65" spans="1:16" x14ac:dyDescent="0.15">
      <c r="A65" s="180" t="s">
        <v>32</v>
      </c>
      <c r="B65" s="180">
        <f>'将来負担比率（分子）の構造'!I$42</f>
        <v>765</v>
      </c>
      <c r="C65" s="180"/>
      <c r="D65" s="180"/>
      <c r="E65" s="180">
        <f>'将来負担比率（分子）の構造'!J$42</f>
        <v>687</v>
      </c>
      <c r="F65" s="180"/>
      <c r="G65" s="180"/>
      <c r="H65" s="180">
        <f>'将来負担比率（分子）の構造'!K$42</f>
        <v>610</v>
      </c>
      <c r="I65" s="180"/>
      <c r="J65" s="180"/>
      <c r="K65" s="180">
        <f>'将来負担比率（分子）の構造'!L$42</f>
        <v>534</v>
      </c>
      <c r="L65" s="180"/>
      <c r="M65" s="180"/>
      <c r="N65" s="180">
        <f>'将来負担比率（分子）の構造'!M$42</f>
        <v>1023</v>
      </c>
      <c r="O65" s="180"/>
      <c r="P65" s="180"/>
    </row>
    <row r="66" spans="1:16" x14ac:dyDescent="0.15">
      <c r="A66" s="180" t="s">
        <v>31</v>
      </c>
      <c r="B66" s="180">
        <f>'将来負担比率（分子）の構造'!I$41</f>
        <v>7363</v>
      </c>
      <c r="C66" s="180"/>
      <c r="D66" s="180"/>
      <c r="E66" s="180">
        <f>'将来負担比率（分子）の構造'!J$41</f>
        <v>7604</v>
      </c>
      <c r="F66" s="180"/>
      <c r="G66" s="180"/>
      <c r="H66" s="180">
        <f>'将来負担比率（分子）の構造'!K$41</f>
        <v>7729</v>
      </c>
      <c r="I66" s="180"/>
      <c r="J66" s="180"/>
      <c r="K66" s="180">
        <f>'将来負担比率（分子）の構造'!L$41</f>
        <v>7646</v>
      </c>
      <c r="L66" s="180"/>
      <c r="M66" s="180"/>
      <c r="N66" s="180">
        <f>'将来負担比率（分子）の構造'!M$41</f>
        <v>7609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2524</v>
      </c>
      <c r="C72" s="184">
        <f>基金残高に係る経年分析!G55</f>
        <v>2139</v>
      </c>
      <c r="D72" s="184">
        <f>基金残高に係る経年分析!H55</f>
        <v>1913</v>
      </c>
    </row>
    <row r="73" spans="1:16" x14ac:dyDescent="0.15">
      <c r="A73" s="183" t="s">
        <v>78</v>
      </c>
      <c r="B73" s="184">
        <f>基金残高に係る経年分析!F56</f>
        <v>583</v>
      </c>
      <c r="C73" s="184">
        <f>基金残高に係る経年分析!G56</f>
        <v>577</v>
      </c>
      <c r="D73" s="184">
        <f>基金残高に係る経年分析!H56</f>
        <v>541</v>
      </c>
    </row>
    <row r="74" spans="1:16" x14ac:dyDescent="0.15">
      <c r="A74" s="183" t="s">
        <v>79</v>
      </c>
      <c r="B74" s="184">
        <f>基金残高に係る経年分析!F57</f>
        <v>2042</v>
      </c>
      <c r="C74" s="184">
        <f>基金残高に係る経年分析!G57</f>
        <v>1991</v>
      </c>
      <c r="D74" s="184">
        <f>基金残高に係る経年分析!H57</f>
        <v>2059</v>
      </c>
    </row>
  </sheetData>
  <sheetProtection algorithmName="SHA-512" hashValue="PSTq6zk7mFqRM/z1CL8hxBd16xLoAudYOkUEgcuHDOuPRndHFYElN2VjLfV+kv2x+oofVJisLvbMplOjK9vjxQ==" saltValue="qoYPPs5wSGr/hqzvepYS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227</v>
      </c>
      <c r="C5" s="628"/>
      <c r="D5" s="628"/>
      <c r="E5" s="628"/>
      <c r="F5" s="628"/>
      <c r="G5" s="628"/>
      <c r="H5" s="628"/>
      <c r="I5" s="628"/>
      <c r="J5" s="628"/>
      <c r="K5" s="628"/>
      <c r="L5" s="628"/>
      <c r="M5" s="628"/>
      <c r="N5" s="628"/>
      <c r="O5" s="628"/>
      <c r="P5" s="628"/>
      <c r="Q5" s="629"/>
      <c r="R5" s="630">
        <v>3455326</v>
      </c>
      <c r="S5" s="631"/>
      <c r="T5" s="631"/>
      <c r="U5" s="631"/>
      <c r="V5" s="631"/>
      <c r="W5" s="631"/>
      <c r="X5" s="631"/>
      <c r="Y5" s="632"/>
      <c r="Z5" s="633">
        <v>34.4</v>
      </c>
      <c r="AA5" s="633"/>
      <c r="AB5" s="633"/>
      <c r="AC5" s="633"/>
      <c r="AD5" s="634">
        <v>3386019</v>
      </c>
      <c r="AE5" s="634"/>
      <c r="AF5" s="634"/>
      <c r="AG5" s="634"/>
      <c r="AH5" s="634"/>
      <c r="AI5" s="634"/>
      <c r="AJ5" s="634"/>
      <c r="AK5" s="634"/>
      <c r="AL5" s="635">
        <v>53.5</v>
      </c>
      <c r="AM5" s="636"/>
      <c r="AN5" s="636"/>
      <c r="AO5" s="637"/>
      <c r="AP5" s="627" t="s">
        <v>228</v>
      </c>
      <c r="AQ5" s="628"/>
      <c r="AR5" s="628"/>
      <c r="AS5" s="628"/>
      <c r="AT5" s="628"/>
      <c r="AU5" s="628"/>
      <c r="AV5" s="628"/>
      <c r="AW5" s="628"/>
      <c r="AX5" s="628"/>
      <c r="AY5" s="628"/>
      <c r="AZ5" s="628"/>
      <c r="BA5" s="628"/>
      <c r="BB5" s="628"/>
      <c r="BC5" s="628"/>
      <c r="BD5" s="628"/>
      <c r="BE5" s="628"/>
      <c r="BF5" s="629"/>
      <c r="BG5" s="641">
        <v>3386019</v>
      </c>
      <c r="BH5" s="642"/>
      <c r="BI5" s="642"/>
      <c r="BJ5" s="642"/>
      <c r="BK5" s="642"/>
      <c r="BL5" s="642"/>
      <c r="BM5" s="642"/>
      <c r="BN5" s="643"/>
      <c r="BO5" s="644">
        <v>98</v>
      </c>
      <c r="BP5" s="644"/>
      <c r="BQ5" s="644"/>
      <c r="BR5" s="644"/>
      <c r="BS5" s="645">
        <v>11244</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15">
      <c r="B6" s="638" t="s">
        <v>232</v>
      </c>
      <c r="C6" s="639"/>
      <c r="D6" s="639"/>
      <c r="E6" s="639"/>
      <c r="F6" s="639"/>
      <c r="G6" s="639"/>
      <c r="H6" s="639"/>
      <c r="I6" s="639"/>
      <c r="J6" s="639"/>
      <c r="K6" s="639"/>
      <c r="L6" s="639"/>
      <c r="M6" s="639"/>
      <c r="N6" s="639"/>
      <c r="O6" s="639"/>
      <c r="P6" s="639"/>
      <c r="Q6" s="640"/>
      <c r="R6" s="641">
        <v>101161</v>
      </c>
      <c r="S6" s="642"/>
      <c r="T6" s="642"/>
      <c r="U6" s="642"/>
      <c r="V6" s="642"/>
      <c r="W6" s="642"/>
      <c r="X6" s="642"/>
      <c r="Y6" s="643"/>
      <c r="Z6" s="644">
        <v>1</v>
      </c>
      <c r="AA6" s="644"/>
      <c r="AB6" s="644"/>
      <c r="AC6" s="644"/>
      <c r="AD6" s="645">
        <v>101161</v>
      </c>
      <c r="AE6" s="645"/>
      <c r="AF6" s="645"/>
      <c r="AG6" s="645"/>
      <c r="AH6" s="645"/>
      <c r="AI6" s="645"/>
      <c r="AJ6" s="645"/>
      <c r="AK6" s="645"/>
      <c r="AL6" s="646">
        <v>1.6</v>
      </c>
      <c r="AM6" s="647"/>
      <c r="AN6" s="647"/>
      <c r="AO6" s="648"/>
      <c r="AP6" s="638" t="s">
        <v>233</v>
      </c>
      <c r="AQ6" s="639"/>
      <c r="AR6" s="639"/>
      <c r="AS6" s="639"/>
      <c r="AT6" s="639"/>
      <c r="AU6" s="639"/>
      <c r="AV6" s="639"/>
      <c r="AW6" s="639"/>
      <c r="AX6" s="639"/>
      <c r="AY6" s="639"/>
      <c r="AZ6" s="639"/>
      <c r="BA6" s="639"/>
      <c r="BB6" s="639"/>
      <c r="BC6" s="639"/>
      <c r="BD6" s="639"/>
      <c r="BE6" s="639"/>
      <c r="BF6" s="640"/>
      <c r="BG6" s="641">
        <v>3386019</v>
      </c>
      <c r="BH6" s="642"/>
      <c r="BI6" s="642"/>
      <c r="BJ6" s="642"/>
      <c r="BK6" s="642"/>
      <c r="BL6" s="642"/>
      <c r="BM6" s="642"/>
      <c r="BN6" s="643"/>
      <c r="BO6" s="644">
        <v>98</v>
      </c>
      <c r="BP6" s="644"/>
      <c r="BQ6" s="644"/>
      <c r="BR6" s="644"/>
      <c r="BS6" s="645">
        <v>11244</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146027</v>
      </c>
      <c r="CS6" s="642"/>
      <c r="CT6" s="642"/>
      <c r="CU6" s="642"/>
      <c r="CV6" s="642"/>
      <c r="CW6" s="642"/>
      <c r="CX6" s="642"/>
      <c r="CY6" s="643"/>
      <c r="CZ6" s="635">
        <v>1.5</v>
      </c>
      <c r="DA6" s="636"/>
      <c r="DB6" s="636"/>
      <c r="DC6" s="655"/>
      <c r="DD6" s="650" t="s">
        <v>183</v>
      </c>
      <c r="DE6" s="642"/>
      <c r="DF6" s="642"/>
      <c r="DG6" s="642"/>
      <c r="DH6" s="642"/>
      <c r="DI6" s="642"/>
      <c r="DJ6" s="642"/>
      <c r="DK6" s="642"/>
      <c r="DL6" s="642"/>
      <c r="DM6" s="642"/>
      <c r="DN6" s="642"/>
      <c r="DO6" s="642"/>
      <c r="DP6" s="643"/>
      <c r="DQ6" s="650">
        <v>146027</v>
      </c>
      <c r="DR6" s="642"/>
      <c r="DS6" s="642"/>
      <c r="DT6" s="642"/>
      <c r="DU6" s="642"/>
      <c r="DV6" s="642"/>
      <c r="DW6" s="642"/>
      <c r="DX6" s="642"/>
      <c r="DY6" s="642"/>
      <c r="DZ6" s="642"/>
      <c r="EA6" s="642"/>
      <c r="EB6" s="642"/>
      <c r="EC6" s="651"/>
    </row>
    <row r="7" spans="2:143" ht="11.25" customHeight="1" x14ac:dyDescent="0.15">
      <c r="B7" s="638" t="s">
        <v>235</v>
      </c>
      <c r="C7" s="639"/>
      <c r="D7" s="639"/>
      <c r="E7" s="639"/>
      <c r="F7" s="639"/>
      <c r="G7" s="639"/>
      <c r="H7" s="639"/>
      <c r="I7" s="639"/>
      <c r="J7" s="639"/>
      <c r="K7" s="639"/>
      <c r="L7" s="639"/>
      <c r="M7" s="639"/>
      <c r="N7" s="639"/>
      <c r="O7" s="639"/>
      <c r="P7" s="639"/>
      <c r="Q7" s="640"/>
      <c r="R7" s="641">
        <v>9537</v>
      </c>
      <c r="S7" s="642"/>
      <c r="T7" s="642"/>
      <c r="U7" s="642"/>
      <c r="V7" s="642"/>
      <c r="W7" s="642"/>
      <c r="X7" s="642"/>
      <c r="Y7" s="643"/>
      <c r="Z7" s="644">
        <v>0.1</v>
      </c>
      <c r="AA7" s="644"/>
      <c r="AB7" s="644"/>
      <c r="AC7" s="644"/>
      <c r="AD7" s="645">
        <v>9537</v>
      </c>
      <c r="AE7" s="645"/>
      <c r="AF7" s="645"/>
      <c r="AG7" s="645"/>
      <c r="AH7" s="645"/>
      <c r="AI7" s="645"/>
      <c r="AJ7" s="645"/>
      <c r="AK7" s="645"/>
      <c r="AL7" s="646">
        <v>0.2</v>
      </c>
      <c r="AM7" s="647"/>
      <c r="AN7" s="647"/>
      <c r="AO7" s="648"/>
      <c r="AP7" s="638" t="s">
        <v>236</v>
      </c>
      <c r="AQ7" s="639"/>
      <c r="AR7" s="639"/>
      <c r="AS7" s="639"/>
      <c r="AT7" s="639"/>
      <c r="AU7" s="639"/>
      <c r="AV7" s="639"/>
      <c r="AW7" s="639"/>
      <c r="AX7" s="639"/>
      <c r="AY7" s="639"/>
      <c r="AZ7" s="639"/>
      <c r="BA7" s="639"/>
      <c r="BB7" s="639"/>
      <c r="BC7" s="639"/>
      <c r="BD7" s="639"/>
      <c r="BE7" s="639"/>
      <c r="BF7" s="640"/>
      <c r="BG7" s="641">
        <v>1808159</v>
      </c>
      <c r="BH7" s="642"/>
      <c r="BI7" s="642"/>
      <c r="BJ7" s="642"/>
      <c r="BK7" s="642"/>
      <c r="BL7" s="642"/>
      <c r="BM7" s="642"/>
      <c r="BN7" s="643"/>
      <c r="BO7" s="644">
        <v>52.3</v>
      </c>
      <c r="BP7" s="644"/>
      <c r="BQ7" s="644"/>
      <c r="BR7" s="644"/>
      <c r="BS7" s="645">
        <v>11244</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1503985</v>
      </c>
      <c r="CS7" s="642"/>
      <c r="CT7" s="642"/>
      <c r="CU7" s="642"/>
      <c r="CV7" s="642"/>
      <c r="CW7" s="642"/>
      <c r="CX7" s="642"/>
      <c r="CY7" s="643"/>
      <c r="CZ7" s="644">
        <v>15.6</v>
      </c>
      <c r="DA7" s="644"/>
      <c r="DB7" s="644"/>
      <c r="DC7" s="644"/>
      <c r="DD7" s="650">
        <v>40011</v>
      </c>
      <c r="DE7" s="642"/>
      <c r="DF7" s="642"/>
      <c r="DG7" s="642"/>
      <c r="DH7" s="642"/>
      <c r="DI7" s="642"/>
      <c r="DJ7" s="642"/>
      <c r="DK7" s="642"/>
      <c r="DL7" s="642"/>
      <c r="DM7" s="642"/>
      <c r="DN7" s="642"/>
      <c r="DO7" s="642"/>
      <c r="DP7" s="643"/>
      <c r="DQ7" s="650">
        <v>1325548</v>
      </c>
      <c r="DR7" s="642"/>
      <c r="DS7" s="642"/>
      <c r="DT7" s="642"/>
      <c r="DU7" s="642"/>
      <c r="DV7" s="642"/>
      <c r="DW7" s="642"/>
      <c r="DX7" s="642"/>
      <c r="DY7" s="642"/>
      <c r="DZ7" s="642"/>
      <c r="EA7" s="642"/>
      <c r="EB7" s="642"/>
      <c r="EC7" s="651"/>
    </row>
    <row r="8" spans="2:143" ht="11.25" customHeight="1" x14ac:dyDescent="0.15">
      <c r="B8" s="638" t="s">
        <v>238</v>
      </c>
      <c r="C8" s="639"/>
      <c r="D8" s="639"/>
      <c r="E8" s="639"/>
      <c r="F8" s="639"/>
      <c r="G8" s="639"/>
      <c r="H8" s="639"/>
      <c r="I8" s="639"/>
      <c r="J8" s="639"/>
      <c r="K8" s="639"/>
      <c r="L8" s="639"/>
      <c r="M8" s="639"/>
      <c r="N8" s="639"/>
      <c r="O8" s="639"/>
      <c r="P8" s="639"/>
      <c r="Q8" s="640"/>
      <c r="R8" s="641">
        <v>28559</v>
      </c>
      <c r="S8" s="642"/>
      <c r="T8" s="642"/>
      <c r="U8" s="642"/>
      <c r="V8" s="642"/>
      <c r="W8" s="642"/>
      <c r="X8" s="642"/>
      <c r="Y8" s="643"/>
      <c r="Z8" s="644">
        <v>0.3</v>
      </c>
      <c r="AA8" s="644"/>
      <c r="AB8" s="644"/>
      <c r="AC8" s="644"/>
      <c r="AD8" s="645">
        <v>28559</v>
      </c>
      <c r="AE8" s="645"/>
      <c r="AF8" s="645"/>
      <c r="AG8" s="645"/>
      <c r="AH8" s="645"/>
      <c r="AI8" s="645"/>
      <c r="AJ8" s="645"/>
      <c r="AK8" s="645"/>
      <c r="AL8" s="646">
        <v>0.5</v>
      </c>
      <c r="AM8" s="647"/>
      <c r="AN8" s="647"/>
      <c r="AO8" s="648"/>
      <c r="AP8" s="638" t="s">
        <v>239</v>
      </c>
      <c r="AQ8" s="639"/>
      <c r="AR8" s="639"/>
      <c r="AS8" s="639"/>
      <c r="AT8" s="639"/>
      <c r="AU8" s="639"/>
      <c r="AV8" s="639"/>
      <c r="AW8" s="639"/>
      <c r="AX8" s="639"/>
      <c r="AY8" s="639"/>
      <c r="AZ8" s="639"/>
      <c r="BA8" s="639"/>
      <c r="BB8" s="639"/>
      <c r="BC8" s="639"/>
      <c r="BD8" s="639"/>
      <c r="BE8" s="639"/>
      <c r="BF8" s="640"/>
      <c r="BG8" s="641">
        <v>52721</v>
      </c>
      <c r="BH8" s="642"/>
      <c r="BI8" s="642"/>
      <c r="BJ8" s="642"/>
      <c r="BK8" s="642"/>
      <c r="BL8" s="642"/>
      <c r="BM8" s="642"/>
      <c r="BN8" s="643"/>
      <c r="BO8" s="644">
        <v>1.5</v>
      </c>
      <c r="BP8" s="644"/>
      <c r="BQ8" s="644"/>
      <c r="BR8" s="644"/>
      <c r="BS8" s="650" t="s">
        <v>183</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3102815</v>
      </c>
      <c r="CS8" s="642"/>
      <c r="CT8" s="642"/>
      <c r="CU8" s="642"/>
      <c r="CV8" s="642"/>
      <c r="CW8" s="642"/>
      <c r="CX8" s="642"/>
      <c r="CY8" s="643"/>
      <c r="CZ8" s="644">
        <v>32.1</v>
      </c>
      <c r="DA8" s="644"/>
      <c r="DB8" s="644"/>
      <c r="DC8" s="644"/>
      <c r="DD8" s="650">
        <v>15315</v>
      </c>
      <c r="DE8" s="642"/>
      <c r="DF8" s="642"/>
      <c r="DG8" s="642"/>
      <c r="DH8" s="642"/>
      <c r="DI8" s="642"/>
      <c r="DJ8" s="642"/>
      <c r="DK8" s="642"/>
      <c r="DL8" s="642"/>
      <c r="DM8" s="642"/>
      <c r="DN8" s="642"/>
      <c r="DO8" s="642"/>
      <c r="DP8" s="643"/>
      <c r="DQ8" s="650">
        <v>1642938</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22583</v>
      </c>
      <c r="S9" s="642"/>
      <c r="T9" s="642"/>
      <c r="U9" s="642"/>
      <c r="V9" s="642"/>
      <c r="W9" s="642"/>
      <c r="X9" s="642"/>
      <c r="Y9" s="643"/>
      <c r="Z9" s="644">
        <v>0.2</v>
      </c>
      <c r="AA9" s="644"/>
      <c r="AB9" s="644"/>
      <c r="AC9" s="644"/>
      <c r="AD9" s="645">
        <v>22583</v>
      </c>
      <c r="AE9" s="645"/>
      <c r="AF9" s="645"/>
      <c r="AG9" s="645"/>
      <c r="AH9" s="645"/>
      <c r="AI9" s="645"/>
      <c r="AJ9" s="645"/>
      <c r="AK9" s="645"/>
      <c r="AL9" s="646">
        <v>0.4</v>
      </c>
      <c r="AM9" s="647"/>
      <c r="AN9" s="647"/>
      <c r="AO9" s="648"/>
      <c r="AP9" s="638" t="s">
        <v>242</v>
      </c>
      <c r="AQ9" s="639"/>
      <c r="AR9" s="639"/>
      <c r="AS9" s="639"/>
      <c r="AT9" s="639"/>
      <c r="AU9" s="639"/>
      <c r="AV9" s="639"/>
      <c r="AW9" s="639"/>
      <c r="AX9" s="639"/>
      <c r="AY9" s="639"/>
      <c r="AZ9" s="639"/>
      <c r="BA9" s="639"/>
      <c r="BB9" s="639"/>
      <c r="BC9" s="639"/>
      <c r="BD9" s="639"/>
      <c r="BE9" s="639"/>
      <c r="BF9" s="640"/>
      <c r="BG9" s="641">
        <v>1635285</v>
      </c>
      <c r="BH9" s="642"/>
      <c r="BI9" s="642"/>
      <c r="BJ9" s="642"/>
      <c r="BK9" s="642"/>
      <c r="BL9" s="642"/>
      <c r="BM9" s="642"/>
      <c r="BN9" s="643"/>
      <c r="BO9" s="644">
        <v>47.3</v>
      </c>
      <c r="BP9" s="644"/>
      <c r="BQ9" s="644"/>
      <c r="BR9" s="644"/>
      <c r="BS9" s="650" t="s">
        <v>183</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1000641</v>
      </c>
      <c r="CS9" s="642"/>
      <c r="CT9" s="642"/>
      <c r="CU9" s="642"/>
      <c r="CV9" s="642"/>
      <c r="CW9" s="642"/>
      <c r="CX9" s="642"/>
      <c r="CY9" s="643"/>
      <c r="CZ9" s="644">
        <v>10.4</v>
      </c>
      <c r="DA9" s="644"/>
      <c r="DB9" s="644"/>
      <c r="DC9" s="644"/>
      <c r="DD9" s="650">
        <v>15611</v>
      </c>
      <c r="DE9" s="642"/>
      <c r="DF9" s="642"/>
      <c r="DG9" s="642"/>
      <c r="DH9" s="642"/>
      <c r="DI9" s="642"/>
      <c r="DJ9" s="642"/>
      <c r="DK9" s="642"/>
      <c r="DL9" s="642"/>
      <c r="DM9" s="642"/>
      <c r="DN9" s="642"/>
      <c r="DO9" s="642"/>
      <c r="DP9" s="643"/>
      <c r="DQ9" s="650">
        <v>925803</v>
      </c>
      <c r="DR9" s="642"/>
      <c r="DS9" s="642"/>
      <c r="DT9" s="642"/>
      <c r="DU9" s="642"/>
      <c r="DV9" s="642"/>
      <c r="DW9" s="642"/>
      <c r="DX9" s="642"/>
      <c r="DY9" s="642"/>
      <c r="DZ9" s="642"/>
      <c r="EA9" s="642"/>
      <c r="EB9" s="642"/>
      <c r="EC9" s="651"/>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183</v>
      </c>
      <c r="S10" s="642"/>
      <c r="T10" s="642"/>
      <c r="U10" s="642"/>
      <c r="V10" s="642"/>
      <c r="W10" s="642"/>
      <c r="X10" s="642"/>
      <c r="Y10" s="643"/>
      <c r="Z10" s="644" t="s">
        <v>245</v>
      </c>
      <c r="AA10" s="644"/>
      <c r="AB10" s="644"/>
      <c r="AC10" s="644"/>
      <c r="AD10" s="645" t="s">
        <v>183</v>
      </c>
      <c r="AE10" s="645"/>
      <c r="AF10" s="645"/>
      <c r="AG10" s="645"/>
      <c r="AH10" s="645"/>
      <c r="AI10" s="645"/>
      <c r="AJ10" s="645"/>
      <c r="AK10" s="645"/>
      <c r="AL10" s="646" t="s">
        <v>183</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58683</v>
      </c>
      <c r="BH10" s="642"/>
      <c r="BI10" s="642"/>
      <c r="BJ10" s="642"/>
      <c r="BK10" s="642"/>
      <c r="BL10" s="642"/>
      <c r="BM10" s="642"/>
      <c r="BN10" s="643"/>
      <c r="BO10" s="644">
        <v>1.7</v>
      </c>
      <c r="BP10" s="644"/>
      <c r="BQ10" s="644"/>
      <c r="BR10" s="644"/>
      <c r="BS10" s="650" t="s">
        <v>183</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14936</v>
      </c>
      <c r="CS10" s="642"/>
      <c r="CT10" s="642"/>
      <c r="CU10" s="642"/>
      <c r="CV10" s="642"/>
      <c r="CW10" s="642"/>
      <c r="CX10" s="642"/>
      <c r="CY10" s="643"/>
      <c r="CZ10" s="644">
        <v>0.2</v>
      </c>
      <c r="DA10" s="644"/>
      <c r="DB10" s="644"/>
      <c r="DC10" s="644"/>
      <c r="DD10" s="650" t="s">
        <v>183</v>
      </c>
      <c r="DE10" s="642"/>
      <c r="DF10" s="642"/>
      <c r="DG10" s="642"/>
      <c r="DH10" s="642"/>
      <c r="DI10" s="642"/>
      <c r="DJ10" s="642"/>
      <c r="DK10" s="642"/>
      <c r="DL10" s="642"/>
      <c r="DM10" s="642"/>
      <c r="DN10" s="642"/>
      <c r="DO10" s="642"/>
      <c r="DP10" s="643"/>
      <c r="DQ10" s="650">
        <v>14936</v>
      </c>
      <c r="DR10" s="642"/>
      <c r="DS10" s="642"/>
      <c r="DT10" s="642"/>
      <c r="DU10" s="642"/>
      <c r="DV10" s="642"/>
      <c r="DW10" s="642"/>
      <c r="DX10" s="642"/>
      <c r="DY10" s="642"/>
      <c r="DZ10" s="642"/>
      <c r="EA10" s="642"/>
      <c r="EB10" s="642"/>
      <c r="EC10" s="651"/>
    </row>
    <row r="11" spans="2:143" ht="11.25" customHeight="1" x14ac:dyDescent="0.15">
      <c r="B11" s="638" t="s">
        <v>248</v>
      </c>
      <c r="C11" s="639"/>
      <c r="D11" s="639"/>
      <c r="E11" s="639"/>
      <c r="F11" s="639"/>
      <c r="G11" s="639"/>
      <c r="H11" s="639"/>
      <c r="I11" s="639"/>
      <c r="J11" s="639"/>
      <c r="K11" s="639"/>
      <c r="L11" s="639"/>
      <c r="M11" s="639"/>
      <c r="N11" s="639"/>
      <c r="O11" s="639"/>
      <c r="P11" s="639"/>
      <c r="Q11" s="640"/>
      <c r="R11" s="641" t="s">
        <v>183</v>
      </c>
      <c r="S11" s="642"/>
      <c r="T11" s="642"/>
      <c r="U11" s="642"/>
      <c r="V11" s="642"/>
      <c r="W11" s="642"/>
      <c r="X11" s="642"/>
      <c r="Y11" s="643"/>
      <c r="Z11" s="644" t="s">
        <v>183</v>
      </c>
      <c r="AA11" s="644"/>
      <c r="AB11" s="644"/>
      <c r="AC11" s="644"/>
      <c r="AD11" s="645" t="s">
        <v>183</v>
      </c>
      <c r="AE11" s="645"/>
      <c r="AF11" s="645"/>
      <c r="AG11" s="645"/>
      <c r="AH11" s="645"/>
      <c r="AI11" s="645"/>
      <c r="AJ11" s="645"/>
      <c r="AK11" s="645"/>
      <c r="AL11" s="646" t="s">
        <v>183</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61470</v>
      </c>
      <c r="BH11" s="642"/>
      <c r="BI11" s="642"/>
      <c r="BJ11" s="642"/>
      <c r="BK11" s="642"/>
      <c r="BL11" s="642"/>
      <c r="BM11" s="642"/>
      <c r="BN11" s="643"/>
      <c r="BO11" s="644">
        <v>1.8</v>
      </c>
      <c r="BP11" s="644"/>
      <c r="BQ11" s="644"/>
      <c r="BR11" s="644"/>
      <c r="BS11" s="650">
        <v>11244</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213337</v>
      </c>
      <c r="CS11" s="642"/>
      <c r="CT11" s="642"/>
      <c r="CU11" s="642"/>
      <c r="CV11" s="642"/>
      <c r="CW11" s="642"/>
      <c r="CX11" s="642"/>
      <c r="CY11" s="643"/>
      <c r="CZ11" s="644">
        <v>2.2000000000000002</v>
      </c>
      <c r="DA11" s="644"/>
      <c r="DB11" s="644"/>
      <c r="DC11" s="644"/>
      <c r="DD11" s="650">
        <v>19297</v>
      </c>
      <c r="DE11" s="642"/>
      <c r="DF11" s="642"/>
      <c r="DG11" s="642"/>
      <c r="DH11" s="642"/>
      <c r="DI11" s="642"/>
      <c r="DJ11" s="642"/>
      <c r="DK11" s="642"/>
      <c r="DL11" s="642"/>
      <c r="DM11" s="642"/>
      <c r="DN11" s="642"/>
      <c r="DO11" s="642"/>
      <c r="DP11" s="643"/>
      <c r="DQ11" s="650">
        <v>155570</v>
      </c>
      <c r="DR11" s="642"/>
      <c r="DS11" s="642"/>
      <c r="DT11" s="642"/>
      <c r="DU11" s="642"/>
      <c r="DV11" s="642"/>
      <c r="DW11" s="642"/>
      <c r="DX11" s="642"/>
      <c r="DY11" s="642"/>
      <c r="DZ11" s="642"/>
      <c r="EA11" s="642"/>
      <c r="EB11" s="642"/>
      <c r="EC11" s="651"/>
    </row>
    <row r="12" spans="2:143" ht="11.25" customHeight="1" x14ac:dyDescent="0.15">
      <c r="B12" s="638" t="s">
        <v>251</v>
      </c>
      <c r="C12" s="639"/>
      <c r="D12" s="639"/>
      <c r="E12" s="639"/>
      <c r="F12" s="639"/>
      <c r="G12" s="639"/>
      <c r="H12" s="639"/>
      <c r="I12" s="639"/>
      <c r="J12" s="639"/>
      <c r="K12" s="639"/>
      <c r="L12" s="639"/>
      <c r="M12" s="639"/>
      <c r="N12" s="639"/>
      <c r="O12" s="639"/>
      <c r="P12" s="639"/>
      <c r="Q12" s="640"/>
      <c r="R12" s="641">
        <v>472790</v>
      </c>
      <c r="S12" s="642"/>
      <c r="T12" s="642"/>
      <c r="U12" s="642"/>
      <c r="V12" s="642"/>
      <c r="W12" s="642"/>
      <c r="X12" s="642"/>
      <c r="Y12" s="643"/>
      <c r="Z12" s="644">
        <v>4.7</v>
      </c>
      <c r="AA12" s="644"/>
      <c r="AB12" s="644"/>
      <c r="AC12" s="644"/>
      <c r="AD12" s="645">
        <v>472790</v>
      </c>
      <c r="AE12" s="645"/>
      <c r="AF12" s="645"/>
      <c r="AG12" s="645"/>
      <c r="AH12" s="645"/>
      <c r="AI12" s="645"/>
      <c r="AJ12" s="645"/>
      <c r="AK12" s="645"/>
      <c r="AL12" s="646">
        <v>7.5</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1382258</v>
      </c>
      <c r="BH12" s="642"/>
      <c r="BI12" s="642"/>
      <c r="BJ12" s="642"/>
      <c r="BK12" s="642"/>
      <c r="BL12" s="642"/>
      <c r="BM12" s="642"/>
      <c r="BN12" s="643"/>
      <c r="BO12" s="644">
        <v>40</v>
      </c>
      <c r="BP12" s="644"/>
      <c r="BQ12" s="644"/>
      <c r="BR12" s="644"/>
      <c r="BS12" s="650" t="s">
        <v>245</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70200</v>
      </c>
      <c r="CS12" s="642"/>
      <c r="CT12" s="642"/>
      <c r="CU12" s="642"/>
      <c r="CV12" s="642"/>
      <c r="CW12" s="642"/>
      <c r="CX12" s="642"/>
      <c r="CY12" s="643"/>
      <c r="CZ12" s="644">
        <v>0.7</v>
      </c>
      <c r="DA12" s="644"/>
      <c r="DB12" s="644"/>
      <c r="DC12" s="644"/>
      <c r="DD12" s="650">
        <v>23805</v>
      </c>
      <c r="DE12" s="642"/>
      <c r="DF12" s="642"/>
      <c r="DG12" s="642"/>
      <c r="DH12" s="642"/>
      <c r="DI12" s="642"/>
      <c r="DJ12" s="642"/>
      <c r="DK12" s="642"/>
      <c r="DL12" s="642"/>
      <c r="DM12" s="642"/>
      <c r="DN12" s="642"/>
      <c r="DO12" s="642"/>
      <c r="DP12" s="643"/>
      <c r="DQ12" s="650">
        <v>37160</v>
      </c>
      <c r="DR12" s="642"/>
      <c r="DS12" s="642"/>
      <c r="DT12" s="642"/>
      <c r="DU12" s="642"/>
      <c r="DV12" s="642"/>
      <c r="DW12" s="642"/>
      <c r="DX12" s="642"/>
      <c r="DY12" s="642"/>
      <c r="DZ12" s="642"/>
      <c r="EA12" s="642"/>
      <c r="EB12" s="642"/>
      <c r="EC12" s="651"/>
    </row>
    <row r="13" spans="2:143" ht="11.25" customHeight="1" x14ac:dyDescent="0.15">
      <c r="B13" s="638" t="s">
        <v>254</v>
      </c>
      <c r="C13" s="639"/>
      <c r="D13" s="639"/>
      <c r="E13" s="639"/>
      <c r="F13" s="639"/>
      <c r="G13" s="639"/>
      <c r="H13" s="639"/>
      <c r="I13" s="639"/>
      <c r="J13" s="639"/>
      <c r="K13" s="639"/>
      <c r="L13" s="639"/>
      <c r="M13" s="639"/>
      <c r="N13" s="639"/>
      <c r="O13" s="639"/>
      <c r="P13" s="639"/>
      <c r="Q13" s="640"/>
      <c r="R13" s="641">
        <v>43966</v>
      </c>
      <c r="S13" s="642"/>
      <c r="T13" s="642"/>
      <c r="U13" s="642"/>
      <c r="V13" s="642"/>
      <c r="W13" s="642"/>
      <c r="X13" s="642"/>
      <c r="Y13" s="643"/>
      <c r="Z13" s="644">
        <v>0.4</v>
      </c>
      <c r="AA13" s="644"/>
      <c r="AB13" s="644"/>
      <c r="AC13" s="644"/>
      <c r="AD13" s="645">
        <v>43966</v>
      </c>
      <c r="AE13" s="645"/>
      <c r="AF13" s="645"/>
      <c r="AG13" s="645"/>
      <c r="AH13" s="645"/>
      <c r="AI13" s="645"/>
      <c r="AJ13" s="645"/>
      <c r="AK13" s="645"/>
      <c r="AL13" s="646">
        <v>0.7</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1379891</v>
      </c>
      <c r="BH13" s="642"/>
      <c r="BI13" s="642"/>
      <c r="BJ13" s="642"/>
      <c r="BK13" s="642"/>
      <c r="BL13" s="642"/>
      <c r="BM13" s="642"/>
      <c r="BN13" s="643"/>
      <c r="BO13" s="644">
        <v>39.9</v>
      </c>
      <c r="BP13" s="644"/>
      <c r="BQ13" s="644"/>
      <c r="BR13" s="644"/>
      <c r="BS13" s="650" t="s">
        <v>183</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773034</v>
      </c>
      <c r="CS13" s="642"/>
      <c r="CT13" s="642"/>
      <c r="CU13" s="642"/>
      <c r="CV13" s="642"/>
      <c r="CW13" s="642"/>
      <c r="CX13" s="642"/>
      <c r="CY13" s="643"/>
      <c r="CZ13" s="644">
        <v>8</v>
      </c>
      <c r="DA13" s="644"/>
      <c r="DB13" s="644"/>
      <c r="DC13" s="644"/>
      <c r="DD13" s="650">
        <v>133960</v>
      </c>
      <c r="DE13" s="642"/>
      <c r="DF13" s="642"/>
      <c r="DG13" s="642"/>
      <c r="DH13" s="642"/>
      <c r="DI13" s="642"/>
      <c r="DJ13" s="642"/>
      <c r="DK13" s="642"/>
      <c r="DL13" s="642"/>
      <c r="DM13" s="642"/>
      <c r="DN13" s="642"/>
      <c r="DO13" s="642"/>
      <c r="DP13" s="643"/>
      <c r="DQ13" s="650">
        <v>662531</v>
      </c>
      <c r="DR13" s="642"/>
      <c r="DS13" s="642"/>
      <c r="DT13" s="642"/>
      <c r="DU13" s="642"/>
      <c r="DV13" s="642"/>
      <c r="DW13" s="642"/>
      <c r="DX13" s="642"/>
      <c r="DY13" s="642"/>
      <c r="DZ13" s="642"/>
      <c r="EA13" s="642"/>
      <c r="EB13" s="642"/>
      <c r="EC13" s="651"/>
    </row>
    <row r="14" spans="2:143" ht="11.25" customHeight="1" x14ac:dyDescent="0.15">
      <c r="B14" s="638" t="s">
        <v>257</v>
      </c>
      <c r="C14" s="639"/>
      <c r="D14" s="639"/>
      <c r="E14" s="639"/>
      <c r="F14" s="639"/>
      <c r="G14" s="639"/>
      <c r="H14" s="639"/>
      <c r="I14" s="639"/>
      <c r="J14" s="639"/>
      <c r="K14" s="639"/>
      <c r="L14" s="639"/>
      <c r="M14" s="639"/>
      <c r="N14" s="639"/>
      <c r="O14" s="639"/>
      <c r="P14" s="639"/>
      <c r="Q14" s="640"/>
      <c r="R14" s="641" t="s">
        <v>245</v>
      </c>
      <c r="S14" s="642"/>
      <c r="T14" s="642"/>
      <c r="U14" s="642"/>
      <c r="V14" s="642"/>
      <c r="W14" s="642"/>
      <c r="X14" s="642"/>
      <c r="Y14" s="643"/>
      <c r="Z14" s="644" t="s">
        <v>245</v>
      </c>
      <c r="AA14" s="644"/>
      <c r="AB14" s="644"/>
      <c r="AC14" s="644"/>
      <c r="AD14" s="645" t="s">
        <v>245</v>
      </c>
      <c r="AE14" s="645"/>
      <c r="AF14" s="645"/>
      <c r="AG14" s="645"/>
      <c r="AH14" s="645"/>
      <c r="AI14" s="645"/>
      <c r="AJ14" s="645"/>
      <c r="AK14" s="645"/>
      <c r="AL14" s="646" t="s">
        <v>245</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64925</v>
      </c>
      <c r="BH14" s="642"/>
      <c r="BI14" s="642"/>
      <c r="BJ14" s="642"/>
      <c r="BK14" s="642"/>
      <c r="BL14" s="642"/>
      <c r="BM14" s="642"/>
      <c r="BN14" s="643"/>
      <c r="BO14" s="644">
        <v>1.9</v>
      </c>
      <c r="BP14" s="644"/>
      <c r="BQ14" s="644"/>
      <c r="BR14" s="644"/>
      <c r="BS14" s="650" t="s">
        <v>183</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482190</v>
      </c>
      <c r="CS14" s="642"/>
      <c r="CT14" s="642"/>
      <c r="CU14" s="642"/>
      <c r="CV14" s="642"/>
      <c r="CW14" s="642"/>
      <c r="CX14" s="642"/>
      <c r="CY14" s="643"/>
      <c r="CZ14" s="644">
        <v>5</v>
      </c>
      <c r="DA14" s="644"/>
      <c r="DB14" s="644"/>
      <c r="DC14" s="644"/>
      <c r="DD14" s="650">
        <v>24127</v>
      </c>
      <c r="DE14" s="642"/>
      <c r="DF14" s="642"/>
      <c r="DG14" s="642"/>
      <c r="DH14" s="642"/>
      <c r="DI14" s="642"/>
      <c r="DJ14" s="642"/>
      <c r="DK14" s="642"/>
      <c r="DL14" s="642"/>
      <c r="DM14" s="642"/>
      <c r="DN14" s="642"/>
      <c r="DO14" s="642"/>
      <c r="DP14" s="643"/>
      <c r="DQ14" s="650">
        <v>434731</v>
      </c>
      <c r="DR14" s="642"/>
      <c r="DS14" s="642"/>
      <c r="DT14" s="642"/>
      <c r="DU14" s="642"/>
      <c r="DV14" s="642"/>
      <c r="DW14" s="642"/>
      <c r="DX14" s="642"/>
      <c r="DY14" s="642"/>
      <c r="DZ14" s="642"/>
      <c r="EA14" s="642"/>
      <c r="EB14" s="642"/>
      <c r="EC14" s="651"/>
    </row>
    <row r="15" spans="2:143" ht="11.25" customHeight="1" x14ac:dyDescent="0.15">
      <c r="B15" s="638" t="s">
        <v>260</v>
      </c>
      <c r="C15" s="639"/>
      <c r="D15" s="639"/>
      <c r="E15" s="639"/>
      <c r="F15" s="639"/>
      <c r="G15" s="639"/>
      <c r="H15" s="639"/>
      <c r="I15" s="639"/>
      <c r="J15" s="639"/>
      <c r="K15" s="639"/>
      <c r="L15" s="639"/>
      <c r="M15" s="639"/>
      <c r="N15" s="639"/>
      <c r="O15" s="639"/>
      <c r="P15" s="639"/>
      <c r="Q15" s="640"/>
      <c r="R15" s="641">
        <v>44664</v>
      </c>
      <c r="S15" s="642"/>
      <c r="T15" s="642"/>
      <c r="U15" s="642"/>
      <c r="V15" s="642"/>
      <c r="W15" s="642"/>
      <c r="X15" s="642"/>
      <c r="Y15" s="643"/>
      <c r="Z15" s="644">
        <v>0.4</v>
      </c>
      <c r="AA15" s="644"/>
      <c r="AB15" s="644"/>
      <c r="AC15" s="644"/>
      <c r="AD15" s="645">
        <v>44664</v>
      </c>
      <c r="AE15" s="645"/>
      <c r="AF15" s="645"/>
      <c r="AG15" s="645"/>
      <c r="AH15" s="645"/>
      <c r="AI15" s="645"/>
      <c r="AJ15" s="645"/>
      <c r="AK15" s="645"/>
      <c r="AL15" s="646">
        <v>0.7</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130677</v>
      </c>
      <c r="BH15" s="642"/>
      <c r="BI15" s="642"/>
      <c r="BJ15" s="642"/>
      <c r="BK15" s="642"/>
      <c r="BL15" s="642"/>
      <c r="BM15" s="642"/>
      <c r="BN15" s="643"/>
      <c r="BO15" s="644">
        <v>3.8</v>
      </c>
      <c r="BP15" s="644"/>
      <c r="BQ15" s="644"/>
      <c r="BR15" s="644"/>
      <c r="BS15" s="650" t="s">
        <v>245</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1372566</v>
      </c>
      <c r="CS15" s="642"/>
      <c r="CT15" s="642"/>
      <c r="CU15" s="642"/>
      <c r="CV15" s="642"/>
      <c r="CW15" s="642"/>
      <c r="CX15" s="642"/>
      <c r="CY15" s="643"/>
      <c r="CZ15" s="644">
        <v>14.2</v>
      </c>
      <c r="DA15" s="644"/>
      <c r="DB15" s="644"/>
      <c r="DC15" s="644"/>
      <c r="DD15" s="650">
        <v>127345</v>
      </c>
      <c r="DE15" s="642"/>
      <c r="DF15" s="642"/>
      <c r="DG15" s="642"/>
      <c r="DH15" s="642"/>
      <c r="DI15" s="642"/>
      <c r="DJ15" s="642"/>
      <c r="DK15" s="642"/>
      <c r="DL15" s="642"/>
      <c r="DM15" s="642"/>
      <c r="DN15" s="642"/>
      <c r="DO15" s="642"/>
      <c r="DP15" s="643"/>
      <c r="DQ15" s="650">
        <v>1150052</v>
      </c>
      <c r="DR15" s="642"/>
      <c r="DS15" s="642"/>
      <c r="DT15" s="642"/>
      <c r="DU15" s="642"/>
      <c r="DV15" s="642"/>
      <c r="DW15" s="642"/>
      <c r="DX15" s="642"/>
      <c r="DY15" s="642"/>
      <c r="DZ15" s="642"/>
      <c r="EA15" s="642"/>
      <c r="EB15" s="642"/>
      <c r="EC15" s="651"/>
    </row>
    <row r="16" spans="2:143" ht="11.25" customHeight="1" x14ac:dyDescent="0.15">
      <c r="B16" s="638" t="s">
        <v>263</v>
      </c>
      <c r="C16" s="639"/>
      <c r="D16" s="639"/>
      <c r="E16" s="639"/>
      <c r="F16" s="639"/>
      <c r="G16" s="639"/>
      <c r="H16" s="639"/>
      <c r="I16" s="639"/>
      <c r="J16" s="639"/>
      <c r="K16" s="639"/>
      <c r="L16" s="639"/>
      <c r="M16" s="639"/>
      <c r="N16" s="639"/>
      <c r="O16" s="639"/>
      <c r="P16" s="639"/>
      <c r="Q16" s="640"/>
      <c r="R16" s="641" t="s">
        <v>245</v>
      </c>
      <c r="S16" s="642"/>
      <c r="T16" s="642"/>
      <c r="U16" s="642"/>
      <c r="V16" s="642"/>
      <c r="W16" s="642"/>
      <c r="X16" s="642"/>
      <c r="Y16" s="643"/>
      <c r="Z16" s="644" t="s">
        <v>245</v>
      </c>
      <c r="AA16" s="644"/>
      <c r="AB16" s="644"/>
      <c r="AC16" s="644"/>
      <c r="AD16" s="645" t="s">
        <v>183</v>
      </c>
      <c r="AE16" s="645"/>
      <c r="AF16" s="645"/>
      <c r="AG16" s="645"/>
      <c r="AH16" s="645"/>
      <c r="AI16" s="645"/>
      <c r="AJ16" s="645"/>
      <c r="AK16" s="645"/>
      <c r="AL16" s="646" t="s">
        <v>245</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245</v>
      </c>
      <c r="BH16" s="642"/>
      <c r="BI16" s="642"/>
      <c r="BJ16" s="642"/>
      <c r="BK16" s="642"/>
      <c r="BL16" s="642"/>
      <c r="BM16" s="642"/>
      <c r="BN16" s="643"/>
      <c r="BO16" s="644" t="s">
        <v>183</v>
      </c>
      <c r="BP16" s="644"/>
      <c r="BQ16" s="644"/>
      <c r="BR16" s="644"/>
      <c r="BS16" s="650" t="s">
        <v>245</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204030</v>
      </c>
      <c r="CS16" s="642"/>
      <c r="CT16" s="642"/>
      <c r="CU16" s="642"/>
      <c r="CV16" s="642"/>
      <c r="CW16" s="642"/>
      <c r="CX16" s="642"/>
      <c r="CY16" s="643"/>
      <c r="CZ16" s="644">
        <v>2.1</v>
      </c>
      <c r="DA16" s="644"/>
      <c r="DB16" s="644"/>
      <c r="DC16" s="644"/>
      <c r="DD16" s="650" t="s">
        <v>245</v>
      </c>
      <c r="DE16" s="642"/>
      <c r="DF16" s="642"/>
      <c r="DG16" s="642"/>
      <c r="DH16" s="642"/>
      <c r="DI16" s="642"/>
      <c r="DJ16" s="642"/>
      <c r="DK16" s="642"/>
      <c r="DL16" s="642"/>
      <c r="DM16" s="642"/>
      <c r="DN16" s="642"/>
      <c r="DO16" s="642"/>
      <c r="DP16" s="643"/>
      <c r="DQ16" s="650">
        <v>62346</v>
      </c>
      <c r="DR16" s="642"/>
      <c r="DS16" s="642"/>
      <c r="DT16" s="642"/>
      <c r="DU16" s="642"/>
      <c r="DV16" s="642"/>
      <c r="DW16" s="642"/>
      <c r="DX16" s="642"/>
      <c r="DY16" s="642"/>
      <c r="DZ16" s="642"/>
      <c r="EA16" s="642"/>
      <c r="EB16" s="642"/>
      <c r="EC16" s="651"/>
    </row>
    <row r="17" spans="2:133" ht="11.25" customHeight="1" x14ac:dyDescent="0.15">
      <c r="B17" s="638" t="s">
        <v>266</v>
      </c>
      <c r="C17" s="639"/>
      <c r="D17" s="639"/>
      <c r="E17" s="639"/>
      <c r="F17" s="639"/>
      <c r="G17" s="639"/>
      <c r="H17" s="639"/>
      <c r="I17" s="639"/>
      <c r="J17" s="639"/>
      <c r="K17" s="639"/>
      <c r="L17" s="639"/>
      <c r="M17" s="639"/>
      <c r="N17" s="639"/>
      <c r="O17" s="639"/>
      <c r="P17" s="639"/>
      <c r="Q17" s="640"/>
      <c r="R17" s="641">
        <v>29308</v>
      </c>
      <c r="S17" s="642"/>
      <c r="T17" s="642"/>
      <c r="U17" s="642"/>
      <c r="V17" s="642"/>
      <c r="W17" s="642"/>
      <c r="X17" s="642"/>
      <c r="Y17" s="643"/>
      <c r="Z17" s="644">
        <v>0.3</v>
      </c>
      <c r="AA17" s="644"/>
      <c r="AB17" s="644"/>
      <c r="AC17" s="644"/>
      <c r="AD17" s="645">
        <v>29308</v>
      </c>
      <c r="AE17" s="645"/>
      <c r="AF17" s="645"/>
      <c r="AG17" s="645"/>
      <c r="AH17" s="645"/>
      <c r="AI17" s="645"/>
      <c r="AJ17" s="645"/>
      <c r="AK17" s="645"/>
      <c r="AL17" s="646">
        <v>0.5</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245</v>
      </c>
      <c r="BH17" s="642"/>
      <c r="BI17" s="642"/>
      <c r="BJ17" s="642"/>
      <c r="BK17" s="642"/>
      <c r="BL17" s="642"/>
      <c r="BM17" s="642"/>
      <c r="BN17" s="643"/>
      <c r="BO17" s="644" t="s">
        <v>245</v>
      </c>
      <c r="BP17" s="644"/>
      <c r="BQ17" s="644"/>
      <c r="BR17" s="644"/>
      <c r="BS17" s="650" t="s">
        <v>245</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784253</v>
      </c>
      <c r="CS17" s="642"/>
      <c r="CT17" s="642"/>
      <c r="CU17" s="642"/>
      <c r="CV17" s="642"/>
      <c r="CW17" s="642"/>
      <c r="CX17" s="642"/>
      <c r="CY17" s="643"/>
      <c r="CZ17" s="644">
        <v>8.1</v>
      </c>
      <c r="DA17" s="644"/>
      <c r="DB17" s="644"/>
      <c r="DC17" s="644"/>
      <c r="DD17" s="650" t="s">
        <v>245</v>
      </c>
      <c r="DE17" s="642"/>
      <c r="DF17" s="642"/>
      <c r="DG17" s="642"/>
      <c r="DH17" s="642"/>
      <c r="DI17" s="642"/>
      <c r="DJ17" s="642"/>
      <c r="DK17" s="642"/>
      <c r="DL17" s="642"/>
      <c r="DM17" s="642"/>
      <c r="DN17" s="642"/>
      <c r="DO17" s="642"/>
      <c r="DP17" s="643"/>
      <c r="DQ17" s="650">
        <v>784253</v>
      </c>
      <c r="DR17" s="642"/>
      <c r="DS17" s="642"/>
      <c r="DT17" s="642"/>
      <c r="DU17" s="642"/>
      <c r="DV17" s="642"/>
      <c r="DW17" s="642"/>
      <c r="DX17" s="642"/>
      <c r="DY17" s="642"/>
      <c r="DZ17" s="642"/>
      <c r="EA17" s="642"/>
      <c r="EB17" s="642"/>
      <c r="EC17" s="651"/>
    </row>
    <row r="18" spans="2:133" ht="11.25" customHeight="1" x14ac:dyDescent="0.15">
      <c r="B18" s="638" t="s">
        <v>269</v>
      </c>
      <c r="C18" s="639"/>
      <c r="D18" s="639"/>
      <c r="E18" s="639"/>
      <c r="F18" s="639"/>
      <c r="G18" s="639"/>
      <c r="H18" s="639"/>
      <c r="I18" s="639"/>
      <c r="J18" s="639"/>
      <c r="K18" s="639"/>
      <c r="L18" s="639"/>
      <c r="M18" s="639"/>
      <c r="N18" s="639"/>
      <c r="O18" s="639"/>
      <c r="P18" s="639"/>
      <c r="Q18" s="640"/>
      <c r="R18" s="641">
        <v>2277019</v>
      </c>
      <c r="S18" s="642"/>
      <c r="T18" s="642"/>
      <c r="U18" s="642"/>
      <c r="V18" s="642"/>
      <c r="W18" s="642"/>
      <c r="X18" s="642"/>
      <c r="Y18" s="643"/>
      <c r="Z18" s="644">
        <v>22.6</v>
      </c>
      <c r="AA18" s="644"/>
      <c r="AB18" s="644"/>
      <c r="AC18" s="644"/>
      <c r="AD18" s="645">
        <v>2087910</v>
      </c>
      <c r="AE18" s="645"/>
      <c r="AF18" s="645"/>
      <c r="AG18" s="645"/>
      <c r="AH18" s="645"/>
      <c r="AI18" s="645"/>
      <c r="AJ18" s="645"/>
      <c r="AK18" s="645"/>
      <c r="AL18" s="646">
        <v>33</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245</v>
      </c>
      <c r="BH18" s="642"/>
      <c r="BI18" s="642"/>
      <c r="BJ18" s="642"/>
      <c r="BK18" s="642"/>
      <c r="BL18" s="642"/>
      <c r="BM18" s="642"/>
      <c r="BN18" s="643"/>
      <c r="BO18" s="644" t="s">
        <v>183</v>
      </c>
      <c r="BP18" s="644"/>
      <c r="BQ18" s="644"/>
      <c r="BR18" s="644"/>
      <c r="BS18" s="650" t="s">
        <v>183</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183</v>
      </c>
      <c r="CS18" s="642"/>
      <c r="CT18" s="642"/>
      <c r="CU18" s="642"/>
      <c r="CV18" s="642"/>
      <c r="CW18" s="642"/>
      <c r="CX18" s="642"/>
      <c r="CY18" s="643"/>
      <c r="CZ18" s="644" t="s">
        <v>245</v>
      </c>
      <c r="DA18" s="644"/>
      <c r="DB18" s="644"/>
      <c r="DC18" s="644"/>
      <c r="DD18" s="650" t="s">
        <v>245</v>
      </c>
      <c r="DE18" s="642"/>
      <c r="DF18" s="642"/>
      <c r="DG18" s="642"/>
      <c r="DH18" s="642"/>
      <c r="DI18" s="642"/>
      <c r="DJ18" s="642"/>
      <c r="DK18" s="642"/>
      <c r="DL18" s="642"/>
      <c r="DM18" s="642"/>
      <c r="DN18" s="642"/>
      <c r="DO18" s="642"/>
      <c r="DP18" s="643"/>
      <c r="DQ18" s="650" t="s">
        <v>183</v>
      </c>
      <c r="DR18" s="642"/>
      <c r="DS18" s="642"/>
      <c r="DT18" s="642"/>
      <c r="DU18" s="642"/>
      <c r="DV18" s="642"/>
      <c r="DW18" s="642"/>
      <c r="DX18" s="642"/>
      <c r="DY18" s="642"/>
      <c r="DZ18" s="642"/>
      <c r="EA18" s="642"/>
      <c r="EB18" s="642"/>
      <c r="EC18" s="651"/>
    </row>
    <row r="19" spans="2:133" ht="11.25" customHeight="1" x14ac:dyDescent="0.15">
      <c r="B19" s="638" t="s">
        <v>272</v>
      </c>
      <c r="C19" s="639"/>
      <c r="D19" s="639"/>
      <c r="E19" s="639"/>
      <c r="F19" s="639"/>
      <c r="G19" s="639"/>
      <c r="H19" s="639"/>
      <c r="I19" s="639"/>
      <c r="J19" s="639"/>
      <c r="K19" s="639"/>
      <c r="L19" s="639"/>
      <c r="M19" s="639"/>
      <c r="N19" s="639"/>
      <c r="O19" s="639"/>
      <c r="P19" s="639"/>
      <c r="Q19" s="640"/>
      <c r="R19" s="641">
        <v>2087910</v>
      </c>
      <c r="S19" s="642"/>
      <c r="T19" s="642"/>
      <c r="U19" s="642"/>
      <c r="V19" s="642"/>
      <c r="W19" s="642"/>
      <c r="X19" s="642"/>
      <c r="Y19" s="643"/>
      <c r="Z19" s="644">
        <v>20.8</v>
      </c>
      <c r="AA19" s="644"/>
      <c r="AB19" s="644"/>
      <c r="AC19" s="644"/>
      <c r="AD19" s="645">
        <v>2087910</v>
      </c>
      <c r="AE19" s="645"/>
      <c r="AF19" s="645"/>
      <c r="AG19" s="645"/>
      <c r="AH19" s="645"/>
      <c r="AI19" s="645"/>
      <c r="AJ19" s="645"/>
      <c r="AK19" s="645"/>
      <c r="AL19" s="646">
        <v>33</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v>69307</v>
      </c>
      <c r="BH19" s="642"/>
      <c r="BI19" s="642"/>
      <c r="BJ19" s="642"/>
      <c r="BK19" s="642"/>
      <c r="BL19" s="642"/>
      <c r="BM19" s="642"/>
      <c r="BN19" s="643"/>
      <c r="BO19" s="644">
        <v>2</v>
      </c>
      <c r="BP19" s="644"/>
      <c r="BQ19" s="644"/>
      <c r="BR19" s="644"/>
      <c r="BS19" s="650" t="s">
        <v>245</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183</v>
      </c>
      <c r="CS19" s="642"/>
      <c r="CT19" s="642"/>
      <c r="CU19" s="642"/>
      <c r="CV19" s="642"/>
      <c r="CW19" s="642"/>
      <c r="CX19" s="642"/>
      <c r="CY19" s="643"/>
      <c r="CZ19" s="644" t="s">
        <v>183</v>
      </c>
      <c r="DA19" s="644"/>
      <c r="DB19" s="644"/>
      <c r="DC19" s="644"/>
      <c r="DD19" s="650" t="s">
        <v>183</v>
      </c>
      <c r="DE19" s="642"/>
      <c r="DF19" s="642"/>
      <c r="DG19" s="642"/>
      <c r="DH19" s="642"/>
      <c r="DI19" s="642"/>
      <c r="DJ19" s="642"/>
      <c r="DK19" s="642"/>
      <c r="DL19" s="642"/>
      <c r="DM19" s="642"/>
      <c r="DN19" s="642"/>
      <c r="DO19" s="642"/>
      <c r="DP19" s="643"/>
      <c r="DQ19" s="650" t="s">
        <v>245</v>
      </c>
      <c r="DR19" s="642"/>
      <c r="DS19" s="642"/>
      <c r="DT19" s="642"/>
      <c r="DU19" s="642"/>
      <c r="DV19" s="642"/>
      <c r="DW19" s="642"/>
      <c r="DX19" s="642"/>
      <c r="DY19" s="642"/>
      <c r="DZ19" s="642"/>
      <c r="EA19" s="642"/>
      <c r="EB19" s="642"/>
      <c r="EC19" s="651"/>
    </row>
    <row r="20" spans="2:133" ht="11.25" customHeight="1" x14ac:dyDescent="0.15">
      <c r="B20" s="638" t="s">
        <v>275</v>
      </c>
      <c r="C20" s="639"/>
      <c r="D20" s="639"/>
      <c r="E20" s="639"/>
      <c r="F20" s="639"/>
      <c r="G20" s="639"/>
      <c r="H20" s="639"/>
      <c r="I20" s="639"/>
      <c r="J20" s="639"/>
      <c r="K20" s="639"/>
      <c r="L20" s="639"/>
      <c r="M20" s="639"/>
      <c r="N20" s="639"/>
      <c r="O20" s="639"/>
      <c r="P20" s="639"/>
      <c r="Q20" s="640"/>
      <c r="R20" s="641">
        <v>189100</v>
      </c>
      <c r="S20" s="642"/>
      <c r="T20" s="642"/>
      <c r="U20" s="642"/>
      <c r="V20" s="642"/>
      <c r="W20" s="642"/>
      <c r="X20" s="642"/>
      <c r="Y20" s="643"/>
      <c r="Z20" s="644">
        <v>1.9</v>
      </c>
      <c r="AA20" s="644"/>
      <c r="AB20" s="644"/>
      <c r="AC20" s="644"/>
      <c r="AD20" s="645" t="s">
        <v>245</v>
      </c>
      <c r="AE20" s="645"/>
      <c r="AF20" s="645"/>
      <c r="AG20" s="645"/>
      <c r="AH20" s="645"/>
      <c r="AI20" s="645"/>
      <c r="AJ20" s="645"/>
      <c r="AK20" s="645"/>
      <c r="AL20" s="646" t="s">
        <v>245</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v>69307</v>
      </c>
      <c r="BH20" s="642"/>
      <c r="BI20" s="642"/>
      <c r="BJ20" s="642"/>
      <c r="BK20" s="642"/>
      <c r="BL20" s="642"/>
      <c r="BM20" s="642"/>
      <c r="BN20" s="643"/>
      <c r="BO20" s="644">
        <v>2</v>
      </c>
      <c r="BP20" s="644"/>
      <c r="BQ20" s="644"/>
      <c r="BR20" s="644"/>
      <c r="BS20" s="650" t="s">
        <v>183</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9668014</v>
      </c>
      <c r="CS20" s="642"/>
      <c r="CT20" s="642"/>
      <c r="CU20" s="642"/>
      <c r="CV20" s="642"/>
      <c r="CW20" s="642"/>
      <c r="CX20" s="642"/>
      <c r="CY20" s="643"/>
      <c r="CZ20" s="644">
        <v>100</v>
      </c>
      <c r="DA20" s="644"/>
      <c r="DB20" s="644"/>
      <c r="DC20" s="644"/>
      <c r="DD20" s="650">
        <v>399471</v>
      </c>
      <c r="DE20" s="642"/>
      <c r="DF20" s="642"/>
      <c r="DG20" s="642"/>
      <c r="DH20" s="642"/>
      <c r="DI20" s="642"/>
      <c r="DJ20" s="642"/>
      <c r="DK20" s="642"/>
      <c r="DL20" s="642"/>
      <c r="DM20" s="642"/>
      <c r="DN20" s="642"/>
      <c r="DO20" s="642"/>
      <c r="DP20" s="643"/>
      <c r="DQ20" s="650">
        <v>7341895</v>
      </c>
      <c r="DR20" s="642"/>
      <c r="DS20" s="642"/>
      <c r="DT20" s="642"/>
      <c r="DU20" s="642"/>
      <c r="DV20" s="642"/>
      <c r="DW20" s="642"/>
      <c r="DX20" s="642"/>
      <c r="DY20" s="642"/>
      <c r="DZ20" s="642"/>
      <c r="EA20" s="642"/>
      <c r="EB20" s="642"/>
      <c r="EC20" s="651"/>
    </row>
    <row r="21" spans="2:133" ht="11.25" customHeight="1" x14ac:dyDescent="0.15">
      <c r="B21" s="638" t="s">
        <v>278</v>
      </c>
      <c r="C21" s="639"/>
      <c r="D21" s="639"/>
      <c r="E21" s="639"/>
      <c r="F21" s="639"/>
      <c r="G21" s="639"/>
      <c r="H21" s="639"/>
      <c r="I21" s="639"/>
      <c r="J21" s="639"/>
      <c r="K21" s="639"/>
      <c r="L21" s="639"/>
      <c r="M21" s="639"/>
      <c r="N21" s="639"/>
      <c r="O21" s="639"/>
      <c r="P21" s="639"/>
      <c r="Q21" s="640"/>
      <c r="R21" s="641">
        <v>9</v>
      </c>
      <c r="S21" s="642"/>
      <c r="T21" s="642"/>
      <c r="U21" s="642"/>
      <c r="V21" s="642"/>
      <c r="W21" s="642"/>
      <c r="X21" s="642"/>
      <c r="Y21" s="643"/>
      <c r="Z21" s="644">
        <v>0</v>
      </c>
      <c r="AA21" s="644"/>
      <c r="AB21" s="644"/>
      <c r="AC21" s="644"/>
      <c r="AD21" s="645" t="s">
        <v>245</v>
      </c>
      <c r="AE21" s="645"/>
      <c r="AF21" s="645"/>
      <c r="AG21" s="645"/>
      <c r="AH21" s="645"/>
      <c r="AI21" s="645"/>
      <c r="AJ21" s="645"/>
      <c r="AK21" s="645"/>
      <c r="AL21" s="646" t="s">
        <v>183</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t="s">
        <v>183</v>
      </c>
      <c r="BH21" s="642"/>
      <c r="BI21" s="642"/>
      <c r="BJ21" s="642"/>
      <c r="BK21" s="642"/>
      <c r="BL21" s="642"/>
      <c r="BM21" s="642"/>
      <c r="BN21" s="643"/>
      <c r="BO21" s="644" t="s">
        <v>245</v>
      </c>
      <c r="BP21" s="644"/>
      <c r="BQ21" s="644"/>
      <c r="BR21" s="644"/>
      <c r="BS21" s="650" t="s">
        <v>183</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280</v>
      </c>
      <c r="C22" s="639"/>
      <c r="D22" s="639"/>
      <c r="E22" s="639"/>
      <c r="F22" s="639"/>
      <c r="G22" s="639"/>
      <c r="H22" s="639"/>
      <c r="I22" s="639"/>
      <c r="J22" s="639"/>
      <c r="K22" s="639"/>
      <c r="L22" s="639"/>
      <c r="M22" s="639"/>
      <c r="N22" s="639"/>
      <c r="O22" s="639"/>
      <c r="P22" s="639"/>
      <c r="Q22" s="640"/>
      <c r="R22" s="641">
        <v>6484913</v>
      </c>
      <c r="S22" s="642"/>
      <c r="T22" s="642"/>
      <c r="U22" s="642"/>
      <c r="V22" s="642"/>
      <c r="W22" s="642"/>
      <c r="X22" s="642"/>
      <c r="Y22" s="643"/>
      <c r="Z22" s="644">
        <v>64.5</v>
      </c>
      <c r="AA22" s="644"/>
      <c r="AB22" s="644"/>
      <c r="AC22" s="644"/>
      <c r="AD22" s="645">
        <v>6226497</v>
      </c>
      <c r="AE22" s="645"/>
      <c r="AF22" s="645"/>
      <c r="AG22" s="645"/>
      <c r="AH22" s="645"/>
      <c r="AI22" s="645"/>
      <c r="AJ22" s="645"/>
      <c r="AK22" s="645"/>
      <c r="AL22" s="646">
        <v>98.3</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183</v>
      </c>
      <c r="BH22" s="642"/>
      <c r="BI22" s="642"/>
      <c r="BJ22" s="642"/>
      <c r="BK22" s="642"/>
      <c r="BL22" s="642"/>
      <c r="BM22" s="642"/>
      <c r="BN22" s="643"/>
      <c r="BO22" s="644" t="s">
        <v>183</v>
      </c>
      <c r="BP22" s="644"/>
      <c r="BQ22" s="644"/>
      <c r="BR22" s="644"/>
      <c r="BS22" s="650" t="s">
        <v>245</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283</v>
      </c>
      <c r="C23" s="639"/>
      <c r="D23" s="639"/>
      <c r="E23" s="639"/>
      <c r="F23" s="639"/>
      <c r="G23" s="639"/>
      <c r="H23" s="639"/>
      <c r="I23" s="639"/>
      <c r="J23" s="639"/>
      <c r="K23" s="639"/>
      <c r="L23" s="639"/>
      <c r="M23" s="639"/>
      <c r="N23" s="639"/>
      <c r="O23" s="639"/>
      <c r="P23" s="639"/>
      <c r="Q23" s="640"/>
      <c r="R23" s="641">
        <v>3934</v>
      </c>
      <c r="S23" s="642"/>
      <c r="T23" s="642"/>
      <c r="U23" s="642"/>
      <c r="V23" s="642"/>
      <c r="W23" s="642"/>
      <c r="X23" s="642"/>
      <c r="Y23" s="643"/>
      <c r="Z23" s="644">
        <v>0</v>
      </c>
      <c r="AA23" s="644"/>
      <c r="AB23" s="644"/>
      <c r="AC23" s="644"/>
      <c r="AD23" s="645">
        <v>3934</v>
      </c>
      <c r="AE23" s="645"/>
      <c r="AF23" s="645"/>
      <c r="AG23" s="645"/>
      <c r="AH23" s="645"/>
      <c r="AI23" s="645"/>
      <c r="AJ23" s="645"/>
      <c r="AK23" s="645"/>
      <c r="AL23" s="646">
        <v>0.1</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v>69307</v>
      </c>
      <c r="BH23" s="642"/>
      <c r="BI23" s="642"/>
      <c r="BJ23" s="642"/>
      <c r="BK23" s="642"/>
      <c r="BL23" s="642"/>
      <c r="BM23" s="642"/>
      <c r="BN23" s="643"/>
      <c r="BO23" s="644">
        <v>2</v>
      </c>
      <c r="BP23" s="644"/>
      <c r="BQ23" s="644"/>
      <c r="BR23" s="644"/>
      <c r="BS23" s="650" t="s">
        <v>245</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x14ac:dyDescent="0.15">
      <c r="B24" s="638" t="s">
        <v>290</v>
      </c>
      <c r="C24" s="639"/>
      <c r="D24" s="639"/>
      <c r="E24" s="639"/>
      <c r="F24" s="639"/>
      <c r="G24" s="639"/>
      <c r="H24" s="639"/>
      <c r="I24" s="639"/>
      <c r="J24" s="639"/>
      <c r="K24" s="639"/>
      <c r="L24" s="639"/>
      <c r="M24" s="639"/>
      <c r="N24" s="639"/>
      <c r="O24" s="639"/>
      <c r="P24" s="639"/>
      <c r="Q24" s="640"/>
      <c r="R24" s="641">
        <v>27129</v>
      </c>
      <c r="S24" s="642"/>
      <c r="T24" s="642"/>
      <c r="U24" s="642"/>
      <c r="V24" s="642"/>
      <c r="W24" s="642"/>
      <c r="X24" s="642"/>
      <c r="Y24" s="643"/>
      <c r="Z24" s="644">
        <v>0.3</v>
      </c>
      <c r="AA24" s="644"/>
      <c r="AB24" s="644"/>
      <c r="AC24" s="644"/>
      <c r="AD24" s="645" t="s">
        <v>183</v>
      </c>
      <c r="AE24" s="645"/>
      <c r="AF24" s="645"/>
      <c r="AG24" s="645"/>
      <c r="AH24" s="645"/>
      <c r="AI24" s="645"/>
      <c r="AJ24" s="645"/>
      <c r="AK24" s="645"/>
      <c r="AL24" s="646" t="s">
        <v>245</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245</v>
      </c>
      <c r="BH24" s="642"/>
      <c r="BI24" s="642"/>
      <c r="BJ24" s="642"/>
      <c r="BK24" s="642"/>
      <c r="BL24" s="642"/>
      <c r="BM24" s="642"/>
      <c r="BN24" s="643"/>
      <c r="BO24" s="644" t="s">
        <v>183</v>
      </c>
      <c r="BP24" s="644"/>
      <c r="BQ24" s="644"/>
      <c r="BR24" s="644"/>
      <c r="BS24" s="650" t="s">
        <v>245</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4626974</v>
      </c>
      <c r="CS24" s="631"/>
      <c r="CT24" s="631"/>
      <c r="CU24" s="631"/>
      <c r="CV24" s="631"/>
      <c r="CW24" s="631"/>
      <c r="CX24" s="631"/>
      <c r="CY24" s="632"/>
      <c r="CZ24" s="635">
        <v>47.9</v>
      </c>
      <c r="DA24" s="636"/>
      <c r="DB24" s="636"/>
      <c r="DC24" s="655"/>
      <c r="DD24" s="674">
        <v>3372056</v>
      </c>
      <c r="DE24" s="631"/>
      <c r="DF24" s="631"/>
      <c r="DG24" s="631"/>
      <c r="DH24" s="631"/>
      <c r="DI24" s="631"/>
      <c r="DJ24" s="631"/>
      <c r="DK24" s="632"/>
      <c r="DL24" s="674">
        <v>3288154</v>
      </c>
      <c r="DM24" s="631"/>
      <c r="DN24" s="631"/>
      <c r="DO24" s="631"/>
      <c r="DP24" s="631"/>
      <c r="DQ24" s="631"/>
      <c r="DR24" s="631"/>
      <c r="DS24" s="631"/>
      <c r="DT24" s="631"/>
      <c r="DU24" s="631"/>
      <c r="DV24" s="632"/>
      <c r="DW24" s="635">
        <v>48.4</v>
      </c>
      <c r="DX24" s="636"/>
      <c r="DY24" s="636"/>
      <c r="DZ24" s="636"/>
      <c r="EA24" s="636"/>
      <c r="EB24" s="636"/>
      <c r="EC24" s="637"/>
    </row>
    <row r="25" spans="2:133" ht="11.25" customHeight="1" x14ac:dyDescent="0.15">
      <c r="B25" s="638" t="s">
        <v>293</v>
      </c>
      <c r="C25" s="639"/>
      <c r="D25" s="639"/>
      <c r="E25" s="639"/>
      <c r="F25" s="639"/>
      <c r="G25" s="639"/>
      <c r="H25" s="639"/>
      <c r="I25" s="639"/>
      <c r="J25" s="639"/>
      <c r="K25" s="639"/>
      <c r="L25" s="639"/>
      <c r="M25" s="639"/>
      <c r="N25" s="639"/>
      <c r="O25" s="639"/>
      <c r="P25" s="639"/>
      <c r="Q25" s="640"/>
      <c r="R25" s="641">
        <v>200890</v>
      </c>
      <c r="S25" s="642"/>
      <c r="T25" s="642"/>
      <c r="U25" s="642"/>
      <c r="V25" s="642"/>
      <c r="W25" s="642"/>
      <c r="X25" s="642"/>
      <c r="Y25" s="643"/>
      <c r="Z25" s="644">
        <v>2</v>
      </c>
      <c r="AA25" s="644"/>
      <c r="AB25" s="644"/>
      <c r="AC25" s="644"/>
      <c r="AD25" s="645">
        <v>78777</v>
      </c>
      <c r="AE25" s="645"/>
      <c r="AF25" s="645"/>
      <c r="AG25" s="645"/>
      <c r="AH25" s="645"/>
      <c r="AI25" s="645"/>
      <c r="AJ25" s="645"/>
      <c r="AK25" s="645"/>
      <c r="AL25" s="646">
        <v>1.2</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183</v>
      </c>
      <c r="BH25" s="642"/>
      <c r="BI25" s="642"/>
      <c r="BJ25" s="642"/>
      <c r="BK25" s="642"/>
      <c r="BL25" s="642"/>
      <c r="BM25" s="642"/>
      <c r="BN25" s="643"/>
      <c r="BO25" s="644" t="s">
        <v>245</v>
      </c>
      <c r="BP25" s="644"/>
      <c r="BQ25" s="644"/>
      <c r="BR25" s="644"/>
      <c r="BS25" s="650" t="s">
        <v>183</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2240172</v>
      </c>
      <c r="CS25" s="677"/>
      <c r="CT25" s="677"/>
      <c r="CU25" s="677"/>
      <c r="CV25" s="677"/>
      <c r="CW25" s="677"/>
      <c r="CX25" s="677"/>
      <c r="CY25" s="678"/>
      <c r="CZ25" s="646">
        <v>23.2</v>
      </c>
      <c r="DA25" s="675"/>
      <c r="DB25" s="675"/>
      <c r="DC25" s="679"/>
      <c r="DD25" s="650">
        <v>2123787</v>
      </c>
      <c r="DE25" s="677"/>
      <c r="DF25" s="677"/>
      <c r="DG25" s="677"/>
      <c r="DH25" s="677"/>
      <c r="DI25" s="677"/>
      <c r="DJ25" s="677"/>
      <c r="DK25" s="678"/>
      <c r="DL25" s="650">
        <v>2040355</v>
      </c>
      <c r="DM25" s="677"/>
      <c r="DN25" s="677"/>
      <c r="DO25" s="677"/>
      <c r="DP25" s="677"/>
      <c r="DQ25" s="677"/>
      <c r="DR25" s="677"/>
      <c r="DS25" s="677"/>
      <c r="DT25" s="677"/>
      <c r="DU25" s="677"/>
      <c r="DV25" s="678"/>
      <c r="DW25" s="646">
        <v>30</v>
      </c>
      <c r="DX25" s="675"/>
      <c r="DY25" s="675"/>
      <c r="DZ25" s="675"/>
      <c r="EA25" s="675"/>
      <c r="EB25" s="675"/>
      <c r="EC25" s="676"/>
    </row>
    <row r="26" spans="2:133" ht="11.25" customHeight="1" x14ac:dyDescent="0.15">
      <c r="B26" s="638" t="s">
        <v>296</v>
      </c>
      <c r="C26" s="639"/>
      <c r="D26" s="639"/>
      <c r="E26" s="639"/>
      <c r="F26" s="639"/>
      <c r="G26" s="639"/>
      <c r="H26" s="639"/>
      <c r="I26" s="639"/>
      <c r="J26" s="639"/>
      <c r="K26" s="639"/>
      <c r="L26" s="639"/>
      <c r="M26" s="639"/>
      <c r="N26" s="639"/>
      <c r="O26" s="639"/>
      <c r="P26" s="639"/>
      <c r="Q26" s="640"/>
      <c r="R26" s="641">
        <v>26014</v>
      </c>
      <c r="S26" s="642"/>
      <c r="T26" s="642"/>
      <c r="U26" s="642"/>
      <c r="V26" s="642"/>
      <c r="W26" s="642"/>
      <c r="X26" s="642"/>
      <c r="Y26" s="643"/>
      <c r="Z26" s="644">
        <v>0.3</v>
      </c>
      <c r="AA26" s="644"/>
      <c r="AB26" s="644"/>
      <c r="AC26" s="644"/>
      <c r="AD26" s="645" t="s">
        <v>183</v>
      </c>
      <c r="AE26" s="645"/>
      <c r="AF26" s="645"/>
      <c r="AG26" s="645"/>
      <c r="AH26" s="645"/>
      <c r="AI26" s="645"/>
      <c r="AJ26" s="645"/>
      <c r="AK26" s="645"/>
      <c r="AL26" s="646" t="s">
        <v>183</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245</v>
      </c>
      <c r="BH26" s="642"/>
      <c r="BI26" s="642"/>
      <c r="BJ26" s="642"/>
      <c r="BK26" s="642"/>
      <c r="BL26" s="642"/>
      <c r="BM26" s="642"/>
      <c r="BN26" s="643"/>
      <c r="BO26" s="644" t="s">
        <v>183</v>
      </c>
      <c r="BP26" s="644"/>
      <c r="BQ26" s="644"/>
      <c r="BR26" s="644"/>
      <c r="BS26" s="650" t="s">
        <v>245</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1479490</v>
      </c>
      <c r="CS26" s="642"/>
      <c r="CT26" s="642"/>
      <c r="CU26" s="642"/>
      <c r="CV26" s="642"/>
      <c r="CW26" s="642"/>
      <c r="CX26" s="642"/>
      <c r="CY26" s="643"/>
      <c r="CZ26" s="646">
        <v>15.3</v>
      </c>
      <c r="DA26" s="675"/>
      <c r="DB26" s="675"/>
      <c r="DC26" s="679"/>
      <c r="DD26" s="650">
        <v>1396953</v>
      </c>
      <c r="DE26" s="642"/>
      <c r="DF26" s="642"/>
      <c r="DG26" s="642"/>
      <c r="DH26" s="642"/>
      <c r="DI26" s="642"/>
      <c r="DJ26" s="642"/>
      <c r="DK26" s="643"/>
      <c r="DL26" s="650" t="s">
        <v>245</v>
      </c>
      <c r="DM26" s="642"/>
      <c r="DN26" s="642"/>
      <c r="DO26" s="642"/>
      <c r="DP26" s="642"/>
      <c r="DQ26" s="642"/>
      <c r="DR26" s="642"/>
      <c r="DS26" s="642"/>
      <c r="DT26" s="642"/>
      <c r="DU26" s="642"/>
      <c r="DV26" s="643"/>
      <c r="DW26" s="646" t="s">
        <v>245</v>
      </c>
      <c r="DX26" s="675"/>
      <c r="DY26" s="675"/>
      <c r="DZ26" s="675"/>
      <c r="EA26" s="675"/>
      <c r="EB26" s="675"/>
      <c r="EC26" s="676"/>
    </row>
    <row r="27" spans="2:133" ht="11.25" customHeight="1" x14ac:dyDescent="0.15">
      <c r="B27" s="638" t="s">
        <v>299</v>
      </c>
      <c r="C27" s="639"/>
      <c r="D27" s="639"/>
      <c r="E27" s="639"/>
      <c r="F27" s="639"/>
      <c r="G27" s="639"/>
      <c r="H27" s="639"/>
      <c r="I27" s="639"/>
      <c r="J27" s="639"/>
      <c r="K27" s="639"/>
      <c r="L27" s="639"/>
      <c r="M27" s="639"/>
      <c r="N27" s="639"/>
      <c r="O27" s="639"/>
      <c r="P27" s="639"/>
      <c r="Q27" s="640"/>
      <c r="R27" s="641">
        <v>908880</v>
      </c>
      <c r="S27" s="642"/>
      <c r="T27" s="642"/>
      <c r="U27" s="642"/>
      <c r="V27" s="642"/>
      <c r="W27" s="642"/>
      <c r="X27" s="642"/>
      <c r="Y27" s="643"/>
      <c r="Z27" s="644">
        <v>9</v>
      </c>
      <c r="AA27" s="644"/>
      <c r="AB27" s="644"/>
      <c r="AC27" s="644"/>
      <c r="AD27" s="645" t="s">
        <v>183</v>
      </c>
      <c r="AE27" s="645"/>
      <c r="AF27" s="645"/>
      <c r="AG27" s="645"/>
      <c r="AH27" s="645"/>
      <c r="AI27" s="645"/>
      <c r="AJ27" s="645"/>
      <c r="AK27" s="645"/>
      <c r="AL27" s="646" t="s">
        <v>245</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3455326</v>
      </c>
      <c r="BH27" s="642"/>
      <c r="BI27" s="642"/>
      <c r="BJ27" s="642"/>
      <c r="BK27" s="642"/>
      <c r="BL27" s="642"/>
      <c r="BM27" s="642"/>
      <c r="BN27" s="643"/>
      <c r="BO27" s="644">
        <v>100</v>
      </c>
      <c r="BP27" s="644"/>
      <c r="BQ27" s="644"/>
      <c r="BR27" s="644"/>
      <c r="BS27" s="650">
        <v>11244</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1602549</v>
      </c>
      <c r="CS27" s="677"/>
      <c r="CT27" s="677"/>
      <c r="CU27" s="677"/>
      <c r="CV27" s="677"/>
      <c r="CW27" s="677"/>
      <c r="CX27" s="677"/>
      <c r="CY27" s="678"/>
      <c r="CZ27" s="646">
        <v>16.600000000000001</v>
      </c>
      <c r="DA27" s="675"/>
      <c r="DB27" s="675"/>
      <c r="DC27" s="679"/>
      <c r="DD27" s="650">
        <v>464016</v>
      </c>
      <c r="DE27" s="677"/>
      <c r="DF27" s="677"/>
      <c r="DG27" s="677"/>
      <c r="DH27" s="677"/>
      <c r="DI27" s="677"/>
      <c r="DJ27" s="677"/>
      <c r="DK27" s="678"/>
      <c r="DL27" s="650">
        <v>463546</v>
      </c>
      <c r="DM27" s="677"/>
      <c r="DN27" s="677"/>
      <c r="DO27" s="677"/>
      <c r="DP27" s="677"/>
      <c r="DQ27" s="677"/>
      <c r="DR27" s="677"/>
      <c r="DS27" s="677"/>
      <c r="DT27" s="677"/>
      <c r="DU27" s="677"/>
      <c r="DV27" s="678"/>
      <c r="DW27" s="646">
        <v>6.8</v>
      </c>
      <c r="DX27" s="675"/>
      <c r="DY27" s="675"/>
      <c r="DZ27" s="675"/>
      <c r="EA27" s="675"/>
      <c r="EB27" s="675"/>
      <c r="EC27" s="676"/>
    </row>
    <row r="28" spans="2:133" ht="11.25" customHeight="1" x14ac:dyDescent="0.15">
      <c r="B28" s="683" t="s">
        <v>302</v>
      </c>
      <c r="C28" s="684"/>
      <c r="D28" s="684"/>
      <c r="E28" s="684"/>
      <c r="F28" s="684"/>
      <c r="G28" s="684"/>
      <c r="H28" s="684"/>
      <c r="I28" s="684"/>
      <c r="J28" s="684"/>
      <c r="K28" s="684"/>
      <c r="L28" s="684"/>
      <c r="M28" s="684"/>
      <c r="N28" s="684"/>
      <c r="O28" s="684"/>
      <c r="P28" s="684"/>
      <c r="Q28" s="685"/>
      <c r="R28" s="641" t="s">
        <v>183</v>
      </c>
      <c r="S28" s="642"/>
      <c r="T28" s="642"/>
      <c r="U28" s="642"/>
      <c r="V28" s="642"/>
      <c r="W28" s="642"/>
      <c r="X28" s="642"/>
      <c r="Y28" s="643"/>
      <c r="Z28" s="644" t="s">
        <v>245</v>
      </c>
      <c r="AA28" s="644"/>
      <c r="AB28" s="644"/>
      <c r="AC28" s="644"/>
      <c r="AD28" s="645" t="s">
        <v>245</v>
      </c>
      <c r="AE28" s="645"/>
      <c r="AF28" s="645"/>
      <c r="AG28" s="645"/>
      <c r="AH28" s="645"/>
      <c r="AI28" s="645"/>
      <c r="AJ28" s="645"/>
      <c r="AK28" s="645"/>
      <c r="AL28" s="646" t="s">
        <v>183</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784253</v>
      </c>
      <c r="CS28" s="642"/>
      <c r="CT28" s="642"/>
      <c r="CU28" s="642"/>
      <c r="CV28" s="642"/>
      <c r="CW28" s="642"/>
      <c r="CX28" s="642"/>
      <c r="CY28" s="643"/>
      <c r="CZ28" s="646">
        <v>8.1</v>
      </c>
      <c r="DA28" s="675"/>
      <c r="DB28" s="675"/>
      <c r="DC28" s="679"/>
      <c r="DD28" s="650">
        <v>784253</v>
      </c>
      <c r="DE28" s="642"/>
      <c r="DF28" s="642"/>
      <c r="DG28" s="642"/>
      <c r="DH28" s="642"/>
      <c r="DI28" s="642"/>
      <c r="DJ28" s="642"/>
      <c r="DK28" s="643"/>
      <c r="DL28" s="650">
        <v>784253</v>
      </c>
      <c r="DM28" s="642"/>
      <c r="DN28" s="642"/>
      <c r="DO28" s="642"/>
      <c r="DP28" s="642"/>
      <c r="DQ28" s="642"/>
      <c r="DR28" s="642"/>
      <c r="DS28" s="642"/>
      <c r="DT28" s="642"/>
      <c r="DU28" s="642"/>
      <c r="DV28" s="643"/>
      <c r="DW28" s="646">
        <v>11.5</v>
      </c>
      <c r="DX28" s="675"/>
      <c r="DY28" s="675"/>
      <c r="DZ28" s="675"/>
      <c r="EA28" s="675"/>
      <c r="EB28" s="675"/>
      <c r="EC28" s="676"/>
    </row>
    <row r="29" spans="2:133" ht="11.25" customHeight="1" x14ac:dyDescent="0.15">
      <c r="B29" s="638" t="s">
        <v>304</v>
      </c>
      <c r="C29" s="639"/>
      <c r="D29" s="639"/>
      <c r="E29" s="639"/>
      <c r="F29" s="639"/>
      <c r="G29" s="639"/>
      <c r="H29" s="639"/>
      <c r="I29" s="639"/>
      <c r="J29" s="639"/>
      <c r="K29" s="639"/>
      <c r="L29" s="639"/>
      <c r="M29" s="639"/>
      <c r="N29" s="639"/>
      <c r="O29" s="639"/>
      <c r="P29" s="639"/>
      <c r="Q29" s="640"/>
      <c r="R29" s="641">
        <v>687736</v>
      </c>
      <c r="S29" s="642"/>
      <c r="T29" s="642"/>
      <c r="U29" s="642"/>
      <c r="V29" s="642"/>
      <c r="W29" s="642"/>
      <c r="X29" s="642"/>
      <c r="Y29" s="643"/>
      <c r="Z29" s="644">
        <v>6.8</v>
      </c>
      <c r="AA29" s="644"/>
      <c r="AB29" s="644"/>
      <c r="AC29" s="644"/>
      <c r="AD29" s="645" t="s">
        <v>183</v>
      </c>
      <c r="AE29" s="645"/>
      <c r="AF29" s="645"/>
      <c r="AG29" s="645"/>
      <c r="AH29" s="645"/>
      <c r="AI29" s="645"/>
      <c r="AJ29" s="645"/>
      <c r="AK29" s="645"/>
      <c r="AL29" s="646" t="s">
        <v>245</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70</v>
      </c>
      <c r="CG29" s="657"/>
      <c r="CH29" s="657"/>
      <c r="CI29" s="657"/>
      <c r="CJ29" s="657"/>
      <c r="CK29" s="657"/>
      <c r="CL29" s="657"/>
      <c r="CM29" s="657"/>
      <c r="CN29" s="657"/>
      <c r="CO29" s="657"/>
      <c r="CP29" s="657"/>
      <c r="CQ29" s="658"/>
      <c r="CR29" s="641">
        <v>784253</v>
      </c>
      <c r="CS29" s="677"/>
      <c r="CT29" s="677"/>
      <c r="CU29" s="677"/>
      <c r="CV29" s="677"/>
      <c r="CW29" s="677"/>
      <c r="CX29" s="677"/>
      <c r="CY29" s="678"/>
      <c r="CZ29" s="646">
        <v>8.1</v>
      </c>
      <c r="DA29" s="675"/>
      <c r="DB29" s="675"/>
      <c r="DC29" s="679"/>
      <c r="DD29" s="650">
        <v>784253</v>
      </c>
      <c r="DE29" s="677"/>
      <c r="DF29" s="677"/>
      <c r="DG29" s="677"/>
      <c r="DH29" s="677"/>
      <c r="DI29" s="677"/>
      <c r="DJ29" s="677"/>
      <c r="DK29" s="678"/>
      <c r="DL29" s="650">
        <v>784253</v>
      </c>
      <c r="DM29" s="677"/>
      <c r="DN29" s="677"/>
      <c r="DO29" s="677"/>
      <c r="DP29" s="677"/>
      <c r="DQ29" s="677"/>
      <c r="DR29" s="677"/>
      <c r="DS29" s="677"/>
      <c r="DT29" s="677"/>
      <c r="DU29" s="677"/>
      <c r="DV29" s="678"/>
      <c r="DW29" s="646">
        <v>11.5</v>
      </c>
      <c r="DX29" s="675"/>
      <c r="DY29" s="675"/>
      <c r="DZ29" s="675"/>
      <c r="EA29" s="675"/>
      <c r="EB29" s="675"/>
      <c r="EC29" s="676"/>
    </row>
    <row r="30" spans="2:133" ht="11.25" customHeight="1" x14ac:dyDescent="0.15">
      <c r="B30" s="638" t="s">
        <v>308</v>
      </c>
      <c r="C30" s="639"/>
      <c r="D30" s="639"/>
      <c r="E30" s="639"/>
      <c r="F30" s="639"/>
      <c r="G30" s="639"/>
      <c r="H30" s="639"/>
      <c r="I30" s="639"/>
      <c r="J30" s="639"/>
      <c r="K30" s="639"/>
      <c r="L30" s="639"/>
      <c r="M30" s="639"/>
      <c r="N30" s="639"/>
      <c r="O30" s="639"/>
      <c r="P30" s="639"/>
      <c r="Q30" s="640"/>
      <c r="R30" s="641">
        <v>47475</v>
      </c>
      <c r="S30" s="642"/>
      <c r="T30" s="642"/>
      <c r="U30" s="642"/>
      <c r="V30" s="642"/>
      <c r="W30" s="642"/>
      <c r="X30" s="642"/>
      <c r="Y30" s="643"/>
      <c r="Z30" s="644">
        <v>0.5</v>
      </c>
      <c r="AA30" s="644"/>
      <c r="AB30" s="644"/>
      <c r="AC30" s="644"/>
      <c r="AD30" s="645">
        <v>19344</v>
      </c>
      <c r="AE30" s="645"/>
      <c r="AF30" s="645"/>
      <c r="AG30" s="645"/>
      <c r="AH30" s="645"/>
      <c r="AI30" s="645"/>
      <c r="AJ30" s="645"/>
      <c r="AK30" s="645"/>
      <c r="AL30" s="646">
        <v>0.3</v>
      </c>
      <c r="AM30" s="647"/>
      <c r="AN30" s="647"/>
      <c r="AO30" s="648"/>
      <c r="AP30" s="689" t="s">
        <v>309</v>
      </c>
      <c r="AQ30" s="690"/>
      <c r="AR30" s="690"/>
      <c r="AS30" s="690"/>
      <c r="AT30" s="695" t="s">
        <v>310</v>
      </c>
      <c r="AU30" s="230"/>
      <c r="AV30" s="230"/>
      <c r="AW30" s="230"/>
      <c r="AX30" s="627" t="s">
        <v>188</v>
      </c>
      <c r="AY30" s="628"/>
      <c r="AZ30" s="628"/>
      <c r="BA30" s="628"/>
      <c r="BB30" s="628"/>
      <c r="BC30" s="628"/>
      <c r="BD30" s="628"/>
      <c r="BE30" s="628"/>
      <c r="BF30" s="629"/>
      <c r="BG30" s="701">
        <v>99.2</v>
      </c>
      <c r="BH30" s="702"/>
      <c r="BI30" s="702"/>
      <c r="BJ30" s="702"/>
      <c r="BK30" s="702"/>
      <c r="BL30" s="702"/>
      <c r="BM30" s="636">
        <v>94</v>
      </c>
      <c r="BN30" s="702"/>
      <c r="BO30" s="702"/>
      <c r="BP30" s="702"/>
      <c r="BQ30" s="703"/>
      <c r="BR30" s="701">
        <v>99.1</v>
      </c>
      <c r="BS30" s="702"/>
      <c r="BT30" s="702"/>
      <c r="BU30" s="702"/>
      <c r="BV30" s="702"/>
      <c r="BW30" s="702"/>
      <c r="BX30" s="636">
        <v>93.4</v>
      </c>
      <c r="BY30" s="702"/>
      <c r="BZ30" s="702"/>
      <c r="CA30" s="702"/>
      <c r="CB30" s="703"/>
      <c r="CD30" s="706"/>
      <c r="CE30" s="707"/>
      <c r="CF30" s="656" t="s">
        <v>311</v>
      </c>
      <c r="CG30" s="657"/>
      <c r="CH30" s="657"/>
      <c r="CI30" s="657"/>
      <c r="CJ30" s="657"/>
      <c r="CK30" s="657"/>
      <c r="CL30" s="657"/>
      <c r="CM30" s="657"/>
      <c r="CN30" s="657"/>
      <c r="CO30" s="657"/>
      <c r="CP30" s="657"/>
      <c r="CQ30" s="658"/>
      <c r="CR30" s="641">
        <v>738014</v>
      </c>
      <c r="CS30" s="642"/>
      <c r="CT30" s="642"/>
      <c r="CU30" s="642"/>
      <c r="CV30" s="642"/>
      <c r="CW30" s="642"/>
      <c r="CX30" s="642"/>
      <c r="CY30" s="643"/>
      <c r="CZ30" s="646">
        <v>7.6</v>
      </c>
      <c r="DA30" s="675"/>
      <c r="DB30" s="675"/>
      <c r="DC30" s="679"/>
      <c r="DD30" s="650">
        <v>738014</v>
      </c>
      <c r="DE30" s="642"/>
      <c r="DF30" s="642"/>
      <c r="DG30" s="642"/>
      <c r="DH30" s="642"/>
      <c r="DI30" s="642"/>
      <c r="DJ30" s="642"/>
      <c r="DK30" s="643"/>
      <c r="DL30" s="650">
        <v>738014</v>
      </c>
      <c r="DM30" s="642"/>
      <c r="DN30" s="642"/>
      <c r="DO30" s="642"/>
      <c r="DP30" s="642"/>
      <c r="DQ30" s="642"/>
      <c r="DR30" s="642"/>
      <c r="DS30" s="642"/>
      <c r="DT30" s="642"/>
      <c r="DU30" s="642"/>
      <c r="DV30" s="643"/>
      <c r="DW30" s="646">
        <v>10.9</v>
      </c>
      <c r="DX30" s="675"/>
      <c r="DY30" s="675"/>
      <c r="DZ30" s="675"/>
      <c r="EA30" s="675"/>
      <c r="EB30" s="675"/>
      <c r="EC30" s="676"/>
    </row>
    <row r="31" spans="2:133" ht="11.25" customHeight="1" x14ac:dyDescent="0.15">
      <c r="B31" s="638" t="s">
        <v>312</v>
      </c>
      <c r="C31" s="639"/>
      <c r="D31" s="639"/>
      <c r="E31" s="639"/>
      <c r="F31" s="639"/>
      <c r="G31" s="639"/>
      <c r="H31" s="639"/>
      <c r="I31" s="639"/>
      <c r="J31" s="639"/>
      <c r="K31" s="639"/>
      <c r="L31" s="639"/>
      <c r="M31" s="639"/>
      <c r="N31" s="639"/>
      <c r="O31" s="639"/>
      <c r="P31" s="639"/>
      <c r="Q31" s="640"/>
      <c r="R31" s="641">
        <v>33010</v>
      </c>
      <c r="S31" s="642"/>
      <c r="T31" s="642"/>
      <c r="U31" s="642"/>
      <c r="V31" s="642"/>
      <c r="W31" s="642"/>
      <c r="X31" s="642"/>
      <c r="Y31" s="643"/>
      <c r="Z31" s="644">
        <v>0.3</v>
      </c>
      <c r="AA31" s="644"/>
      <c r="AB31" s="644"/>
      <c r="AC31" s="644"/>
      <c r="AD31" s="645" t="s">
        <v>245</v>
      </c>
      <c r="AE31" s="645"/>
      <c r="AF31" s="645"/>
      <c r="AG31" s="645"/>
      <c r="AH31" s="645"/>
      <c r="AI31" s="645"/>
      <c r="AJ31" s="645"/>
      <c r="AK31" s="645"/>
      <c r="AL31" s="646" t="s">
        <v>183</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99.4</v>
      </c>
      <c r="BH31" s="677"/>
      <c r="BI31" s="677"/>
      <c r="BJ31" s="677"/>
      <c r="BK31" s="677"/>
      <c r="BL31" s="677"/>
      <c r="BM31" s="647">
        <v>96.9</v>
      </c>
      <c r="BN31" s="699"/>
      <c r="BO31" s="699"/>
      <c r="BP31" s="699"/>
      <c r="BQ31" s="700"/>
      <c r="BR31" s="698">
        <v>99.3</v>
      </c>
      <c r="BS31" s="677"/>
      <c r="BT31" s="677"/>
      <c r="BU31" s="677"/>
      <c r="BV31" s="677"/>
      <c r="BW31" s="677"/>
      <c r="BX31" s="647">
        <v>96.3</v>
      </c>
      <c r="BY31" s="699"/>
      <c r="BZ31" s="699"/>
      <c r="CA31" s="699"/>
      <c r="CB31" s="700"/>
      <c r="CD31" s="706"/>
      <c r="CE31" s="707"/>
      <c r="CF31" s="656" t="s">
        <v>315</v>
      </c>
      <c r="CG31" s="657"/>
      <c r="CH31" s="657"/>
      <c r="CI31" s="657"/>
      <c r="CJ31" s="657"/>
      <c r="CK31" s="657"/>
      <c r="CL31" s="657"/>
      <c r="CM31" s="657"/>
      <c r="CN31" s="657"/>
      <c r="CO31" s="657"/>
      <c r="CP31" s="657"/>
      <c r="CQ31" s="658"/>
      <c r="CR31" s="641">
        <v>46239</v>
      </c>
      <c r="CS31" s="677"/>
      <c r="CT31" s="677"/>
      <c r="CU31" s="677"/>
      <c r="CV31" s="677"/>
      <c r="CW31" s="677"/>
      <c r="CX31" s="677"/>
      <c r="CY31" s="678"/>
      <c r="CZ31" s="646">
        <v>0.5</v>
      </c>
      <c r="DA31" s="675"/>
      <c r="DB31" s="675"/>
      <c r="DC31" s="679"/>
      <c r="DD31" s="650">
        <v>46239</v>
      </c>
      <c r="DE31" s="677"/>
      <c r="DF31" s="677"/>
      <c r="DG31" s="677"/>
      <c r="DH31" s="677"/>
      <c r="DI31" s="677"/>
      <c r="DJ31" s="677"/>
      <c r="DK31" s="678"/>
      <c r="DL31" s="650">
        <v>46239</v>
      </c>
      <c r="DM31" s="677"/>
      <c r="DN31" s="677"/>
      <c r="DO31" s="677"/>
      <c r="DP31" s="677"/>
      <c r="DQ31" s="677"/>
      <c r="DR31" s="677"/>
      <c r="DS31" s="677"/>
      <c r="DT31" s="677"/>
      <c r="DU31" s="677"/>
      <c r="DV31" s="678"/>
      <c r="DW31" s="646">
        <v>0.7</v>
      </c>
      <c r="DX31" s="675"/>
      <c r="DY31" s="675"/>
      <c r="DZ31" s="675"/>
      <c r="EA31" s="675"/>
      <c r="EB31" s="675"/>
      <c r="EC31" s="676"/>
    </row>
    <row r="32" spans="2:133" ht="11.25" customHeight="1" x14ac:dyDescent="0.15">
      <c r="B32" s="638" t="s">
        <v>316</v>
      </c>
      <c r="C32" s="639"/>
      <c r="D32" s="639"/>
      <c r="E32" s="639"/>
      <c r="F32" s="639"/>
      <c r="G32" s="639"/>
      <c r="H32" s="639"/>
      <c r="I32" s="639"/>
      <c r="J32" s="639"/>
      <c r="K32" s="639"/>
      <c r="L32" s="639"/>
      <c r="M32" s="639"/>
      <c r="N32" s="639"/>
      <c r="O32" s="639"/>
      <c r="P32" s="639"/>
      <c r="Q32" s="640"/>
      <c r="R32" s="641">
        <v>516306</v>
      </c>
      <c r="S32" s="642"/>
      <c r="T32" s="642"/>
      <c r="U32" s="642"/>
      <c r="V32" s="642"/>
      <c r="W32" s="642"/>
      <c r="X32" s="642"/>
      <c r="Y32" s="643"/>
      <c r="Z32" s="644">
        <v>5.0999999999999996</v>
      </c>
      <c r="AA32" s="644"/>
      <c r="AB32" s="644"/>
      <c r="AC32" s="644"/>
      <c r="AD32" s="645" t="s">
        <v>245</v>
      </c>
      <c r="AE32" s="645"/>
      <c r="AF32" s="645"/>
      <c r="AG32" s="645"/>
      <c r="AH32" s="645"/>
      <c r="AI32" s="645"/>
      <c r="AJ32" s="645"/>
      <c r="AK32" s="645"/>
      <c r="AL32" s="646" t="s">
        <v>245</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98.9</v>
      </c>
      <c r="BH32" s="711"/>
      <c r="BI32" s="711"/>
      <c r="BJ32" s="711"/>
      <c r="BK32" s="711"/>
      <c r="BL32" s="711"/>
      <c r="BM32" s="712">
        <v>89.9</v>
      </c>
      <c r="BN32" s="711"/>
      <c r="BO32" s="711"/>
      <c r="BP32" s="711"/>
      <c r="BQ32" s="713"/>
      <c r="BR32" s="710">
        <v>98.7</v>
      </c>
      <c r="BS32" s="711"/>
      <c r="BT32" s="711"/>
      <c r="BU32" s="711"/>
      <c r="BV32" s="711"/>
      <c r="BW32" s="711"/>
      <c r="BX32" s="712">
        <v>89.5</v>
      </c>
      <c r="BY32" s="711"/>
      <c r="BZ32" s="711"/>
      <c r="CA32" s="711"/>
      <c r="CB32" s="713"/>
      <c r="CD32" s="708"/>
      <c r="CE32" s="709"/>
      <c r="CF32" s="656" t="s">
        <v>318</v>
      </c>
      <c r="CG32" s="657"/>
      <c r="CH32" s="657"/>
      <c r="CI32" s="657"/>
      <c r="CJ32" s="657"/>
      <c r="CK32" s="657"/>
      <c r="CL32" s="657"/>
      <c r="CM32" s="657"/>
      <c r="CN32" s="657"/>
      <c r="CO32" s="657"/>
      <c r="CP32" s="657"/>
      <c r="CQ32" s="658"/>
      <c r="CR32" s="641" t="s">
        <v>183</v>
      </c>
      <c r="CS32" s="642"/>
      <c r="CT32" s="642"/>
      <c r="CU32" s="642"/>
      <c r="CV32" s="642"/>
      <c r="CW32" s="642"/>
      <c r="CX32" s="642"/>
      <c r="CY32" s="643"/>
      <c r="CZ32" s="646" t="s">
        <v>245</v>
      </c>
      <c r="DA32" s="675"/>
      <c r="DB32" s="675"/>
      <c r="DC32" s="679"/>
      <c r="DD32" s="650" t="s">
        <v>183</v>
      </c>
      <c r="DE32" s="642"/>
      <c r="DF32" s="642"/>
      <c r="DG32" s="642"/>
      <c r="DH32" s="642"/>
      <c r="DI32" s="642"/>
      <c r="DJ32" s="642"/>
      <c r="DK32" s="643"/>
      <c r="DL32" s="650" t="s">
        <v>245</v>
      </c>
      <c r="DM32" s="642"/>
      <c r="DN32" s="642"/>
      <c r="DO32" s="642"/>
      <c r="DP32" s="642"/>
      <c r="DQ32" s="642"/>
      <c r="DR32" s="642"/>
      <c r="DS32" s="642"/>
      <c r="DT32" s="642"/>
      <c r="DU32" s="642"/>
      <c r="DV32" s="643"/>
      <c r="DW32" s="646" t="s">
        <v>245</v>
      </c>
      <c r="DX32" s="675"/>
      <c r="DY32" s="675"/>
      <c r="DZ32" s="675"/>
      <c r="EA32" s="675"/>
      <c r="EB32" s="675"/>
      <c r="EC32" s="676"/>
    </row>
    <row r="33" spans="2:133" ht="11.25" customHeight="1" x14ac:dyDescent="0.15">
      <c r="B33" s="638" t="s">
        <v>319</v>
      </c>
      <c r="C33" s="639"/>
      <c r="D33" s="639"/>
      <c r="E33" s="639"/>
      <c r="F33" s="639"/>
      <c r="G33" s="639"/>
      <c r="H33" s="639"/>
      <c r="I33" s="639"/>
      <c r="J33" s="639"/>
      <c r="K33" s="639"/>
      <c r="L33" s="639"/>
      <c r="M33" s="639"/>
      <c r="N33" s="639"/>
      <c r="O33" s="639"/>
      <c r="P33" s="639"/>
      <c r="Q33" s="640"/>
      <c r="R33" s="641">
        <v>292110</v>
      </c>
      <c r="S33" s="642"/>
      <c r="T33" s="642"/>
      <c r="U33" s="642"/>
      <c r="V33" s="642"/>
      <c r="W33" s="642"/>
      <c r="X33" s="642"/>
      <c r="Y33" s="643"/>
      <c r="Z33" s="644">
        <v>2.9</v>
      </c>
      <c r="AA33" s="644"/>
      <c r="AB33" s="644"/>
      <c r="AC33" s="644"/>
      <c r="AD33" s="645" t="s">
        <v>183</v>
      </c>
      <c r="AE33" s="645"/>
      <c r="AF33" s="645"/>
      <c r="AG33" s="645"/>
      <c r="AH33" s="645"/>
      <c r="AI33" s="645"/>
      <c r="AJ33" s="645"/>
      <c r="AK33" s="645"/>
      <c r="AL33" s="646" t="s">
        <v>245</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4437539</v>
      </c>
      <c r="CS33" s="677"/>
      <c r="CT33" s="677"/>
      <c r="CU33" s="677"/>
      <c r="CV33" s="677"/>
      <c r="CW33" s="677"/>
      <c r="CX33" s="677"/>
      <c r="CY33" s="678"/>
      <c r="CZ33" s="646">
        <v>45.9</v>
      </c>
      <c r="DA33" s="675"/>
      <c r="DB33" s="675"/>
      <c r="DC33" s="679"/>
      <c r="DD33" s="650">
        <v>3817477</v>
      </c>
      <c r="DE33" s="677"/>
      <c r="DF33" s="677"/>
      <c r="DG33" s="677"/>
      <c r="DH33" s="677"/>
      <c r="DI33" s="677"/>
      <c r="DJ33" s="677"/>
      <c r="DK33" s="678"/>
      <c r="DL33" s="650">
        <v>2771384</v>
      </c>
      <c r="DM33" s="677"/>
      <c r="DN33" s="677"/>
      <c r="DO33" s="677"/>
      <c r="DP33" s="677"/>
      <c r="DQ33" s="677"/>
      <c r="DR33" s="677"/>
      <c r="DS33" s="677"/>
      <c r="DT33" s="677"/>
      <c r="DU33" s="677"/>
      <c r="DV33" s="678"/>
      <c r="DW33" s="646">
        <v>40.799999999999997</v>
      </c>
      <c r="DX33" s="675"/>
      <c r="DY33" s="675"/>
      <c r="DZ33" s="675"/>
      <c r="EA33" s="675"/>
      <c r="EB33" s="675"/>
      <c r="EC33" s="676"/>
    </row>
    <row r="34" spans="2:133" ht="11.25" customHeight="1" x14ac:dyDescent="0.15">
      <c r="B34" s="638" t="s">
        <v>321</v>
      </c>
      <c r="C34" s="639"/>
      <c r="D34" s="639"/>
      <c r="E34" s="639"/>
      <c r="F34" s="639"/>
      <c r="G34" s="639"/>
      <c r="H34" s="639"/>
      <c r="I34" s="639"/>
      <c r="J34" s="639"/>
      <c r="K34" s="639"/>
      <c r="L34" s="639"/>
      <c r="M34" s="639"/>
      <c r="N34" s="639"/>
      <c r="O34" s="639"/>
      <c r="P34" s="639"/>
      <c r="Q34" s="640"/>
      <c r="R34" s="641">
        <v>125654</v>
      </c>
      <c r="S34" s="642"/>
      <c r="T34" s="642"/>
      <c r="U34" s="642"/>
      <c r="V34" s="642"/>
      <c r="W34" s="642"/>
      <c r="X34" s="642"/>
      <c r="Y34" s="643"/>
      <c r="Z34" s="644">
        <v>1.2</v>
      </c>
      <c r="AA34" s="644"/>
      <c r="AB34" s="644"/>
      <c r="AC34" s="644"/>
      <c r="AD34" s="645">
        <v>3774</v>
      </c>
      <c r="AE34" s="645"/>
      <c r="AF34" s="645"/>
      <c r="AG34" s="645"/>
      <c r="AH34" s="645"/>
      <c r="AI34" s="645"/>
      <c r="AJ34" s="645"/>
      <c r="AK34" s="645"/>
      <c r="AL34" s="646">
        <v>0.1</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2005464</v>
      </c>
      <c r="CS34" s="642"/>
      <c r="CT34" s="642"/>
      <c r="CU34" s="642"/>
      <c r="CV34" s="642"/>
      <c r="CW34" s="642"/>
      <c r="CX34" s="642"/>
      <c r="CY34" s="643"/>
      <c r="CZ34" s="646">
        <v>20.7</v>
      </c>
      <c r="DA34" s="675"/>
      <c r="DB34" s="675"/>
      <c r="DC34" s="679"/>
      <c r="DD34" s="650">
        <v>1712225</v>
      </c>
      <c r="DE34" s="642"/>
      <c r="DF34" s="642"/>
      <c r="DG34" s="642"/>
      <c r="DH34" s="642"/>
      <c r="DI34" s="642"/>
      <c r="DJ34" s="642"/>
      <c r="DK34" s="643"/>
      <c r="DL34" s="650">
        <v>1265982</v>
      </c>
      <c r="DM34" s="642"/>
      <c r="DN34" s="642"/>
      <c r="DO34" s="642"/>
      <c r="DP34" s="642"/>
      <c r="DQ34" s="642"/>
      <c r="DR34" s="642"/>
      <c r="DS34" s="642"/>
      <c r="DT34" s="642"/>
      <c r="DU34" s="642"/>
      <c r="DV34" s="643"/>
      <c r="DW34" s="646">
        <v>18.600000000000001</v>
      </c>
      <c r="DX34" s="675"/>
      <c r="DY34" s="675"/>
      <c r="DZ34" s="675"/>
      <c r="EA34" s="675"/>
      <c r="EB34" s="675"/>
      <c r="EC34" s="676"/>
    </row>
    <row r="35" spans="2:133" ht="11.25" customHeight="1" x14ac:dyDescent="0.15">
      <c r="B35" s="638" t="s">
        <v>325</v>
      </c>
      <c r="C35" s="639"/>
      <c r="D35" s="639"/>
      <c r="E35" s="639"/>
      <c r="F35" s="639"/>
      <c r="G35" s="639"/>
      <c r="H35" s="639"/>
      <c r="I35" s="639"/>
      <c r="J35" s="639"/>
      <c r="K35" s="639"/>
      <c r="L35" s="639"/>
      <c r="M35" s="639"/>
      <c r="N35" s="639"/>
      <c r="O35" s="639"/>
      <c r="P35" s="639"/>
      <c r="Q35" s="640"/>
      <c r="R35" s="641">
        <v>701561</v>
      </c>
      <c r="S35" s="642"/>
      <c r="T35" s="642"/>
      <c r="U35" s="642"/>
      <c r="V35" s="642"/>
      <c r="W35" s="642"/>
      <c r="X35" s="642"/>
      <c r="Y35" s="643"/>
      <c r="Z35" s="644">
        <v>7</v>
      </c>
      <c r="AA35" s="644"/>
      <c r="AB35" s="644"/>
      <c r="AC35" s="644"/>
      <c r="AD35" s="645" t="s">
        <v>183</v>
      </c>
      <c r="AE35" s="645"/>
      <c r="AF35" s="645"/>
      <c r="AG35" s="645"/>
      <c r="AH35" s="645"/>
      <c r="AI35" s="645"/>
      <c r="AJ35" s="645"/>
      <c r="AK35" s="645"/>
      <c r="AL35" s="646" t="s">
        <v>183</v>
      </c>
      <c r="AM35" s="647"/>
      <c r="AN35" s="647"/>
      <c r="AO35" s="648"/>
      <c r="AP35" s="234"/>
      <c r="AQ35" s="714" t="s">
        <v>326</v>
      </c>
      <c r="AR35" s="715"/>
      <c r="AS35" s="715"/>
      <c r="AT35" s="715"/>
      <c r="AU35" s="715"/>
      <c r="AV35" s="715"/>
      <c r="AW35" s="715"/>
      <c r="AX35" s="715"/>
      <c r="AY35" s="716"/>
      <c r="AZ35" s="630">
        <v>1184342</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82572</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66225</v>
      </c>
      <c r="CS35" s="677"/>
      <c r="CT35" s="677"/>
      <c r="CU35" s="677"/>
      <c r="CV35" s="677"/>
      <c r="CW35" s="677"/>
      <c r="CX35" s="677"/>
      <c r="CY35" s="678"/>
      <c r="CZ35" s="646">
        <v>0.7</v>
      </c>
      <c r="DA35" s="675"/>
      <c r="DB35" s="675"/>
      <c r="DC35" s="679"/>
      <c r="DD35" s="650">
        <v>55107</v>
      </c>
      <c r="DE35" s="677"/>
      <c r="DF35" s="677"/>
      <c r="DG35" s="677"/>
      <c r="DH35" s="677"/>
      <c r="DI35" s="677"/>
      <c r="DJ35" s="677"/>
      <c r="DK35" s="678"/>
      <c r="DL35" s="650">
        <v>55107</v>
      </c>
      <c r="DM35" s="677"/>
      <c r="DN35" s="677"/>
      <c r="DO35" s="677"/>
      <c r="DP35" s="677"/>
      <c r="DQ35" s="677"/>
      <c r="DR35" s="677"/>
      <c r="DS35" s="677"/>
      <c r="DT35" s="677"/>
      <c r="DU35" s="677"/>
      <c r="DV35" s="678"/>
      <c r="DW35" s="646">
        <v>0.8</v>
      </c>
      <c r="DX35" s="675"/>
      <c r="DY35" s="675"/>
      <c r="DZ35" s="675"/>
      <c r="EA35" s="675"/>
      <c r="EB35" s="675"/>
      <c r="EC35" s="676"/>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245</v>
      </c>
      <c r="S36" s="642"/>
      <c r="T36" s="642"/>
      <c r="U36" s="642"/>
      <c r="V36" s="642"/>
      <c r="W36" s="642"/>
      <c r="X36" s="642"/>
      <c r="Y36" s="643"/>
      <c r="Z36" s="644" t="s">
        <v>245</v>
      </c>
      <c r="AA36" s="644"/>
      <c r="AB36" s="644"/>
      <c r="AC36" s="644"/>
      <c r="AD36" s="645" t="s">
        <v>183</v>
      </c>
      <c r="AE36" s="645"/>
      <c r="AF36" s="645"/>
      <c r="AG36" s="645"/>
      <c r="AH36" s="645"/>
      <c r="AI36" s="645"/>
      <c r="AJ36" s="645"/>
      <c r="AK36" s="645"/>
      <c r="AL36" s="646" t="s">
        <v>183</v>
      </c>
      <c r="AM36" s="647"/>
      <c r="AN36" s="647"/>
      <c r="AO36" s="648"/>
      <c r="AQ36" s="718" t="s">
        <v>330</v>
      </c>
      <c r="AR36" s="719"/>
      <c r="AS36" s="719"/>
      <c r="AT36" s="719"/>
      <c r="AU36" s="719"/>
      <c r="AV36" s="719"/>
      <c r="AW36" s="719"/>
      <c r="AX36" s="719"/>
      <c r="AY36" s="720"/>
      <c r="AZ36" s="641">
        <v>287265</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75177</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1132283</v>
      </c>
      <c r="CS36" s="642"/>
      <c r="CT36" s="642"/>
      <c r="CU36" s="642"/>
      <c r="CV36" s="642"/>
      <c r="CW36" s="642"/>
      <c r="CX36" s="642"/>
      <c r="CY36" s="643"/>
      <c r="CZ36" s="646">
        <v>11.7</v>
      </c>
      <c r="DA36" s="675"/>
      <c r="DB36" s="675"/>
      <c r="DC36" s="679"/>
      <c r="DD36" s="650">
        <v>1040726</v>
      </c>
      <c r="DE36" s="642"/>
      <c r="DF36" s="642"/>
      <c r="DG36" s="642"/>
      <c r="DH36" s="642"/>
      <c r="DI36" s="642"/>
      <c r="DJ36" s="642"/>
      <c r="DK36" s="643"/>
      <c r="DL36" s="650">
        <v>713832</v>
      </c>
      <c r="DM36" s="642"/>
      <c r="DN36" s="642"/>
      <c r="DO36" s="642"/>
      <c r="DP36" s="642"/>
      <c r="DQ36" s="642"/>
      <c r="DR36" s="642"/>
      <c r="DS36" s="642"/>
      <c r="DT36" s="642"/>
      <c r="DU36" s="642"/>
      <c r="DV36" s="643"/>
      <c r="DW36" s="646">
        <v>10.5</v>
      </c>
      <c r="DX36" s="675"/>
      <c r="DY36" s="675"/>
      <c r="DZ36" s="675"/>
      <c r="EA36" s="675"/>
      <c r="EB36" s="675"/>
      <c r="EC36" s="676"/>
    </row>
    <row r="37" spans="2:133" ht="11.25" customHeight="1" x14ac:dyDescent="0.15">
      <c r="B37" s="638" t="s">
        <v>333</v>
      </c>
      <c r="C37" s="639"/>
      <c r="D37" s="639"/>
      <c r="E37" s="639"/>
      <c r="F37" s="639"/>
      <c r="G37" s="639"/>
      <c r="H37" s="639"/>
      <c r="I37" s="639"/>
      <c r="J37" s="639"/>
      <c r="K37" s="639"/>
      <c r="L37" s="639"/>
      <c r="M37" s="639"/>
      <c r="N37" s="639"/>
      <c r="O37" s="639"/>
      <c r="P37" s="639"/>
      <c r="Q37" s="640"/>
      <c r="R37" s="641">
        <v>462861</v>
      </c>
      <c r="S37" s="642"/>
      <c r="T37" s="642"/>
      <c r="U37" s="642"/>
      <c r="V37" s="642"/>
      <c r="W37" s="642"/>
      <c r="X37" s="642"/>
      <c r="Y37" s="643"/>
      <c r="Z37" s="644">
        <v>4.5999999999999996</v>
      </c>
      <c r="AA37" s="644"/>
      <c r="AB37" s="644"/>
      <c r="AC37" s="644"/>
      <c r="AD37" s="645" t="s">
        <v>245</v>
      </c>
      <c r="AE37" s="645"/>
      <c r="AF37" s="645"/>
      <c r="AG37" s="645"/>
      <c r="AH37" s="645"/>
      <c r="AI37" s="645"/>
      <c r="AJ37" s="645"/>
      <c r="AK37" s="645"/>
      <c r="AL37" s="646" t="s">
        <v>183</v>
      </c>
      <c r="AM37" s="647"/>
      <c r="AN37" s="647"/>
      <c r="AO37" s="648"/>
      <c r="AQ37" s="718" t="s">
        <v>334</v>
      </c>
      <c r="AR37" s="719"/>
      <c r="AS37" s="719"/>
      <c r="AT37" s="719"/>
      <c r="AU37" s="719"/>
      <c r="AV37" s="719"/>
      <c r="AW37" s="719"/>
      <c r="AX37" s="719"/>
      <c r="AY37" s="720"/>
      <c r="AZ37" s="641">
        <v>1980</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3970</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396107</v>
      </c>
      <c r="CS37" s="677"/>
      <c r="CT37" s="677"/>
      <c r="CU37" s="677"/>
      <c r="CV37" s="677"/>
      <c r="CW37" s="677"/>
      <c r="CX37" s="677"/>
      <c r="CY37" s="678"/>
      <c r="CZ37" s="646">
        <v>4.0999999999999996</v>
      </c>
      <c r="DA37" s="675"/>
      <c r="DB37" s="675"/>
      <c r="DC37" s="679"/>
      <c r="DD37" s="650">
        <v>396107</v>
      </c>
      <c r="DE37" s="677"/>
      <c r="DF37" s="677"/>
      <c r="DG37" s="677"/>
      <c r="DH37" s="677"/>
      <c r="DI37" s="677"/>
      <c r="DJ37" s="677"/>
      <c r="DK37" s="678"/>
      <c r="DL37" s="650">
        <v>396107</v>
      </c>
      <c r="DM37" s="677"/>
      <c r="DN37" s="677"/>
      <c r="DO37" s="677"/>
      <c r="DP37" s="677"/>
      <c r="DQ37" s="677"/>
      <c r="DR37" s="677"/>
      <c r="DS37" s="677"/>
      <c r="DT37" s="677"/>
      <c r="DU37" s="677"/>
      <c r="DV37" s="678"/>
      <c r="DW37" s="646">
        <v>5.8</v>
      </c>
      <c r="DX37" s="675"/>
      <c r="DY37" s="675"/>
      <c r="DZ37" s="675"/>
      <c r="EA37" s="675"/>
      <c r="EB37" s="675"/>
      <c r="EC37" s="676"/>
    </row>
    <row r="38" spans="2:133" ht="11.25" customHeight="1" x14ac:dyDescent="0.15">
      <c r="B38" s="686" t="s">
        <v>337</v>
      </c>
      <c r="C38" s="687"/>
      <c r="D38" s="687"/>
      <c r="E38" s="687"/>
      <c r="F38" s="687"/>
      <c r="G38" s="687"/>
      <c r="H38" s="687"/>
      <c r="I38" s="687"/>
      <c r="J38" s="687"/>
      <c r="K38" s="687"/>
      <c r="L38" s="687"/>
      <c r="M38" s="687"/>
      <c r="N38" s="687"/>
      <c r="O38" s="687"/>
      <c r="P38" s="687"/>
      <c r="Q38" s="688"/>
      <c r="R38" s="721">
        <v>10055612</v>
      </c>
      <c r="S38" s="722"/>
      <c r="T38" s="722"/>
      <c r="U38" s="722"/>
      <c r="V38" s="722"/>
      <c r="W38" s="722"/>
      <c r="X38" s="722"/>
      <c r="Y38" s="723"/>
      <c r="Z38" s="724">
        <v>100</v>
      </c>
      <c r="AA38" s="724"/>
      <c r="AB38" s="724"/>
      <c r="AC38" s="724"/>
      <c r="AD38" s="725">
        <v>6332326</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t="s">
        <v>183</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6602</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895097</v>
      </c>
      <c r="CS38" s="642"/>
      <c r="CT38" s="642"/>
      <c r="CU38" s="642"/>
      <c r="CV38" s="642"/>
      <c r="CW38" s="642"/>
      <c r="CX38" s="642"/>
      <c r="CY38" s="643"/>
      <c r="CZ38" s="646">
        <v>9.3000000000000007</v>
      </c>
      <c r="DA38" s="675"/>
      <c r="DB38" s="675"/>
      <c r="DC38" s="679"/>
      <c r="DD38" s="650">
        <v>743419</v>
      </c>
      <c r="DE38" s="642"/>
      <c r="DF38" s="642"/>
      <c r="DG38" s="642"/>
      <c r="DH38" s="642"/>
      <c r="DI38" s="642"/>
      <c r="DJ38" s="642"/>
      <c r="DK38" s="643"/>
      <c r="DL38" s="650">
        <v>736463</v>
      </c>
      <c r="DM38" s="642"/>
      <c r="DN38" s="642"/>
      <c r="DO38" s="642"/>
      <c r="DP38" s="642"/>
      <c r="DQ38" s="642"/>
      <c r="DR38" s="642"/>
      <c r="DS38" s="642"/>
      <c r="DT38" s="642"/>
      <c r="DU38" s="642"/>
      <c r="DV38" s="643"/>
      <c r="DW38" s="646">
        <v>10.8</v>
      </c>
      <c r="DX38" s="675"/>
      <c r="DY38" s="675"/>
      <c r="DZ38" s="675"/>
      <c r="EA38" s="675"/>
      <c r="EB38" s="675"/>
      <c r="EC38" s="676"/>
    </row>
    <row r="39" spans="2:133" ht="11.25" customHeight="1" x14ac:dyDescent="0.15">
      <c r="AQ39" s="718" t="s">
        <v>341</v>
      </c>
      <c r="AR39" s="719"/>
      <c r="AS39" s="719"/>
      <c r="AT39" s="719"/>
      <c r="AU39" s="719"/>
      <c r="AV39" s="719"/>
      <c r="AW39" s="719"/>
      <c r="AX39" s="719"/>
      <c r="AY39" s="720"/>
      <c r="AZ39" s="641" t="s">
        <v>245</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87</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310500</v>
      </c>
      <c r="CS39" s="677"/>
      <c r="CT39" s="677"/>
      <c r="CU39" s="677"/>
      <c r="CV39" s="677"/>
      <c r="CW39" s="677"/>
      <c r="CX39" s="677"/>
      <c r="CY39" s="678"/>
      <c r="CZ39" s="646">
        <v>3.2</v>
      </c>
      <c r="DA39" s="675"/>
      <c r="DB39" s="675"/>
      <c r="DC39" s="679"/>
      <c r="DD39" s="650">
        <v>266000</v>
      </c>
      <c r="DE39" s="677"/>
      <c r="DF39" s="677"/>
      <c r="DG39" s="677"/>
      <c r="DH39" s="677"/>
      <c r="DI39" s="677"/>
      <c r="DJ39" s="677"/>
      <c r="DK39" s="678"/>
      <c r="DL39" s="650" t="s">
        <v>183</v>
      </c>
      <c r="DM39" s="677"/>
      <c r="DN39" s="677"/>
      <c r="DO39" s="677"/>
      <c r="DP39" s="677"/>
      <c r="DQ39" s="677"/>
      <c r="DR39" s="677"/>
      <c r="DS39" s="677"/>
      <c r="DT39" s="677"/>
      <c r="DU39" s="677"/>
      <c r="DV39" s="678"/>
      <c r="DW39" s="646" t="s">
        <v>245</v>
      </c>
      <c r="DX39" s="675"/>
      <c r="DY39" s="675"/>
      <c r="DZ39" s="675"/>
      <c r="EA39" s="675"/>
      <c r="EB39" s="675"/>
      <c r="EC39" s="676"/>
    </row>
    <row r="40" spans="2:133" ht="11.25" customHeight="1" x14ac:dyDescent="0.15">
      <c r="AQ40" s="718" t="s">
        <v>345</v>
      </c>
      <c r="AR40" s="719"/>
      <c r="AS40" s="719"/>
      <c r="AT40" s="719"/>
      <c r="AU40" s="719"/>
      <c r="AV40" s="719"/>
      <c r="AW40" s="719"/>
      <c r="AX40" s="719"/>
      <c r="AY40" s="720"/>
      <c r="AZ40" s="641">
        <v>181932</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183</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27970</v>
      </c>
      <c r="CS40" s="642"/>
      <c r="CT40" s="642"/>
      <c r="CU40" s="642"/>
      <c r="CV40" s="642"/>
      <c r="CW40" s="642"/>
      <c r="CX40" s="642"/>
      <c r="CY40" s="643"/>
      <c r="CZ40" s="646">
        <v>0.3</v>
      </c>
      <c r="DA40" s="675"/>
      <c r="DB40" s="675"/>
      <c r="DC40" s="679"/>
      <c r="DD40" s="650" t="s">
        <v>245</v>
      </c>
      <c r="DE40" s="642"/>
      <c r="DF40" s="642"/>
      <c r="DG40" s="642"/>
      <c r="DH40" s="642"/>
      <c r="DI40" s="642"/>
      <c r="DJ40" s="642"/>
      <c r="DK40" s="643"/>
      <c r="DL40" s="650" t="s">
        <v>245</v>
      </c>
      <c r="DM40" s="642"/>
      <c r="DN40" s="642"/>
      <c r="DO40" s="642"/>
      <c r="DP40" s="642"/>
      <c r="DQ40" s="642"/>
      <c r="DR40" s="642"/>
      <c r="DS40" s="642"/>
      <c r="DT40" s="642"/>
      <c r="DU40" s="642"/>
      <c r="DV40" s="643"/>
      <c r="DW40" s="646" t="s">
        <v>245</v>
      </c>
      <c r="DX40" s="675"/>
      <c r="DY40" s="675"/>
      <c r="DZ40" s="675"/>
      <c r="EA40" s="675"/>
      <c r="EB40" s="675"/>
      <c r="EC40" s="676"/>
    </row>
    <row r="41" spans="2:133" ht="11.25" customHeight="1" x14ac:dyDescent="0.15">
      <c r="AQ41" s="728" t="s">
        <v>348</v>
      </c>
      <c r="AR41" s="729"/>
      <c r="AS41" s="729"/>
      <c r="AT41" s="729"/>
      <c r="AU41" s="729"/>
      <c r="AV41" s="729"/>
      <c r="AW41" s="729"/>
      <c r="AX41" s="729"/>
      <c r="AY41" s="730"/>
      <c r="AZ41" s="721">
        <v>713165</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352</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183</v>
      </c>
      <c r="CS41" s="677"/>
      <c r="CT41" s="677"/>
      <c r="CU41" s="677"/>
      <c r="CV41" s="677"/>
      <c r="CW41" s="677"/>
      <c r="CX41" s="677"/>
      <c r="CY41" s="678"/>
      <c r="CZ41" s="646" t="s">
        <v>245</v>
      </c>
      <c r="DA41" s="675"/>
      <c r="DB41" s="675"/>
      <c r="DC41" s="679"/>
      <c r="DD41" s="650" t="s">
        <v>183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603501</v>
      </c>
      <c r="CS42" s="642"/>
      <c r="CT42" s="642"/>
      <c r="CU42" s="642"/>
      <c r="CV42" s="642"/>
      <c r="CW42" s="642"/>
      <c r="CX42" s="642"/>
      <c r="CY42" s="643"/>
      <c r="CZ42" s="646">
        <v>6.2</v>
      </c>
      <c r="DA42" s="647"/>
      <c r="DB42" s="647"/>
      <c r="DC42" s="742"/>
      <c r="DD42" s="650">
        <v>152362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14071</v>
      </c>
      <c r="CS43" s="677"/>
      <c r="CT43" s="677"/>
      <c r="CU43" s="677"/>
      <c r="CV43" s="677"/>
      <c r="CW43" s="677"/>
      <c r="CX43" s="677"/>
      <c r="CY43" s="678"/>
      <c r="CZ43" s="646">
        <v>0.1</v>
      </c>
      <c r="DA43" s="675"/>
      <c r="DB43" s="675"/>
      <c r="DC43" s="679"/>
      <c r="DD43" s="650">
        <v>12795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355</v>
      </c>
      <c r="CD44" s="753" t="s">
        <v>307</v>
      </c>
      <c r="CE44" s="754"/>
      <c r="CF44" s="638" t="s">
        <v>356</v>
      </c>
      <c r="CG44" s="639"/>
      <c r="CH44" s="639"/>
      <c r="CI44" s="639"/>
      <c r="CJ44" s="639"/>
      <c r="CK44" s="639"/>
      <c r="CL44" s="639"/>
      <c r="CM44" s="639"/>
      <c r="CN44" s="639"/>
      <c r="CO44" s="639"/>
      <c r="CP44" s="639"/>
      <c r="CQ44" s="640"/>
      <c r="CR44" s="641">
        <v>399471</v>
      </c>
      <c r="CS44" s="642"/>
      <c r="CT44" s="642"/>
      <c r="CU44" s="642"/>
      <c r="CV44" s="642"/>
      <c r="CW44" s="642"/>
      <c r="CX44" s="642"/>
      <c r="CY44" s="643"/>
      <c r="CZ44" s="646">
        <v>4.0999999999999996</v>
      </c>
      <c r="DA44" s="647"/>
      <c r="DB44" s="647"/>
      <c r="DC44" s="742"/>
      <c r="DD44" s="650">
        <v>90016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357</v>
      </c>
      <c r="CG45" s="639"/>
      <c r="CH45" s="639"/>
      <c r="CI45" s="639"/>
      <c r="CJ45" s="639"/>
      <c r="CK45" s="639"/>
      <c r="CL45" s="639"/>
      <c r="CM45" s="639"/>
      <c r="CN45" s="639"/>
      <c r="CO45" s="639"/>
      <c r="CP45" s="639"/>
      <c r="CQ45" s="640"/>
      <c r="CR45" s="641">
        <v>85990</v>
      </c>
      <c r="CS45" s="677"/>
      <c r="CT45" s="677"/>
      <c r="CU45" s="677"/>
      <c r="CV45" s="677"/>
      <c r="CW45" s="677"/>
      <c r="CX45" s="677"/>
      <c r="CY45" s="678"/>
      <c r="CZ45" s="646">
        <v>0.9</v>
      </c>
      <c r="DA45" s="675"/>
      <c r="DB45" s="675"/>
      <c r="DC45" s="679"/>
      <c r="DD45" s="650">
        <v>10868</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358</v>
      </c>
      <c r="CG46" s="639"/>
      <c r="CH46" s="639"/>
      <c r="CI46" s="639"/>
      <c r="CJ46" s="639"/>
      <c r="CK46" s="639"/>
      <c r="CL46" s="639"/>
      <c r="CM46" s="639"/>
      <c r="CN46" s="639"/>
      <c r="CO46" s="639"/>
      <c r="CP46" s="639"/>
      <c r="CQ46" s="640"/>
      <c r="CR46" s="641">
        <v>299143</v>
      </c>
      <c r="CS46" s="642"/>
      <c r="CT46" s="642"/>
      <c r="CU46" s="642"/>
      <c r="CV46" s="642"/>
      <c r="CW46" s="642"/>
      <c r="CX46" s="642"/>
      <c r="CY46" s="643"/>
      <c r="CZ46" s="646">
        <v>3.1</v>
      </c>
      <c r="DA46" s="647"/>
      <c r="DB46" s="647"/>
      <c r="DC46" s="742"/>
      <c r="DD46" s="650">
        <v>65681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359</v>
      </c>
      <c r="CG47" s="639"/>
      <c r="CH47" s="639"/>
      <c r="CI47" s="639"/>
      <c r="CJ47" s="639"/>
      <c r="CK47" s="639"/>
      <c r="CL47" s="639"/>
      <c r="CM47" s="639"/>
      <c r="CN47" s="639"/>
      <c r="CO47" s="639"/>
      <c r="CP47" s="639"/>
      <c r="CQ47" s="640"/>
      <c r="CR47" s="641">
        <v>204030</v>
      </c>
      <c r="CS47" s="677"/>
      <c r="CT47" s="677"/>
      <c r="CU47" s="677"/>
      <c r="CV47" s="677"/>
      <c r="CW47" s="677"/>
      <c r="CX47" s="677"/>
      <c r="CY47" s="678"/>
      <c r="CZ47" s="646">
        <v>2.1</v>
      </c>
      <c r="DA47" s="675"/>
      <c r="DB47" s="675"/>
      <c r="DC47" s="679"/>
      <c r="DD47" s="650">
        <v>62346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360</v>
      </c>
      <c r="CG48" s="639"/>
      <c r="CH48" s="639"/>
      <c r="CI48" s="639"/>
      <c r="CJ48" s="639"/>
      <c r="CK48" s="639"/>
      <c r="CL48" s="639"/>
      <c r="CM48" s="639"/>
      <c r="CN48" s="639"/>
      <c r="CO48" s="639"/>
      <c r="CP48" s="639"/>
      <c r="CQ48" s="640"/>
      <c r="CR48" s="641" t="s">
        <v>183</v>
      </c>
      <c r="CS48" s="642"/>
      <c r="CT48" s="642"/>
      <c r="CU48" s="642"/>
      <c r="CV48" s="642"/>
      <c r="CW48" s="642"/>
      <c r="CX48" s="642"/>
      <c r="CY48" s="643"/>
      <c r="CZ48" s="646" t="s">
        <v>245</v>
      </c>
      <c r="DA48" s="647"/>
      <c r="DB48" s="647"/>
      <c r="DC48" s="742"/>
      <c r="DD48" s="650" t="s">
        <v>245</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361</v>
      </c>
      <c r="CE49" s="687"/>
      <c r="CF49" s="687"/>
      <c r="CG49" s="687"/>
      <c r="CH49" s="687"/>
      <c r="CI49" s="687"/>
      <c r="CJ49" s="687"/>
      <c r="CK49" s="687"/>
      <c r="CL49" s="687"/>
      <c r="CM49" s="687"/>
      <c r="CN49" s="687"/>
      <c r="CO49" s="687"/>
      <c r="CP49" s="687"/>
      <c r="CQ49" s="688"/>
      <c r="CR49" s="721">
        <v>9668014</v>
      </c>
      <c r="CS49" s="711"/>
      <c r="CT49" s="711"/>
      <c r="CU49" s="711"/>
      <c r="CV49" s="711"/>
      <c r="CW49" s="711"/>
      <c r="CX49" s="711"/>
      <c r="CY49" s="743"/>
      <c r="CZ49" s="726">
        <v>100</v>
      </c>
      <c r="DA49" s="744"/>
      <c r="DB49" s="744"/>
      <c r="DC49" s="745"/>
      <c r="DD49" s="746">
        <v>7341895</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SsK4SIvXPObRV2uR16FNrkzj4NXqqQmLKa62b0U3iItZejHo/aDpbcS/5kfISqF+2vAeMWnmETbgZoBsObI2hw==" saltValue="RN/tJL79FyFwtmfPqy/Qv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10043</v>
      </c>
      <c r="R7" s="777"/>
      <c r="S7" s="777"/>
      <c r="T7" s="777"/>
      <c r="U7" s="777"/>
      <c r="V7" s="777">
        <v>9658</v>
      </c>
      <c r="W7" s="777"/>
      <c r="X7" s="777"/>
      <c r="Y7" s="777"/>
      <c r="Z7" s="777"/>
      <c r="AA7" s="777">
        <v>384</v>
      </c>
      <c r="AB7" s="777"/>
      <c r="AC7" s="777"/>
      <c r="AD7" s="777"/>
      <c r="AE7" s="778"/>
      <c r="AF7" s="779">
        <v>258</v>
      </c>
      <c r="AG7" s="780"/>
      <c r="AH7" s="780"/>
      <c r="AI7" s="780"/>
      <c r="AJ7" s="781"/>
      <c r="AK7" s="816">
        <v>490</v>
      </c>
      <c r="AL7" s="817"/>
      <c r="AM7" s="817"/>
      <c r="AN7" s="817"/>
      <c r="AO7" s="817"/>
      <c r="AP7" s="817">
        <v>7609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579</v>
      </c>
      <c r="BT7" s="821"/>
      <c r="BU7" s="821"/>
      <c r="BV7" s="821"/>
      <c r="BW7" s="821"/>
      <c r="BX7" s="821"/>
      <c r="BY7" s="821"/>
      <c r="BZ7" s="821"/>
      <c r="CA7" s="821"/>
      <c r="CB7" s="821"/>
      <c r="CC7" s="821"/>
      <c r="CD7" s="821"/>
      <c r="CE7" s="821"/>
      <c r="CF7" s="821"/>
      <c r="CG7" s="822"/>
      <c r="CH7" s="813">
        <v>13</v>
      </c>
      <c r="CI7" s="814"/>
      <c r="CJ7" s="814"/>
      <c r="CK7" s="814"/>
      <c r="CL7" s="815"/>
      <c r="CM7" s="813">
        <v>202</v>
      </c>
      <c r="CN7" s="814"/>
      <c r="CO7" s="814"/>
      <c r="CP7" s="814"/>
      <c r="CQ7" s="815"/>
      <c r="CR7" s="813">
        <v>35</v>
      </c>
      <c r="CS7" s="814"/>
      <c r="CT7" s="814"/>
      <c r="CU7" s="814"/>
      <c r="CV7" s="815"/>
      <c r="CW7" s="813" t="s">
        <v>581</v>
      </c>
      <c r="CX7" s="814"/>
      <c r="CY7" s="814"/>
      <c r="CZ7" s="814"/>
      <c r="DA7" s="815"/>
      <c r="DB7" s="813" t="s">
        <v>581</v>
      </c>
      <c r="DC7" s="814"/>
      <c r="DD7" s="814"/>
      <c r="DE7" s="814"/>
      <c r="DF7" s="815"/>
      <c r="DG7" s="813" t="s">
        <v>581</v>
      </c>
      <c r="DH7" s="814"/>
      <c r="DI7" s="814"/>
      <c r="DJ7" s="814"/>
      <c r="DK7" s="815"/>
      <c r="DL7" s="813" t="s">
        <v>581</v>
      </c>
      <c r="DM7" s="814"/>
      <c r="DN7" s="814"/>
      <c r="DO7" s="814"/>
      <c r="DP7" s="815"/>
      <c r="DQ7" s="813" t="s">
        <v>581</v>
      </c>
      <c r="DR7" s="814"/>
      <c r="DS7" s="814"/>
      <c r="DT7" s="814"/>
      <c r="DU7" s="815"/>
      <c r="DV7" s="794"/>
      <c r="DW7" s="795"/>
      <c r="DX7" s="795"/>
      <c r="DY7" s="795"/>
      <c r="DZ7" s="796"/>
      <c r="EA7" s="254"/>
    </row>
    <row r="8" spans="1:131" s="255" customFormat="1" ht="26.25" customHeight="1" x14ac:dyDescent="0.15">
      <c r="A8" s="261">
        <v>2</v>
      </c>
      <c r="B8" s="797" t="s">
        <v>385</v>
      </c>
      <c r="C8" s="798"/>
      <c r="D8" s="798"/>
      <c r="E8" s="798"/>
      <c r="F8" s="798"/>
      <c r="G8" s="798"/>
      <c r="H8" s="798"/>
      <c r="I8" s="798"/>
      <c r="J8" s="798"/>
      <c r="K8" s="798"/>
      <c r="L8" s="798"/>
      <c r="M8" s="798"/>
      <c r="N8" s="798"/>
      <c r="O8" s="798"/>
      <c r="P8" s="799"/>
      <c r="Q8" s="800">
        <v>22</v>
      </c>
      <c r="R8" s="801"/>
      <c r="S8" s="801"/>
      <c r="T8" s="801"/>
      <c r="U8" s="801"/>
      <c r="V8" s="801">
        <v>18</v>
      </c>
      <c r="W8" s="801"/>
      <c r="X8" s="801"/>
      <c r="Y8" s="801"/>
      <c r="Z8" s="801"/>
      <c r="AA8" s="801">
        <v>3</v>
      </c>
      <c r="AB8" s="801"/>
      <c r="AC8" s="801"/>
      <c r="AD8" s="801"/>
      <c r="AE8" s="802"/>
      <c r="AF8" s="803" t="s">
        <v>386</v>
      </c>
      <c r="AG8" s="804"/>
      <c r="AH8" s="804"/>
      <c r="AI8" s="804"/>
      <c r="AJ8" s="805"/>
      <c r="AK8" s="806">
        <v>14</v>
      </c>
      <c r="AL8" s="807"/>
      <c r="AM8" s="807"/>
      <c r="AN8" s="807"/>
      <c r="AO8" s="807"/>
      <c r="AP8" s="807" t="s">
        <v>571</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580</v>
      </c>
      <c r="BT8" s="811"/>
      <c r="BU8" s="811"/>
      <c r="BV8" s="811"/>
      <c r="BW8" s="811"/>
      <c r="BX8" s="811"/>
      <c r="BY8" s="811"/>
      <c r="BZ8" s="811"/>
      <c r="CA8" s="811"/>
      <c r="CB8" s="811"/>
      <c r="CC8" s="811"/>
      <c r="CD8" s="811"/>
      <c r="CE8" s="811"/>
      <c r="CF8" s="811"/>
      <c r="CG8" s="812"/>
      <c r="CH8" s="823">
        <v>0</v>
      </c>
      <c r="CI8" s="824"/>
      <c r="CJ8" s="824"/>
      <c r="CK8" s="824"/>
      <c r="CL8" s="825"/>
      <c r="CM8" s="823">
        <v>61</v>
      </c>
      <c r="CN8" s="824"/>
      <c r="CO8" s="824"/>
      <c r="CP8" s="824"/>
      <c r="CQ8" s="825"/>
      <c r="CR8" s="823">
        <v>2</v>
      </c>
      <c r="CS8" s="824"/>
      <c r="CT8" s="824"/>
      <c r="CU8" s="824"/>
      <c r="CV8" s="825"/>
      <c r="CW8" s="823" t="s">
        <v>581</v>
      </c>
      <c r="CX8" s="824"/>
      <c r="CY8" s="824"/>
      <c r="CZ8" s="824"/>
      <c r="DA8" s="825"/>
      <c r="DB8" s="823" t="s">
        <v>581</v>
      </c>
      <c r="DC8" s="824"/>
      <c r="DD8" s="824"/>
      <c r="DE8" s="824"/>
      <c r="DF8" s="825"/>
      <c r="DG8" s="823" t="s">
        <v>581</v>
      </c>
      <c r="DH8" s="824"/>
      <c r="DI8" s="824"/>
      <c r="DJ8" s="824"/>
      <c r="DK8" s="825"/>
      <c r="DL8" s="823" t="s">
        <v>582</v>
      </c>
      <c r="DM8" s="824"/>
      <c r="DN8" s="824"/>
      <c r="DO8" s="824"/>
      <c r="DP8" s="825"/>
      <c r="DQ8" s="823" t="s">
        <v>581</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388</v>
      </c>
      <c r="B23" s="832" t="s">
        <v>389</v>
      </c>
      <c r="C23" s="833"/>
      <c r="D23" s="833"/>
      <c r="E23" s="833"/>
      <c r="F23" s="833"/>
      <c r="G23" s="833"/>
      <c r="H23" s="833"/>
      <c r="I23" s="833"/>
      <c r="J23" s="833"/>
      <c r="K23" s="833"/>
      <c r="L23" s="833"/>
      <c r="M23" s="833"/>
      <c r="N23" s="833"/>
      <c r="O23" s="833"/>
      <c r="P23" s="834"/>
      <c r="Q23" s="835">
        <v>10056</v>
      </c>
      <c r="R23" s="836"/>
      <c r="S23" s="836"/>
      <c r="T23" s="836"/>
      <c r="U23" s="836"/>
      <c r="V23" s="836">
        <v>9668</v>
      </c>
      <c r="W23" s="836"/>
      <c r="X23" s="836"/>
      <c r="Y23" s="836"/>
      <c r="Z23" s="836"/>
      <c r="AA23" s="836">
        <v>388</v>
      </c>
      <c r="AB23" s="836"/>
      <c r="AC23" s="836"/>
      <c r="AD23" s="836"/>
      <c r="AE23" s="837"/>
      <c r="AF23" s="838">
        <v>258</v>
      </c>
      <c r="AG23" s="836"/>
      <c r="AH23" s="836"/>
      <c r="AI23" s="836"/>
      <c r="AJ23" s="839"/>
      <c r="AK23" s="840"/>
      <c r="AL23" s="841"/>
      <c r="AM23" s="841"/>
      <c r="AN23" s="841"/>
      <c r="AO23" s="841"/>
      <c r="AP23" s="836">
        <v>7609</v>
      </c>
      <c r="AQ23" s="836"/>
      <c r="AR23" s="836"/>
      <c r="AS23" s="836"/>
      <c r="AT23" s="836"/>
      <c r="AU23" s="842"/>
      <c r="AV23" s="842"/>
      <c r="AW23" s="842"/>
      <c r="AX23" s="842"/>
      <c r="AY23" s="843"/>
      <c r="AZ23" s="851" t="s">
        <v>386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400</v>
      </c>
      <c r="C28" s="774"/>
      <c r="D28" s="774"/>
      <c r="E28" s="774"/>
      <c r="F28" s="774"/>
      <c r="G28" s="774"/>
      <c r="H28" s="774"/>
      <c r="I28" s="774"/>
      <c r="J28" s="774"/>
      <c r="K28" s="774"/>
      <c r="L28" s="774"/>
      <c r="M28" s="774"/>
      <c r="N28" s="774"/>
      <c r="O28" s="774"/>
      <c r="P28" s="775"/>
      <c r="Q28" s="864">
        <v>3477</v>
      </c>
      <c r="R28" s="865"/>
      <c r="S28" s="865"/>
      <c r="T28" s="865"/>
      <c r="U28" s="865"/>
      <c r="V28" s="865">
        <v>3394</v>
      </c>
      <c r="W28" s="865"/>
      <c r="X28" s="865"/>
      <c r="Y28" s="865"/>
      <c r="Z28" s="865"/>
      <c r="AA28" s="865">
        <v>83</v>
      </c>
      <c r="AB28" s="865"/>
      <c r="AC28" s="865"/>
      <c r="AD28" s="865"/>
      <c r="AE28" s="866"/>
      <c r="AF28" s="867">
        <v>83</v>
      </c>
      <c r="AG28" s="865"/>
      <c r="AH28" s="865"/>
      <c r="AI28" s="865"/>
      <c r="AJ28" s="868"/>
      <c r="AK28" s="869">
        <v>163</v>
      </c>
      <c r="AL28" s="860"/>
      <c r="AM28" s="860"/>
      <c r="AN28" s="860"/>
      <c r="AO28" s="860"/>
      <c r="AP28" s="860" t="s">
        <v>581</v>
      </c>
      <c r="AQ28" s="860"/>
      <c r="AR28" s="860"/>
      <c r="AS28" s="860"/>
      <c r="AT28" s="860"/>
      <c r="AU28" s="860" t="s">
        <v>581</v>
      </c>
      <c r="AV28" s="860"/>
      <c r="AW28" s="860"/>
      <c r="AX28" s="860"/>
      <c r="AY28" s="860"/>
      <c r="AZ28" s="861" t="s">
        <v>581</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401</v>
      </c>
      <c r="C29" s="798"/>
      <c r="D29" s="798"/>
      <c r="E29" s="798"/>
      <c r="F29" s="798"/>
      <c r="G29" s="798"/>
      <c r="H29" s="798"/>
      <c r="I29" s="798"/>
      <c r="J29" s="798"/>
      <c r="K29" s="798"/>
      <c r="L29" s="798"/>
      <c r="M29" s="798"/>
      <c r="N29" s="798"/>
      <c r="O29" s="798"/>
      <c r="P29" s="799"/>
      <c r="Q29" s="800">
        <v>2174</v>
      </c>
      <c r="R29" s="801"/>
      <c r="S29" s="801"/>
      <c r="T29" s="801"/>
      <c r="U29" s="801"/>
      <c r="V29" s="801">
        <v>2082</v>
      </c>
      <c r="W29" s="801"/>
      <c r="X29" s="801"/>
      <c r="Y29" s="801"/>
      <c r="Z29" s="801"/>
      <c r="AA29" s="801">
        <v>92</v>
      </c>
      <c r="AB29" s="801"/>
      <c r="AC29" s="801"/>
      <c r="AD29" s="801"/>
      <c r="AE29" s="802"/>
      <c r="AF29" s="803">
        <v>92</v>
      </c>
      <c r="AG29" s="804"/>
      <c r="AH29" s="804"/>
      <c r="AI29" s="804"/>
      <c r="AJ29" s="805"/>
      <c r="AK29" s="872">
        <v>294</v>
      </c>
      <c r="AL29" s="873"/>
      <c r="AM29" s="873"/>
      <c r="AN29" s="873"/>
      <c r="AO29" s="873"/>
      <c r="AP29" s="873" t="s">
        <v>581</v>
      </c>
      <c r="AQ29" s="873"/>
      <c r="AR29" s="873"/>
      <c r="AS29" s="873"/>
      <c r="AT29" s="873"/>
      <c r="AU29" s="873" t="s">
        <v>581</v>
      </c>
      <c r="AV29" s="873"/>
      <c r="AW29" s="873"/>
      <c r="AX29" s="873"/>
      <c r="AY29" s="873"/>
      <c r="AZ29" s="874" t="s">
        <v>581</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402</v>
      </c>
      <c r="C30" s="798"/>
      <c r="D30" s="798"/>
      <c r="E30" s="798"/>
      <c r="F30" s="798"/>
      <c r="G30" s="798"/>
      <c r="H30" s="798"/>
      <c r="I30" s="798"/>
      <c r="J30" s="798"/>
      <c r="K30" s="798"/>
      <c r="L30" s="798"/>
      <c r="M30" s="798"/>
      <c r="N30" s="798"/>
      <c r="O30" s="798"/>
      <c r="P30" s="799"/>
      <c r="Q30" s="800">
        <v>737</v>
      </c>
      <c r="R30" s="801"/>
      <c r="S30" s="801"/>
      <c r="T30" s="801"/>
      <c r="U30" s="801"/>
      <c r="V30" s="801">
        <v>723</v>
      </c>
      <c r="W30" s="801"/>
      <c r="X30" s="801"/>
      <c r="Y30" s="801"/>
      <c r="Z30" s="801"/>
      <c r="AA30" s="801">
        <v>15</v>
      </c>
      <c r="AB30" s="801"/>
      <c r="AC30" s="801"/>
      <c r="AD30" s="801"/>
      <c r="AE30" s="802"/>
      <c r="AF30" s="803">
        <v>15</v>
      </c>
      <c r="AG30" s="804"/>
      <c r="AH30" s="804"/>
      <c r="AI30" s="804"/>
      <c r="AJ30" s="805"/>
      <c r="AK30" s="872">
        <v>352</v>
      </c>
      <c r="AL30" s="873"/>
      <c r="AM30" s="873"/>
      <c r="AN30" s="873"/>
      <c r="AO30" s="873"/>
      <c r="AP30" s="873" t="s">
        <v>581</v>
      </c>
      <c r="AQ30" s="873"/>
      <c r="AR30" s="873"/>
      <c r="AS30" s="873"/>
      <c r="AT30" s="873"/>
      <c r="AU30" s="873" t="s">
        <v>583</v>
      </c>
      <c r="AV30" s="873"/>
      <c r="AW30" s="873"/>
      <c r="AX30" s="873"/>
      <c r="AY30" s="873"/>
      <c r="AZ30" s="874" t="s">
        <v>581</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21</v>
      </c>
      <c r="R31" s="801"/>
      <c r="S31" s="801"/>
      <c r="T31" s="801"/>
      <c r="U31" s="801"/>
      <c r="V31" s="801">
        <v>11</v>
      </c>
      <c r="W31" s="801"/>
      <c r="X31" s="801"/>
      <c r="Y31" s="801"/>
      <c r="Z31" s="801"/>
      <c r="AA31" s="801">
        <v>10</v>
      </c>
      <c r="AB31" s="801"/>
      <c r="AC31" s="801"/>
      <c r="AD31" s="801"/>
      <c r="AE31" s="802"/>
      <c r="AF31" s="803">
        <v>10</v>
      </c>
      <c r="AG31" s="804"/>
      <c r="AH31" s="804"/>
      <c r="AI31" s="804"/>
      <c r="AJ31" s="805"/>
      <c r="AK31" s="872">
        <v>7</v>
      </c>
      <c r="AL31" s="873"/>
      <c r="AM31" s="873"/>
      <c r="AN31" s="873"/>
      <c r="AO31" s="873"/>
      <c r="AP31" s="873" t="s">
        <v>581</v>
      </c>
      <c r="AQ31" s="873"/>
      <c r="AR31" s="873"/>
      <c r="AS31" s="873"/>
      <c r="AT31" s="873"/>
      <c r="AU31" s="873" t="s">
        <v>581</v>
      </c>
      <c r="AV31" s="873"/>
      <c r="AW31" s="873"/>
      <c r="AX31" s="873"/>
      <c r="AY31" s="873"/>
      <c r="AZ31" s="874" t="s">
        <v>581</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404</v>
      </c>
      <c r="C32" s="798"/>
      <c r="D32" s="798"/>
      <c r="E32" s="798"/>
      <c r="F32" s="798"/>
      <c r="G32" s="798"/>
      <c r="H32" s="798"/>
      <c r="I32" s="798"/>
      <c r="J32" s="798"/>
      <c r="K32" s="798"/>
      <c r="L32" s="798"/>
      <c r="M32" s="798"/>
      <c r="N32" s="798"/>
      <c r="O32" s="798"/>
      <c r="P32" s="799"/>
      <c r="Q32" s="800">
        <v>693</v>
      </c>
      <c r="R32" s="801"/>
      <c r="S32" s="801"/>
      <c r="T32" s="801"/>
      <c r="U32" s="801"/>
      <c r="V32" s="801">
        <v>852</v>
      </c>
      <c r="W32" s="801"/>
      <c r="X32" s="801"/>
      <c r="Y32" s="801"/>
      <c r="Z32" s="801"/>
      <c r="AA32" s="801">
        <v>159</v>
      </c>
      <c r="AB32" s="801"/>
      <c r="AC32" s="801"/>
      <c r="AD32" s="801"/>
      <c r="AE32" s="802"/>
      <c r="AF32" s="803">
        <v>115</v>
      </c>
      <c r="AG32" s="804"/>
      <c r="AH32" s="804"/>
      <c r="AI32" s="804"/>
      <c r="AJ32" s="805"/>
      <c r="AK32" s="872">
        <v>2</v>
      </c>
      <c r="AL32" s="873"/>
      <c r="AM32" s="873"/>
      <c r="AN32" s="873"/>
      <c r="AO32" s="873"/>
      <c r="AP32" s="873">
        <v>548</v>
      </c>
      <c r="AQ32" s="873"/>
      <c r="AR32" s="873"/>
      <c r="AS32" s="873"/>
      <c r="AT32" s="873"/>
      <c r="AU32" s="873" t="s">
        <v>581</v>
      </c>
      <c r="AV32" s="873"/>
      <c r="AW32" s="873"/>
      <c r="AX32" s="873"/>
      <c r="AY32" s="873"/>
      <c r="AZ32" s="874" t="s">
        <v>581</v>
      </c>
      <c r="BA32" s="874"/>
      <c r="BB32" s="874"/>
      <c r="BC32" s="874"/>
      <c r="BD32" s="874"/>
      <c r="BE32" s="870" t="s">
        <v>405</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406</v>
      </c>
      <c r="C33" s="798"/>
      <c r="D33" s="798"/>
      <c r="E33" s="798"/>
      <c r="F33" s="798"/>
      <c r="G33" s="798"/>
      <c r="H33" s="798"/>
      <c r="I33" s="798"/>
      <c r="J33" s="798"/>
      <c r="K33" s="798"/>
      <c r="L33" s="798"/>
      <c r="M33" s="798"/>
      <c r="N33" s="798"/>
      <c r="O33" s="798"/>
      <c r="P33" s="799"/>
      <c r="Q33" s="800">
        <v>1093</v>
      </c>
      <c r="R33" s="801"/>
      <c r="S33" s="801"/>
      <c r="T33" s="801"/>
      <c r="U33" s="801"/>
      <c r="V33" s="801">
        <v>1174</v>
      </c>
      <c r="W33" s="801"/>
      <c r="X33" s="801"/>
      <c r="Y33" s="801"/>
      <c r="Z33" s="801"/>
      <c r="AA33" s="801">
        <v>82</v>
      </c>
      <c r="AB33" s="801"/>
      <c r="AC33" s="801"/>
      <c r="AD33" s="801"/>
      <c r="AE33" s="802"/>
      <c r="AF33" s="803">
        <v>120</v>
      </c>
      <c r="AG33" s="804"/>
      <c r="AH33" s="804"/>
      <c r="AI33" s="804"/>
      <c r="AJ33" s="805"/>
      <c r="AK33" s="872">
        <v>267</v>
      </c>
      <c r="AL33" s="873"/>
      <c r="AM33" s="873"/>
      <c r="AN33" s="873"/>
      <c r="AO33" s="873"/>
      <c r="AP33" s="873">
        <v>4341</v>
      </c>
      <c r="AQ33" s="873"/>
      <c r="AR33" s="873"/>
      <c r="AS33" s="873"/>
      <c r="AT33" s="873"/>
      <c r="AU33" s="873">
        <v>2022</v>
      </c>
      <c r="AV33" s="873"/>
      <c r="AW33" s="873"/>
      <c r="AX33" s="873"/>
      <c r="AY33" s="873"/>
      <c r="AZ33" s="874" t="s">
        <v>581</v>
      </c>
      <c r="BA33" s="874"/>
      <c r="BB33" s="874"/>
      <c r="BC33" s="874"/>
      <c r="BD33" s="874"/>
      <c r="BE33" s="870" t="s">
        <v>405</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388</v>
      </c>
      <c r="B63" s="832" t="s">
        <v>408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434</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183</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410</v>
      </c>
      <c r="B66" s="783"/>
      <c r="C66" s="783"/>
      <c r="D66" s="783"/>
      <c r="E66" s="783"/>
      <c r="F66" s="783"/>
      <c r="G66" s="783"/>
      <c r="H66" s="783"/>
      <c r="I66" s="783"/>
      <c r="J66" s="783"/>
      <c r="K66" s="783"/>
      <c r="L66" s="783"/>
      <c r="M66" s="783"/>
      <c r="N66" s="783"/>
      <c r="O66" s="783"/>
      <c r="P66" s="784"/>
      <c r="Q66" s="759" t="s">
        <v>392</v>
      </c>
      <c r="R66" s="760"/>
      <c r="S66" s="760"/>
      <c r="T66" s="760"/>
      <c r="U66" s="761"/>
      <c r="V66" s="759" t="s">
        <v>393</v>
      </c>
      <c r="W66" s="760"/>
      <c r="X66" s="760"/>
      <c r="Y66" s="760"/>
      <c r="Z66" s="761"/>
      <c r="AA66" s="759" t="s">
        <v>394</v>
      </c>
      <c r="AB66" s="760"/>
      <c r="AC66" s="760"/>
      <c r="AD66" s="760"/>
      <c r="AE66" s="761"/>
      <c r="AF66" s="894" t="s">
        <v>411</v>
      </c>
      <c r="AG66" s="855"/>
      <c r="AH66" s="855"/>
      <c r="AI66" s="855"/>
      <c r="AJ66" s="895"/>
      <c r="AK66" s="759" t="s">
        <v>396</v>
      </c>
      <c r="AL66" s="783"/>
      <c r="AM66" s="783"/>
      <c r="AN66" s="783"/>
      <c r="AO66" s="784"/>
      <c r="AP66" s="759" t="s">
        <v>412</v>
      </c>
      <c r="AQ66" s="760"/>
      <c r="AR66" s="760"/>
      <c r="AS66" s="760"/>
      <c r="AT66" s="761"/>
      <c r="AU66" s="759" t="s">
        <v>413</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572</v>
      </c>
      <c r="C68" s="912"/>
      <c r="D68" s="912"/>
      <c r="E68" s="912"/>
      <c r="F68" s="912"/>
      <c r="G68" s="912"/>
      <c r="H68" s="912"/>
      <c r="I68" s="912"/>
      <c r="J68" s="912"/>
      <c r="K68" s="912"/>
      <c r="L68" s="912"/>
      <c r="M68" s="912"/>
      <c r="N68" s="912"/>
      <c r="O68" s="912"/>
      <c r="P68" s="913"/>
      <c r="Q68" s="914">
        <v>12131</v>
      </c>
      <c r="R68" s="908"/>
      <c r="S68" s="908"/>
      <c r="T68" s="908"/>
      <c r="U68" s="908"/>
      <c r="V68" s="908">
        <v>12049</v>
      </c>
      <c r="W68" s="908"/>
      <c r="X68" s="908"/>
      <c r="Y68" s="908"/>
      <c r="Z68" s="908"/>
      <c r="AA68" s="908">
        <v>82</v>
      </c>
      <c r="AB68" s="908"/>
      <c r="AC68" s="908"/>
      <c r="AD68" s="908"/>
      <c r="AE68" s="908"/>
      <c r="AF68" s="908">
        <v>82</v>
      </c>
      <c r="AG68" s="908"/>
      <c r="AH68" s="908"/>
      <c r="AI68" s="908"/>
      <c r="AJ68" s="908"/>
      <c r="AK68" s="908" t="s">
        <v>581</v>
      </c>
      <c r="AL68" s="908"/>
      <c r="AM68" s="908"/>
      <c r="AN68" s="908"/>
      <c r="AO68" s="908"/>
      <c r="AP68" s="908" t="s">
        <v>581</v>
      </c>
      <c r="AQ68" s="908"/>
      <c r="AR68" s="908"/>
      <c r="AS68" s="908"/>
      <c r="AT68" s="908"/>
      <c r="AU68" s="908" t="s">
        <v>581</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573</v>
      </c>
      <c r="C69" s="916"/>
      <c r="D69" s="916"/>
      <c r="E69" s="916"/>
      <c r="F69" s="916"/>
      <c r="G69" s="916"/>
      <c r="H69" s="916"/>
      <c r="I69" s="916"/>
      <c r="J69" s="916"/>
      <c r="K69" s="916"/>
      <c r="L69" s="916"/>
      <c r="M69" s="916"/>
      <c r="N69" s="916"/>
      <c r="O69" s="916"/>
      <c r="P69" s="917"/>
      <c r="Q69" s="918">
        <v>113</v>
      </c>
      <c r="R69" s="873"/>
      <c r="S69" s="873"/>
      <c r="T69" s="873"/>
      <c r="U69" s="873"/>
      <c r="V69" s="873">
        <v>113</v>
      </c>
      <c r="W69" s="873"/>
      <c r="X69" s="873"/>
      <c r="Y69" s="873"/>
      <c r="Z69" s="873"/>
      <c r="AA69" s="873">
        <v>1</v>
      </c>
      <c r="AB69" s="873"/>
      <c r="AC69" s="873"/>
      <c r="AD69" s="873"/>
      <c r="AE69" s="873"/>
      <c r="AF69" s="873">
        <v>1</v>
      </c>
      <c r="AG69" s="873"/>
      <c r="AH69" s="873"/>
      <c r="AI69" s="873"/>
      <c r="AJ69" s="873"/>
      <c r="AK69" s="873" t="s">
        <v>581</v>
      </c>
      <c r="AL69" s="873"/>
      <c r="AM69" s="873"/>
      <c r="AN69" s="873"/>
      <c r="AO69" s="873"/>
      <c r="AP69" s="873" t="s">
        <v>581</v>
      </c>
      <c r="AQ69" s="873"/>
      <c r="AR69" s="873"/>
      <c r="AS69" s="873"/>
      <c r="AT69" s="873"/>
      <c r="AU69" s="873" t="s">
        <v>581</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574</v>
      </c>
      <c r="C70" s="916"/>
      <c r="D70" s="916"/>
      <c r="E70" s="916"/>
      <c r="F70" s="916"/>
      <c r="G70" s="916"/>
      <c r="H70" s="916"/>
      <c r="I70" s="916"/>
      <c r="J70" s="916"/>
      <c r="K70" s="916"/>
      <c r="L70" s="916"/>
      <c r="M70" s="916"/>
      <c r="N70" s="916"/>
      <c r="O70" s="916"/>
      <c r="P70" s="917"/>
      <c r="Q70" s="918">
        <v>12</v>
      </c>
      <c r="R70" s="873"/>
      <c r="S70" s="873"/>
      <c r="T70" s="873"/>
      <c r="U70" s="873"/>
      <c r="V70" s="873">
        <v>11</v>
      </c>
      <c r="W70" s="873"/>
      <c r="X70" s="873"/>
      <c r="Y70" s="873"/>
      <c r="Z70" s="873"/>
      <c r="AA70" s="873">
        <v>1</v>
      </c>
      <c r="AB70" s="873"/>
      <c r="AC70" s="873"/>
      <c r="AD70" s="873"/>
      <c r="AE70" s="873"/>
      <c r="AF70" s="873">
        <v>1</v>
      </c>
      <c r="AG70" s="873"/>
      <c r="AH70" s="873"/>
      <c r="AI70" s="873"/>
      <c r="AJ70" s="873"/>
      <c r="AK70" s="873" t="s">
        <v>581</v>
      </c>
      <c r="AL70" s="873"/>
      <c r="AM70" s="873"/>
      <c r="AN70" s="873"/>
      <c r="AO70" s="873"/>
      <c r="AP70" s="873" t="s">
        <v>581</v>
      </c>
      <c r="AQ70" s="873"/>
      <c r="AR70" s="873"/>
      <c r="AS70" s="873"/>
      <c r="AT70" s="873"/>
      <c r="AU70" s="873" t="s">
        <v>581</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575</v>
      </c>
      <c r="C71" s="916"/>
      <c r="D71" s="916"/>
      <c r="E71" s="916"/>
      <c r="F71" s="916"/>
      <c r="G71" s="916"/>
      <c r="H71" s="916"/>
      <c r="I71" s="916"/>
      <c r="J71" s="916"/>
      <c r="K71" s="916"/>
      <c r="L71" s="916"/>
      <c r="M71" s="916"/>
      <c r="N71" s="916"/>
      <c r="O71" s="916"/>
      <c r="P71" s="917"/>
      <c r="Q71" s="918">
        <v>227</v>
      </c>
      <c r="R71" s="873"/>
      <c r="S71" s="873"/>
      <c r="T71" s="873"/>
      <c r="U71" s="873"/>
      <c r="V71" s="873">
        <v>199</v>
      </c>
      <c r="W71" s="873"/>
      <c r="X71" s="873"/>
      <c r="Y71" s="873"/>
      <c r="Z71" s="873"/>
      <c r="AA71" s="873">
        <v>27</v>
      </c>
      <c r="AB71" s="873"/>
      <c r="AC71" s="873"/>
      <c r="AD71" s="873"/>
      <c r="AE71" s="873"/>
      <c r="AF71" s="873">
        <v>27</v>
      </c>
      <c r="AG71" s="873"/>
      <c r="AH71" s="873"/>
      <c r="AI71" s="873"/>
      <c r="AJ71" s="873"/>
      <c r="AK71" s="873" t="s">
        <v>589</v>
      </c>
      <c r="AL71" s="873"/>
      <c r="AM71" s="873"/>
      <c r="AN71" s="873"/>
      <c r="AO71" s="873"/>
      <c r="AP71" s="873">
        <v>134</v>
      </c>
      <c r="AQ71" s="873"/>
      <c r="AR71" s="873"/>
      <c r="AS71" s="873"/>
      <c r="AT71" s="873"/>
      <c r="AU71" s="873">
        <v>2</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576</v>
      </c>
      <c r="C72" s="916"/>
      <c r="D72" s="916"/>
      <c r="E72" s="916"/>
      <c r="F72" s="916"/>
      <c r="G72" s="916"/>
      <c r="H72" s="916"/>
      <c r="I72" s="916"/>
      <c r="J72" s="916"/>
      <c r="K72" s="916"/>
      <c r="L72" s="916"/>
      <c r="M72" s="916"/>
      <c r="N72" s="916"/>
      <c r="O72" s="916"/>
      <c r="P72" s="917"/>
      <c r="Q72" s="918">
        <v>679</v>
      </c>
      <c r="R72" s="873"/>
      <c r="S72" s="873"/>
      <c r="T72" s="873"/>
      <c r="U72" s="873"/>
      <c r="V72" s="873">
        <v>357</v>
      </c>
      <c r="W72" s="873"/>
      <c r="X72" s="873"/>
      <c r="Y72" s="873"/>
      <c r="Z72" s="873"/>
      <c r="AA72" s="873">
        <v>322</v>
      </c>
      <c r="AB72" s="873"/>
      <c r="AC72" s="873"/>
      <c r="AD72" s="873"/>
      <c r="AE72" s="873"/>
      <c r="AF72" s="873">
        <v>322</v>
      </c>
      <c r="AG72" s="873"/>
      <c r="AH72" s="873"/>
      <c r="AI72" s="873"/>
      <c r="AJ72" s="873"/>
      <c r="AK72" s="873">
        <v>188</v>
      </c>
      <c r="AL72" s="873"/>
      <c r="AM72" s="873"/>
      <c r="AN72" s="873"/>
      <c r="AO72" s="873"/>
      <c r="AP72" s="873" t="s">
        <v>581</v>
      </c>
      <c r="AQ72" s="873"/>
      <c r="AR72" s="873"/>
      <c r="AS72" s="873"/>
      <c r="AT72" s="873"/>
      <c r="AU72" s="873" t="s">
        <v>582</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577</v>
      </c>
      <c r="C73" s="916"/>
      <c r="D73" s="916"/>
      <c r="E73" s="916"/>
      <c r="F73" s="916"/>
      <c r="G73" s="916"/>
      <c r="H73" s="916"/>
      <c r="I73" s="916"/>
      <c r="J73" s="916"/>
      <c r="K73" s="916"/>
      <c r="L73" s="916"/>
      <c r="M73" s="916"/>
      <c r="N73" s="916"/>
      <c r="O73" s="916"/>
      <c r="P73" s="917"/>
      <c r="Q73" s="918">
        <v>764162</v>
      </c>
      <c r="R73" s="873"/>
      <c r="S73" s="873"/>
      <c r="T73" s="873"/>
      <c r="U73" s="873"/>
      <c r="V73" s="873">
        <v>744508</v>
      </c>
      <c r="W73" s="873"/>
      <c r="X73" s="873"/>
      <c r="Y73" s="873"/>
      <c r="Z73" s="873"/>
      <c r="AA73" s="873">
        <v>19654</v>
      </c>
      <c r="AB73" s="873"/>
      <c r="AC73" s="873"/>
      <c r="AD73" s="873"/>
      <c r="AE73" s="873"/>
      <c r="AF73" s="873">
        <v>19654</v>
      </c>
      <c r="AG73" s="873"/>
      <c r="AH73" s="873"/>
      <c r="AI73" s="873"/>
      <c r="AJ73" s="873"/>
      <c r="AK73" s="873">
        <v>4314</v>
      </c>
      <c r="AL73" s="873"/>
      <c r="AM73" s="873"/>
      <c r="AN73" s="873"/>
      <c r="AO73" s="873"/>
      <c r="AP73" s="873" t="s">
        <v>581</v>
      </c>
      <c r="AQ73" s="873"/>
      <c r="AR73" s="873"/>
      <c r="AS73" s="873"/>
      <c r="AT73" s="873"/>
      <c r="AU73" s="873" t="s">
        <v>581</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578</v>
      </c>
      <c r="C74" s="916"/>
      <c r="D74" s="916"/>
      <c r="E74" s="916"/>
      <c r="F74" s="916"/>
      <c r="G74" s="916"/>
      <c r="H74" s="916"/>
      <c r="I74" s="916"/>
      <c r="J74" s="916"/>
      <c r="K74" s="916"/>
      <c r="L74" s="916"/>
      <c r="M74" s="916"/>
      <c r="N74" s="916"/>
      <c r="O74" s="916"/>
      <c r="P74" s="917"/>
      <c r="Q74" s="918">
        <v>2896</v>
      </c>
      <c r="R74" s="873"/>
      <c r="S74" s="873"/>
      <c r="T74" s="873"/>
      <c r="U74" s="873"/>
      <c r="V74" s="873">
        <v>2819</v>
      </c>
      <c r="W74" s="873"/>
      <c r="X74" s="873"/>
      <c r="Y74" s="873"/>
      <c r="Z74" s="873"/>
      <c r="AA74" s="873">
        <v>77</v>
      </c>
      <c r="AB74" s="873"/>
      <c r="AC74" s="873"/>
      <c r="AD74" s="873"/>
      <c r="AE74" s="873"/>
      <c r="AF74" s="873">
        <v>64</v>
      </c>
      <c r="AG74" s="873"/>
      <c r="AH74" s="873"/>
      <c r="AI74" s="873"/>
      <c r="AJ74" s="873"/>
      <c r="AK74" s="873" t="s">
        <v>581</v>
      </c>
      <c r="AL74" s="873"/>
      <c r="AM74" s="873"/>
      <c r="AN74" s="873"/>
      <c r="AO74" s="873"/>
      <c r="AP74" s="873">
        <v>3844</v>
      </c>
      <c r="AQ74" s="873"/>
      <c r="AR74" s="873"/>
      <c r="AS74" s="873"/>
      <c r="AT74" s="873"/>
      <c r="AU74" s="873">
        <v>623</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388</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20151</v>
      </c>
      <c r="AG88" s="884"/>
      <c r="AH88" s="884"/>
      <c r="AI88" s="884"/>
      <c r="AJ88" s="884"/>
      <c r="AK88" s="881"/>
      <c r="AL88" s="881"/>
      <c r="AM88" s="881"/>
      <c r="AN88" s="881"/>
      <c r="AO88" s="881"/>
      <c r="AP88" s="884">
        <v>3978</v>
      </c>
      <c r="AQ88" s="884"/>
      <c r="AR88" s="884"/>
      <c r="AS88" s="884"/>
      <c r="AT88" s="884"/>
      <c r="AU88" s="884">
        <v>625</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415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37</v>
      </c>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423</v>
      </c>
      <c r="AB109" s="937"/>
      <c r="AC109" s="937"/>
      <c r="AD109" s="937"/>
      <c r="AE109" s="938"/>
      <c r="AF109" s="936" t="s">
        <v>306</v>
      </c>
      <c r="AG109" s="937"/>
      <c r="AH109" s="937"/>
      <c r="AI109" s="937"/>
      <c r="AJ109" s="938"/>
      <c r="AK109" s="936" t="s">
        <v>305</v>
      </c>
      <c r="AL109" s="937"/>
      <c r="AM109" s="937"/>
      <c r="AN109" s="937"/>
      <c r="AO109" s="938"/>
      <c r="AP109" s="936" t="s">
        <v>424</v>
      </c>
      <c r="AQ109" s="937"/>
      <c r="AR109" s="937"/>
      <c r="AS109" s="937"/>
      <c r="AT109" s="939"/>
      <c r="AU109" s="956" t="s">
        <v>422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423</v>
      </c>
      <c r="BR109" s="937"/>
      <c r="BS109" s="937"/>
      <c r="BT109" s="937"/>
      <c r="BU109" s="938"/>
      <c r="BV109" s="936" t="s">
        <v>306</v>
      </c>
      <c r="BW109" s="937"/>
      <c r="BX109" s="937"/>
      <c r="BY109" s="937"/>
      <c r="BZ109" s="938"/>
      <c r="CA109" s="936" t="s">
        <v>305</v>
      </c>
      <c r="CB109" s="937"/>
      <c r="CC109" s="937"/>
      <c r="CD109" s="937"/>
      <c r="CE109" s="938"/>
      <c r="CF109" s="957" t="s">
        <v>424</v>
      </c>
      <c r="CG109" s="957"/>
      <c r="CH109" s="957"/>
      <c r="CI109" s="957"/>
      <c r="CJ109" s="957"/>
      <c r="CK109" s="936" t="s">
        <v>425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423</v>
      </c>
      <c r="DH109" s="937"/>
      <c r="DI109" s="937"/>
      <c r="DJ109" s="937"/>
      <c r="DK109" s="938"/>
      <c r="DL109" s="936" t="s">
        <v>306</v>
      </c>
      <c r="DM109" s="937"/>
      <c r="DN109" s="937"/>
      <c r="DO109" s="937"/>
      <c r="DP109" s="938"/>
      <c r="DQ109" s="936" t="s">
        <v>305</v>
      </c>
      <c r="DR109" s="937"/>
      <c r="DS109" s="937"/>
      <c r="DT109" s="937"/>
      <c r="DU109" s="938"/>
      <c r="DV109" s="936" t="s">
        <v>424</v>
      </c>
      <c r="DW109" s="937"/>
      <c r="DX109" s="937"/>
      <c r="DY109" s="937"/>
      <c r="DZ109" s="939"/>
    </row>
    <row r="110" spans="1:131" s="246" customFormat="1" ht="26.25" customHeight="1" x14ac:dyDescent="0.15">
      <c r="A110" s="940" t="s">
        <v>426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672421</v>
      </c>
      <c r="AB110" s="944"/>
      <c r="AC110" s="944"/>
      <c r="AD110" s="944"/>
      <c r="AE110" s="945"/>
      <c r="AF110" s="946">
        <v>702614</v>
      </c>
      <c r="AG110" s="944"/>
      <c r="AH110" s="944"/>
      <c r="AI110" s="944"/>
      <c r="AJ110" s="945"/>
      <c r="AK110" s="946">
        <v>784253</v>
      </c>
      <c r="AL110" s="944"/>
      <c r="AM110" s="944"/>
      <c r="AN110" s="944"/>
      <c r="AO110" s="945"/>
      <c r="AP110" s="947">
        <v>13.8</v>
      </c>
      <c r="AQ110" s="948"/>
      <c r="AR110" s="948"/>
      <c r="AS110" s="948"/>
      <c r="AT110" s="949"/>
      <c r="AU110" s="950" t="s">
        <v>73</v>
      </c>
      <c r="AV110" s="951"/>
      <c r="AW110" s="951"/>
      <c r="AX110" s="951"/>
      <c r="AY110" s="951"/>
      <c r="AZ110" s="992" t="s">
        <v>427</v>
      </c>
      <c r="BA110" s="941"/>
      <c r="BB110" s="941"/>
      <c r="BC110" s="941"/>
      <c r="BD110" s="941"/>
      <c r="BE110" s="941"/>
      <c r="BF110" s="941"/>
      <c r="BG110" s="941"/>
      <c r="BH110" s="941"/>
      <c r="BI110" s="941"/>
      <c r="BJ110" s="941"/>
      <c r="BK110" s="941"/>
      <c r="BL110" s="941"/>
      <c r="BM110" s="941"/>
      <c r="BN110" s="941"/>
      <c r="BO110" s="941"/>
      <c r="BP110" s="942"/>
      <c r="BQ110" s="978">
        <v>7728833</v>
      </c>
      <c r="BR110" s="979"/>
      <c r="BS110" s="979"/>
      <c r="BT110" s="979"/>
      <c r="BU110" s="979"/>
      <c r="BV110" s="979">
        <v>7645594</v>
      </c>
      <c r="BW110" s="979"/>
      <c r="BX110" s="979"/>
      <c r="BY110" s="979"/>
      <c r="BZ110" s="979"/>
      <c r="CA110" s="979">
        <v>7609141</v>
      </c>
      <c r="CB110" s="979"/>
      <c r="CC110" s="979"/>
      <c r="CD110" s="979"/>
      <c r="CE110" s="979"/>
      <c r="CF110" s="993">
        <v>133.80000000000001</v>
      </c>
      <c r="CG110" s="994"/>
      <c r="CH110" s="994"/>
      <c r="CI110" s="994"/>
      <c r="CJ110" s="994"/>
      <c r="CK110" s="995" t="s">
        <v>428</v>
      </c>
      <c r="CL110" s="996"/>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430</v>
      </c>
      <c r="DH110" s="979"/>
      <c r="DI110" s="979"/>
      <c r="DJ110" s="979"/>
      <c r="DK110" s="979"/>
      <c r="DL110" s="979" t="s">
        <v>431</v>
      </c>
      <c r="DM110" s="979"/>
      <c r="DN110" s="979"/>
      <c r="DO110" s="979"/>
      <c r="DP110" s="979"/>
      <c r="DQ110" s="979">
        <v>565000</v>
      </c>
      <c r="DR110" s="979"/>
      <c r="DS110" s="979"/>
      <c r="DT110" s="979"/>
      <c r="DU110" s="979"/>
      <c r="DV110" s="980">
        <v>9.9</v>
      </c>
      <c r="DW110" s="980"/>
      <c r="DX110" s="980"/>
      <c r="DY110" s="980"/>
      <c r="DZ110" s="981"/>
    </row>
    <row r="111" spans="1:131" s="246" customFormat="1" ht="26.25" customHeight="1" x14ac:dyDescent="0.15">
      <c r="A111" s="982" t="s">
        <v>432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183</v>
      </c>
      <c r="AB111" s="986"/>
      <c r="AC111" s="986"/>
      <c r="AD111" s="986"/>
      <c r="AE111" s="987"/>
      <c r="AF111" s="988" t="s">
        <v>431</v>
      </c>
      <c r="AG111" s="986"/>
      <c r="AH111" s="986"/>
      <c r="AI111" s="986"/>
      <c r="AJ111" s="987"/>
      <c r="AK111" s="988" t="s">
        <v>430</v>
      </c>
      <c r="AL111" s="986"/>
      <c r="AM111" s="986"/>
      <c r="AN111" s="986"/>
      <c r="AO111" s="987"/>
      <c r="AP111" s="989" t="s">
        <v>183</v>
      </c>
      <c r="AQ111" s="990"/>
      <c r="AR111" s="990"/>
      <c r="AS111" s="990"/>
      <c r="AT111" s="991"/>
      <c r="AU111" s="952"/>
      <c r="AV111" s="953"/>
      <c r="AW111" s="953"/>
      <c r="AX111" s="953"/>
      <c r="AY111" s="953"/>
      <c r="AZ111" s="1001" t="s">
        <v>433</v>
      </c>
      <c r="BA111" s="1002"/>
      <c r="BB111" s="1002"/>
      <c r="BC111" s="1002"/>
      <c r="BD111" s="1002"/>
      <c r="BE111" s="1002"/>
      <c r="BF111" s="1002"/>
      <c r="BG111" s="1002"/>
      <c r="BH111" s="1002"/>
      <c r="BI111" s="1002"/>
      <c r="BJ111" s="1002"/>
      <c r="BK111" s="1002"/>
      <c r="BL111" s="1002"/>
      <c r="BM111" s="1002"/>
      <c r="BN111" s="1002"/>
      <c r="BO111" s="1002"/>
      <c r="BP111" s="1003"/>
      <c r="BQ111" s="971">
        <v>610021</v>
      </c>
      <c r="BR111" s="972"/>
      <c r="BS111" s="972"/>
      <c r="BT111" s="972"/>
      <c r="BU111" s="972"/>
      <c r="BV111" s="972">
        <v>534313</v>
      </c>
      <c r="BW111" s="972"/>
      <c r="BX111" s="972"/>
      <c r="BY111" s="972"/>
      <c r="BZ111" s="972"/>
      <c r="CA111" s="972">
        <v>1022958</v>
      </c>
      <c r="CB111" s="972"/>
      <c r="CC111" s="972"/>
      <c r="CD111" s="972"/>
      <c r="CE111" s="972"/>
      <c r="CF111" s="966">
        <v>18</v>
      </c>
      <c r="CG111" s="967"/>
      <c r="CH111" s="967"/>
      <c r="CI111" s="967"/>
      <c r="CJ111" s="967"/>
      <c r="CK111" s="997"/>
      <c r="CL111" s="998"/>
      <c r="CM111" s="968" t="s">
        <v>434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183</v>
      </c>
      <c r="DH111" s="972"/>
      <c r="DI111" s="972"/>
      <c r="DJ111" s="972"/>
      <c r="DK111" s="972"/>
      <c r="DL111" s="972" t="s">
        <v>183</v>
      </c>
      <c r="DM111" s="972"/>
      <c r="DN111" s="972"/>
      <c r="DO111" s="972"/>
      <c r="DP111" s="972"/>
      <c r="DQ111" s="972" t="s">
        <v>430</v>
      </c>
      <c r="DR111" s="972"/>
      <c r="DS111" s="972"/>
      <c r="DT111" s="972"/>
      <c r="DU111" s="972"/>
      <c r="DV111" s="973" t="s">
        <v>430</v>
      </c>
      <c r="DW111" s="973"/>
      <c r="DX111" s="973"/>
      <c r="DY111" s="973"/>
      <c r="DZ111" s="974"/>
    </row>
    <row r="112" spans="1:131" s="246" customFormat="1" ht="26.25" customHeight="1" x14ac:dyDescent="0.15">
      <c r="A112" s="1004" t="s">
        <v>435</v>
      </c>
      <c r="B112" s="1005"/>
      <c r="C112" s="1002" t="s">
        <v>436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431</v>
      </c>
      <c r="AB112" s="1011"/>
      <c r="AC112" s="1011"/>
      <c r="AD112" s="1011"/>
      <c r="AE112" s="1012"/>
      <c r="AF112" s="1013" t="s">
        <v>431</v>
      </c>
      <c r="AG112" s="1011"/>
      <c r="AH112" s="1011"/>
      <c r="AI112" s="1011"/>
      <c r="AJ112" s="1012"/>
      <c r="AK112" s="1013" t="s">
        <v>183</v>
      </c>
      <c r="AL112" s="1011"/>
      <c r="AM112" s="1011"/>
      <c r="AN112" s="1011"/>
      <c r="AO112" s="1012"/>
      <c r="AP112" s="1014" t="s">
        <v>183</v>
      </c>
      <c r="AQ112" s="1015"/>
      <c r="AR112" s="1015"/>
      <c r="AS112" s="1015"/>
      <c r="AT112" s="1016"/>
      <c r="AU112" s="952"/>
      <c r="AV112" s="953"/>
      <c r="AW112" s="953"/>
      <c r="AX112" s="953"/>
      <c r="AY112" s="953"/>
      <c r="AZ112" s="1001" t="s">
        <v>437</v>
      </c>
      <c r="BA112" s="1002"/>
      <c r="BB112" s="1002"/>
      <c r="BC112" s="1002"/>
      <c r="BD112" s="1002"/>
      <c r="BE112" s="1002"/>
      <c r="BF112" s="1002"/>
      <c r="BG112" s="1002"/>
      <c r="BH112" s="1002"/>
      <c r="BI112" s="1002"/>
      <c r="BJ112" s="1002"/>
      <c r="BK112" s="1002"/>
      <c r="BL112" s="1002"/>
      <c r="BM112" s="1002"/>
      <c r="BN112" s="1002"/>
      <c r="BO112" s="1002"/>
      <c r="BP112" s="1003"/>
      <c r="BQ112" s="971">
        <v>2027862</v>
      </c>
      <c r="BR112" s="972"/>
      <c r="BS112" s="972"/>
      <c r="BT112" s="972"/>
      <c r="BU112" s="972"/>
      <c r="BV112" s="972">
        <v>2165457</v>
      </c>
      <c r="BW112" s="972"/>
      <c r="BX112" s="972"/>
      <c r="BY112" s="972"/>
      <c r="BZ112" s="972"/>
      <c r="CA112" s="972">
        <v>2021698</v>
      </c>
      <c r="CB112" s="972"/>
      <c r="CC112" s="972"/>
      <c r="CD112" s="972"/>
      <c r="CE112" s="972"/>
      <c r="CF112" s="966">
        <v>35.5</v>
      </c>
      <c r="CG112" s="967"/>
      <c r="CH112" s="967"/>
      <c r="CI112" s="967"/>
      <c r="CJ112" s="967"/>
      <c r="CK112" s="997"/>
      <c r="CL112" s="998"/>
      <c r="CM112" s="968" t="s">
        <v>438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183</v>
      </c>
      <c r="DH112" s="972"/>
      <c r="DI112" s="972"/>
      <c r="DJ112" s="972"/>
      <c r="DK112" s="972"/>
      <c r="DL112" s="972" t="s">
        <v>183</v>
      </c>
      <c r="DM112" s="972"/>
      <c r="DN112" s="972"/>
      <c r="DO112" s="972"/>
      <c r="DP112" s="972"/>
      <c r="DQ112" s="972" t="s">
        <v>183</v>
      </c>
      <c r="DR112" s="972"/>
      <c r="DS112" s="972"/>
      <c r="DT112" s="972"/>
      <c r="DU112" s="972"/>
      <c r="DV112" s="973" t="s">
        <v>183</v>
      </c>
      <c r="DW112" s="973"/>
      <c r="DX112" s="973"/>
      <c r="DY112" s="973"/>
      <c r="DZ112" s="974"/>
    </row>
    <row r="113" spans="1:130" s="246" customFormat="1" ht="26.25" customHeight="1" x14ac:dyDescent="0.15">
      <c r="A113" s="1006"/>
      <c r="B113" s="1007"/>
      <c r="C113" s="1002" t="s">
        <v>439</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244744</v>
      </c>
      <c r="AB113" s="986"/>
      <c r="AC113" s="986"/>
      <c r="AD113" s="986"/>
      <c r="AE113" s="987"/>
      <c r="AF113" s="988">
        <v>238911</v>
      </c>
      <c r="AG113" s="986"/>
      <c r="AH113" s="986"/>
      <c r="AI113" s="986"/>
      <c r="AJ113" s="987"/>
      <c r="AK113" s="988">
        <v>237947</v>
      </c>
      <c r="AL113" s="986"/>
      <c r="AM113" s="986"/>
      <c r="AN113" s="986"/>
      <c r="AO113" s="987"/>
      <c r="AP113" s="989">
        <v>4.2</v>
      </c>
      <c r="AQ113" s="990"/>
      <c r="AR113" s="990"/>
      <c r="AS113" s="990"/>
      <c r="AT113" s="991"/>
      <c r="AU113" s="952"/>
      <c r="AV113" s="953"/>
      <c r="AW113" s="953"/>
      <c r="AX113" s="953"/>
      <c r="AY113" s="953"/>
      <c r="AZ113" s="1001" t="s">
        <v>440</v>
      </c>
      <c r="BA113" s="1002"/>
      <c r="BB113" s="1002"/>
      <c r="BC113" s="1002"/>
      <c r="BD113" s="1002"/>
      <c r="BE113" s="1002"/>
      <c r="BF113" s="1002"/>
      <c r="BG113" s="1002"/>
      <c r="BH113" s="1002"/>
      <c r="BI113" s="1002"/>
      <c r="BJ113" s="1002"/>
      <c r="BK113" s="1002"/>
      <c r="BL113" s="1002"/>
      <c r="BM113" s="1002"/>
      <c r="BN113" s="1002"/>
      <c r="BO113" s="1002"/>
      <c r="BP113" s="1003"/>
      <c r="BQ113" s="971">
        <v>976767</v>
      </c>
      <c r="BR113" s="972"/>
      <c r="BS113" s="972"/>
      <c r="BT113" s="972"/>
      <c r="BU113" s="972"/>
      <c r="BV113" s="972">
        <v>803048</v>
      </c>
      <c r="BW113" s="972"/>
      <c r="BX113" s="972"/>
      <c r="BY113" s="972"/>
      <c r="BZ113" s="972"/>
      <c r="CA113" s="972">
        <v>625585</v>
      </c>
      <c r="CB113" s="972"/>
      <c r="CC113" s="972"/>
      <c r="CD113" s="972"/>
      <c r="CE113" s="972"/>
      <c r="CF113" s="966">
        <v>11</v>
      </c>
      <c r="CG113" s="967"/>
      <c r="CH113" s="967"/>
      <c r="CI113" s="967"/>
      <c r="CJ113" s="967"/>
      <c r="CK113" s="997"/>
      <c r="CL113" s="998"/>
      <c r="CM113" s="968" t="s">
        <v>441</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430</v>
      </c>
      <c r="DH113" s="1011"/>
      <c r="DI113" s="1011"/>
      <c r="DJ113" s="1011"/>
      <c r="DK113" s="1012"/>
      <c r="DL113" s="1013" t="s">
        <v>183</v>
      </c>
      <c r="DM113" s="1011"/>
      <c r="DN113" s="1011"/>
      <c r="DO113" s="1011"/>
      <c r="DP113" s="1012"/>
      <c r="DQ113" s="1013" t="s">
        <v>430</v>
      </c>
      <c r="DR113" s="1011"/>
      <c r="DS113" s="1011"/>
      <c r="DT113" s="1011"/>
      <c r="DU113" s="1012"/>
      <c r="DV113" s="1014" t="s">
        <v>183</v>
      </c>
      <c r="DW113" s="1015"/>
      <c r="DX113" s="1015"/>
      <c r="DY113" s="1015"/>
      <c r="DZ113" s="1016"/>
    </row>
    <row r="114" spans="1:130" s="246" customFormat="1" ht="26.25" customHeight="1" x14ac:dyDescent="0.15">
      <c r="A114" s="1006"/>
      <c r="B114" s="1007"/>
      <c r="C114" s="1002" t="s">
        <v>442</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188948</v>
      </c>
      <c r="AB114" s="1011"/>
      <c r="AC114" s="1011"/>
      <c r="AD114" s="1011"/>
      <c r="AE114" s="1012"/>
      <c r="AF114" s="1013">
        <v>188944</v>
      </c>
      <c r="AG114" s="1011"/>
      <c r="AH114" s="1011"/>
      <c r="AI114" s="1011"/>
      <c r="AJ114" s="1012"/>
      <c r="AK114" s="1013">
        <v>189039</v>
      </c>
      <c r="AL114" s="1011"/>
      <c r="AM114" s="1011"/>
      <c r="AN114" s="1011"/>
      <c r="AO114" s="1012"/>
      <c r="AP114" s="1014">
        <v>3.3</v>
      </c>
      <c r="AQ114" s="1015"/>
      <c r="AR114" s="1015"/>
      <c r="AS114" s="1015"/>
      <c r="AT114" s="1016"/>
      <c r="AU114" s="952"/>
      <c r="AV114" s="953"/>
      <c r="AW114" s="953"/>
      <c r="AX114" s="953"/>
      <c r="AY114" s="953"/>
      <c r="AZ114" s="1001" t="s">
        <v>443</v>
      </c>
      <c r="BA114" s="1002"/>
      <c r="BB114" s="1002"/>
      <c r="BC114" s="1002"/>
      <c r="BD114" s="1002"/>
      <c r="BE114" s="1002"/>
      <c r="BF114" s="1002"/>
      <c r="BG114" s="1002"/>
      <c r="BH114" s="1002"/>
      <c r="BI114" s="1002"/>
      <c r="BJ114" s="1002"/>
      <c r="BK114" s="1002"/>
      <c r="BL114" s="1002"/>
      <c r="BM114" s="1002"/>
      <c r="BN114" s="1002"/>
      <c r="BO114" s="1002"/>
      <c r="BP114" s="1003"/>
      <c r="BQ114" s="971" t="s">
        <v>431</v>
      </c>
      <c r="BR114" s="972"/>
      <c r="BS114" s="972"/>
      <c r="BT114" s="972"/>
      <c r="BU114" s="972"/>
      <c r="BV114" s="972" t="s">
        <v>183</v>
      </c>
      <c r="BW114" s="972"/>
      <c r="BX114" s="972"/>
      <c r="BY114" s="972"/>
      <c r="BZ114" s="972"/>
      <c r="CA114" s="972" t="s">
        <v>431</v>
      </c>
      <c r="CB114" s="972"/>
      <c r="CC114" s="972"/>
      <c r="CD114" s="972"/>
      <c r="CE114" s="972"/>
      <c r="CF114" s="966" t="s">
        <v>183</v>
      </c>
      <c r="CG114" s="967"/>
      <c r="CH114" s="967"/>
      <c r="CI114" s="967"/>
      <c r="CJ114" s="967"/>
      <c r="CK114" s="997"/>
      <c r="CL114" s="998"/>
      <c r="CM114" s="968" t="s">
        <v>444</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183</v>
      </c>
      <c r="DH114" s="1011"/>
      <c r="DI114" s="1011"/>
      <c r="DJ114" s="1011"/>
      <c r="DK114" s="1012"/>
      <c r="DL114" s="1013" t="s">
        <v>183</v>
      </c>
      <c r="DM114" s="1011"/>
      <c r="DN114" s="1011"/>
      <c r="DO114" s="1011"/>
      <c r="DP114" s="1012"/>
      <c r="DQ114" s="1013" t="s">
        <v>431</v>
      </c>
      <c r="DR114" s="1011"/>
      <c r="DS114" s="1011"/>
      <c r="DT114" s="1011"/>
      <c r="DU114" s="1012"/>
      <c r="DV114" s="1014" t="s">
        <v>183</v>
      </c>
      <c r="DW114" s="1015"/>
      <c r="DX114" s="1015"/>
      <c r="DY114" s="1015"/>
      <c r="DZ114" s="1016"/>
    </row>
    <row r="115" spans="1:130" s="246" customFormat="1" ht="26.25" customHeight="1" x14ac:dyDescent="0.15">
      <c r="A115" s="1006"/>
      <c r="B115" s="1007"/>
      <c r="C115" s="1002" t="s">
        <v>445</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614</v>
      </c>
      <c r="AB115" s="986"/>
      <c r="AC115" s="986"/>
      <c r="AD115" s="986"/>
      <c r="AE115" s="987"/>
      <c r="AF115" s="988">
        <v>724</v>
      </c>
      <c r="AG115" s="986"/>
      <c r="AH115" s="986"/>
      <c r="AI115" s="986"/>
      <c r="AJ115" s="987"/>
      <c r="AK115" s="988">
        <v>621</v>
      </c>
      <c r="AL115" s="986"/>
      <c r="AM115" s="986"/>
      <c r="AN115" s="986"/>
      <c r="AO115" s="987"/>
      <c r="AP115" s="989">
        <v>0</v>
      </c>
      <c r="AQ115" s="990"/>
      <c r="AR115" s="990"/>
      <c r="AS115" s="990"/>
      <c r="AT115" s="991"/>
      <c r="AU115" s="952"/>
      <c r="AV115" s="953"/>
      <c r="AW115" s="953"/>
      <c r="AX115" s="953"/>
      <c r="AY115" s="953"/>
      <c r="AZ115" s="1001" t="s">
        <v>446</v>
      </c>
      <c r="BA115" s="1002"/>
      <c r="BB115" s="1002"/>
      <c r="BC115" s="1002"/>
      <c r="BD115" s="1002"/>
      <c r="BE115" s="1002"/>
      <c r="BF115" s="1002"/>
      <c r="BG115" s="1002"/>
      <c r="BH115" s="1002"/>
      <c r="BI115" s="1002"/>
      <c r="BJ115" s="1002"/>
      <c r="BK115" s="1002"/>
      <c r="BL115" s="1002"/>
      <c r="BM115" s="1002"/>
      <c r="BN115" s="1002"/>
      <c r="BO115" s="1002"/>
      <c r="BP115" s="1003"/>
      <c r="BQ115" s="971">
        <v>3741</v>
      </c>
      <c r="BR115" s="972"/>
      <c r="BS115" s="972"/>
      <c r="BT115" s="972"/>
      <c r="BU115" s="972"/>
      <c r="BV115" s="972">
        <v>3008</v>
      </c>
      <c r="BW115" s="972"/>
      <c r="BX115" s="972"/>
      <c r="BY115" s="972"/>
      <c r="BZ115" s="972"/>
      <c r="CA115" s="972">
        <v>2274</v>
      </c>
      <c r="CB115" s="972"/>
      <c r="CC115" s="972"/>
      <c r="CD115" s="972"/>
      <c r="CE115" s="972"/>
      <c r="CF115" s="966">
        <v>0</v>
      </c>
      <c r="CG115" s="967"/>
      <c r="CH115" s="967"/>
      <c r="CI115" s="967"/>
      <c r="CJ115" s="967"/>
      <c r="CK115" s="997"/>
      <c r="CL115" s="998"/>
      <c r="CM115" s="1001" t="s">
        <v>447</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183</v>
      </c>
      <c r="DH115" s="1011"/>
      <c r="DI115" s="1011"/>
      <c r="DJ115" s="1011"/>
      <c r="DK115" s="1012"/>
      <c r="DL115" s="1013" t="s">
        <v>183</v>
      </c>
      <c r="DM115" s="1011"/>
      <c r="DN115" s="1011"/>
      <c r="DO115" s="1011"/>
      <c r="DP115" s="1012"/>
      <c r="DQ115" s="1013" t="s">
        <v>183</v>
      </c>
      <c r="DR115" s="1011"/>
      <c r="DS115" s="1011"/>
      <c r="DT115" s="1011"/>
      <c r="DU115" s="1012"/>
      <c r="DV115" s="1014" t="s">
        <v>183</v>
      </c>
      <c r="DW115" s="1015"/>
      <c r="DX115" s="1015"/>
      <c r="DY115" s="1015"/>
      <c r="DZ115" s="1016"/>
    </row>
    <row r="116" spans="1:130" s="246" customFormat="1" ht="26.25" customHeight="1" x14ac:dyDescent="0.15">
      <c r="A116" s="1008"/>
      <c r="B116" s="1009"/>
      <c r="C116" s="1017" t="s">
        <v>448</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183</v>
      </c>
      <c r="AB116" s="1011"/>
      <c r="AC116" s="1011"/>
      <c r="AD116" s="1011"/>
      <c r="AE116" s="1012"/>
      <c r="AF116" s="1013" t="s">
        <v>430</v>
      </c>
      <c r="AG116" s="1011"/>
      <c r="AH116" s="1011"/>
      <c r="AI116" s="1011"/>
      <c r="AJ116" s="1012"/>
      <c r="AK116" s="1013" t="s">
        <v>430</v>
      </c>
      <c r="AL116" s="1011"/>
      <c r="AM116" s="1011"/>
      <c r="AN116" s="1011"/>
      <c r="AO116" s="1012"/>
      <c r="AP116" s="1014" t="s">
        <v>431</v>
      </c>
      <c r="AQ116" s="1015"/>
      <c r="AR116" s="1015"/>
      <c r="AS116" s="1015"/>
      <c r="AT116" s="1016"/>
      <c r="AU116" s="952"/>
      <c r="AV116" s="953"/>
      <c r="AW116" s="953"/>
      <c r="AX116" s="953"/>
      <c r="AY116" s="953"/>
      <c r="AZ116" s="1019" t="s">
        <v>449</v>
      </c>
      <c r="BA116" s="1020"/>
      <c r="BB116" s="1020"/>
      <c r="BC116" s="1020"/>
      <c r="BD116" s="1020"/>
      <c r="BE116" s="1020"/>
      <c r="BF116" s="1020"/>
      <c r="BG116" s="1020"/>
      <c r="BH116" s="1020"/>
      <c r="BI116" s="1020"/>
      <c r="BJ116" s="1020"/>
      <c r="BK116" s="1020"/>
      <c r="BL116" s="1020"/>
      <c r="BM116" s="1020"/>
      <c r="BN116" s="1020"/>
      <c r="BO116" s="1020"/>
      <c r="BP116" s="1021"/>
      <c r="BQ116" s="971" t="s">
        <v>183</v>
      </c>
      <c r="BR116" s="972"/>
      <c r="BS116" s="972"/>
      <c r="BT116" s="972"/>
      <c r="BU116" s="972"/>
      <c r="BV116" s="972" t="s">
        <v>431</v>
      </c>
      <c r="BW116" s="972"/>
      <c r="BX116" s="972"/>
      <c r="BY116" s="972"/>
      <c r="BZ116" s="972"/>
      <c r="CA116" s="972" t="s">
        <v>430</v>
      </c>
      <c r="CB116" s="972"/>
      <c r="CC116" s="972"/>
      <c r="CD116" s="972"/>
      <c r="CE116" s="972"/>
      <c r="CF116" s="966" t="s">
        <v>183</v>
      </c>
      <c r="CG116" s="967"/>
      <c r="CH116" s="967"/>
      <c r="CI116" s="967"/>
      <c r="CJ116" s="967"/>
      <c r="CK116" s="997"/>
      <c r="CL116" s="998"/>
      <c r="CM116" s="968" t="s">
        <v>450</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183</v>
      </c>
      <c r="DH116" s="1011"/>
      <c r="DI116" s="1011"/>
      <c r="DJ116" s="1011"/>
      <c r="DK116" s="1012"/>
      <c r="DL116" s="1013" t="s">
        <v>430</v>
      </c>
      <c r="DM116" s="1011"/>
      <c r="DN116" s="1011"/>
      <c r="DO116" s="1011"/>
      <c r="DP116" s="1012"/>
      <c r="DQ116" s="1013" t="s">
        <v>431</v>
      </c>
      <c r="DR116" s="1011"/>
      <c r="DS116" s="1011"/>
      <c r="DT116" s="1011"/>
      <c r="DU116" s="1012"/>
      <c r="DV116" s="1014" t="s">
        <v>431</v>
      </c>
      <c r="DW116" s="1015"/>
      <c r="DX116" s="1015"/>
      <c r="DY116" s="1015"/>
      <c r="DZ116" s="1016"/>
    </row>
    <row r="117" spans="1:130" s="246" customFormat="1" ht="26.25" customHeight="1" x14ac:dyDescent="0.15">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451</v>
      </c>
      <c r="Z117" s="938"/>
      <c r="AA117" s="1028">
        <v>1106727</v>
      </c>
      <c r="AB117" s="1029"/>
      <c r="AC117" s="1029"/>
      <c r="AD117" s="1029"/>
      <c r="AE117" s="1030"/>
      <c r="AF117" s="1031">
        <v>1131193</v>
      </c>
      <c r="AG117" s="1029"/>
      <c r="AH117" s="1029"/>
      <c r="AI117" s="1029"/>
      <c r="AJ117" s="1030"/>
      <c r="AK117" s="1031">
        <v>1211860</v>
      </c>
      <c r="AL117" s="1029"/>
      <c r="AM117" s="1029"/>
      <c r="AN117" s="1029"/>
      <c r="AO117" s="1030"/>
      <c r="AP117" s="1032"/>
      <c r="AQ117" s="1033"/>
      <c r="AR117" s="1033"/>
      <c r="AS117" s="1033"/>
      <c r="AT117" s="1034"/>
      <c r="AU117" s="952"/>
      <c r="AV117" s="953"/>
      <c r="AW117" s="953"/>
      <c r="AX117" s="953"/>
      <c r="AY117" s="953"/>
      <c r="AZ117" s="1019" t="s">
        <v>452</v>
      </c>
      <c r="BA117" s="1020"/>
      <c r="BB117" s="1020"/>
      <c r="BC117" s="1020"/>
      <c r="BD117" s="1020"/>
      <c r="BE117" s="1020"/>
      <c r="BF117" s="1020"/>
      <c r="BG117" s="1020"/>
      <c r="BH117" s="1020"/>
      <c r="BI117" s="1020"/>
      <c r="BJ117" s="1020"/>
      <c r="BK117" s="1020"/>
      <c r="BL117" s="1020"/>
      <c r="BM117" s="1020"/>
      <c r="BN117" s="1020"/>
      <c r="BO117" s="1020"/>
      <c r="BP117" s="1021"/>
      <c r="BQ117" s="971" t="s">
        <v>431</v>
      </c>
      <c r="BR117" s="972"/>
      <c r="BS117" s="972"/>
      <c r="BT117" s="972"/>
      <c r="BU117" s="972"/>
      <c r="BV117" s="972" t="s">
        <v>183</v>
      </c>
      <c r="BW117" s="972"/>
      <c r="BX117" s="972"/>
      <c r="BY117" s="972"/>
      <c r="BZ117" s="972"/>
      <c r="CA117" s="972" t="s">
        <v>183</v>
      </c>
      <c r="CB117" s="972"/>
      <c r="CC117" s="972"/>
      <c r="CD117" s="972"/>
      <c r="CE117" s="972"/>
      <c r="CF117" s="966" t="s">
        <v>431</v>
      </c>
      <c r="CG117" s="967"/>
      <c r="CH117" s="967"/>
      <c r="CI117" s="967"/>
      <c r="CJ117" s="967"/>
      <c r="CK117" s="997"/>
      <c r="CL117" s="998"/>
      <c r="CM117" s="968" t="s">
        <v>453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430</v>
      </c>
      <c r="DH117" s="1011"/>
      <c r="DI117" s="1011"/>
      <c r="DJ117" s="1011"/>
      <c r="DK117" s="1012"/>
      <c r="DL117" s="1013" t="s">
        <v>183</v>
      </c>
      <c r="DM117" s="1011"/>
      <c r="DN117" s="1011"/>
      <c r="DO117" s="1011"/>
      <c r="DP117" s="1012"/>
      <c r="DQ117" s="1013" t="s">
        <v>183</v>
      </c>
      <c r="DR117" s="1011"/>
      <c r="DS117" s="1011"/>
      <c r="DT117" s="1011"/>
      <c r="DU117" s="1012"/>
      <c r="DV117" s="1014" t="s">
        <v>183</v>
      </c>
      <c r="DW117" s="1015"/>
      <c r="DX117" s="1015"/>
      <c r="DY117" s="1015"/>
      <c r="DZ117" s="1016"/>
    </row>
    <row r="118" spans="1:130" s="246" customFormat="1" ht="26.25" customHeight="1" x14ac:dyDescent="0.15">
      <c r="A118" s="956" t="s">
        <v>425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423</v>
      </c>
      <c r="AB118" s="937"/>
      <c r="AC118" s="937"/>
      <c r="AD118" s="937"/>
      <c r="AE118" s="938"/>
      <c r="AF118" s="936" t="s">
        <v>306</v>
      </c>
      <c r="AG118" s="937"/>
      <c r="AH118" s="937"/>
      <c r="AI118" s="937"/>
      <c r="AJ118" s="938"/>
      <c r="AK118" s="936" t="s">
        <v>305</v>
      </c>
      <c r="AL118" s="937"/>
      <c r="AM118" s="937"/>
      <c r="AN118" s="937"/>
      <c r="AO118" s="938"/>
      <c r="AP118" s="1023" t="s">
        <v>424</v>
      </c>
      <c r="AQ118" s="1024"/>
      <c r="AR118" s="1024"/>
      <c r="AS118" s="1024"/>
      <c r="AT118" s="1025"/>
      <c r="AU118" s="952"/>
      <c r="AV118" s="953"/>
      <c r="AW118" s="953"/>
      <c r="AX118" s="953"/>
      <c r="AY118" s="953"/>
      <c r="AZ118" s="1026" t="s">
        <v>454</v>
      </c>
      <c r="BA118" s="1017"/>
      <c r="BB118" s="1017"/>
      <c r="BC118" s="1017"/>
      <c r="BD118" s="1017"/>
      <c r="BE118" s="1017"/>
      <c r="BF118" s="1017"/>
      <c r="BG118" s="1017"/>
      <c r="BH118" s="1017"/>
      <c r="BI118" s="1017"/>
      <c r="BJ118" s="1017"/>
      <c r="BK118" s="1017"/>
      <c r="BL118" s="1017"/>
      <c r="BM118" s="1017"/>
      <c r="BN118" s="1017"/>
      <c r="BO118" s="1017"/>
      <c r="BP118" s="1018"/>
      <c r="BQ118" s="1049" t="s">
        <v>183</v>
      </c>
      <c r="BR118" s="1050"/>
      <c r="BS118" s="1050"/>
      <c r="BT118" s="1050"/>
      <c r="BU118" s="1050"/>
      <c r="BV118" s="1050" t="s">
        <v>183</v>
      </c>
      <c r="BW118" s="1050"/>
      <c r="BX118" s="1050"/>
      <c r="BY118" s="1050"/>
      <c r="BZ118" s="1050"/>
      <c r="CA118" s="1050" t="s">
        <v>430</v>
      </c>
      <c r="CB118" s="1050"/>
      <c r="CC118" s="1050"/>
      <c r="CD118" s="1050"/>
      <c r="CE118" s="1050"/>
      <c r="CF118" s="966" t="s">
        <v>183</v>
      </c>
      <c r="CG118" s="967"/>
      <c r="CH118" s="967"/>
      <c r="CI118" s="967"/>
      <c r="CJ118" s="967"/>
      <c r="CK118" s="997"/>
      <c r="CL118" s="998"/>
      <c r="CM118" s="968" t="s">
        <v>455</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183</v>
      </c>
      <c r="DH118" s="1011"/>
      <c r="DI118" s="1011"/>
      <c r="DJ118" s="1011"/>
      <c r="DK118" s="1012"/>
      <c r="DL118" s="1013" t="s">
        <v>430</v>
      </c>
      <c r="DM118" s="1011"/>
      <c r="DN118" s="1011"/>
      <c r="DO118" s="1011"/>
      <c r="DP118" s="1012"/>
      <c r="DQ118" s="1013" t="s">
        <v>183</v>
      </c>
      <c r="DR118" s="1011"/>
      <c r="DS118" s="1011"/>
      <c r="DT118" s="1011"/>
      <c r="DU118" s="1012"/>
      <c r="DV118" s="1014" t="s">
        <v>183</v>
      </c>
      <c r="DW118" s="1015"/>
      <c r="DX118" s="1015"/>
      <c r="DY118" s="1015"/>
      <c r="DZ118" s="1016"/>
    </row>
    <row r="119" spans="1:130" s="246" customFormat="1" ht="26.25" customHeight="1" x14ac:dyDescent="0.15">
      <c r="A119" s="1110" t="s">
        <v>428</v>
      </c>
      <c r="B119" s="996"/>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183</v>
      </c>
      <c r="AB119" s="944"/>
      <c r="AC119" s="944"/>
      <c r="AD119" s="944"/>
      <c r="AE119" s="945"/>
      <c r="AF119" s="946" t="s">
        <v>183</v>
      </c>
      <c r="AG119" s="944"/>
      <c r="AH119" s="944"/>
      <c r="AI119" s="944"/>
      <c r="AJ119" s="945"/>
      <c r="AK119" s="946" t="s">
        <v>183</v>
      </c>
      <c r="AL119" s="944"/>
      <c r="AM119" s="944"/>
      <c r="AN119" s="944"/>
      <c r="AO119" s="945"/>
      <c r="AP119" s="947" t="s">
        <v>183</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456</v>
      </c>
      <c r="BP119" s="1058"/>
      <c r="BQ119" s="1049">
        <v>11347224</v>
      </c>
      <c r="BR119" s="1050"/>
      <c r="BS119" s="1050"/>
      <c r="BT119" s="1050"/>
      <c r="BU119" s="1050"/>
      <c r="BV119" s="1050">
        <v>11151420</v>
      </c>
      <c r="BW119" s="1050"/>
      <c r="BX119" s="1050"/>
      <c r="BY119" s="1050"/>
      <c r="BZ119" s="1050"/>
      <c r="CA119" s="1050">
        <v>11281656</v>
      </c>
      <c r="CB119" s="1050"/>
      <c r="CC119" s="1050"/>
      <c r="CD119" s="1050"/>
      <c r="CE119" s="1050"/>
      <c r="CF119" s="1051"/>
      <c r="CG119" s="1052"/>
      <c r="CH119" s="1052"/>
      <c r="CI119" s="1052"/>
      <c r="CJ119" s="1053"/>
      <c r="CK119" s="999"/>
      <c r="CL119" s="1000"/>
      <c r="CM119" s="1054" t="s">
        <v>457</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610021</v>
      </c>
      <c r="DH119" s="1036"/>
      <c r="DI119" s="1036"/>
      <c r="DJ119" s="1036"/>
      <c r="DK119" s="1037"/>
      <c r="DL119" s="1035">
        <v>534313</v>
      </c>
      <c r="DM119" s="1036"/>
      <c r="DN119" s="1036"/>
      <c r="DO119" s="1036"/>
      <c r="DP119" s="1037"/>
      <c r="DQ119" s="1035">
        <v>457958</v>
      </c>
      <c r="DR119" s="1036"/>
      <c r="DS119" s="1036"/>
      <c r="DT119" s="1036"/>
      <c r="DU119" s="1037"/>
      <c r="DV119" s="1038">
        <v>8.1</v>
      </c>
      <c r="DW119" s="1039"/>
      <c r="DX119" s="1039"/>
      <c r="DY119" s="1039"/>
      <c r="DZ119" s="1040"/>
    </row>
    <row r="120" spans="1:130" s="246" customFormat="1" ht="26.25" customHeight="1" x14ac:dyDescent="0.15">
      <c r="A120" s="1111"/>
      <c r="B120" s="998"/>
      <c r="C120" s="968" t="s">
        <v>434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183</v>
      </c>
      <c r="AB120" s="1011"/>
      <c r="AC120" s="1011"/>
      <c r="AD120" s="1011"/>
      <c r="AE120" s="1012"/>
      <c r="AF120" s="1013" t="s">
        <v>183</v>
      </c>
      <c r="AG120" s="1011"/>
      <c r="AH120" s="1011"/>
      <c r="AI120" s="1011"/>
      <c r="AJ120" s="1012"/>
      <c r="AK120" s="1013" t="s">
        <v>183</v>
      </c>
      <c r="AL120" s="1011"/>
      <c r="AM120" s="1011"/>
      <c r="AN120" s="1011"/>
      <c r="AO120" s="1012"/>
      <c r="AP120" s="1014" t="s">
        <v>430</v>
      </c>
      <c r="AQ120" s="1015"/>
      <c r="AR120" s="1015"/>
      <c r="AS120" s="1015"/>
      <c r="AT120" s="1016"/>
      <c r="AU120" s="1041" t="s">
        <v>458</v>
      </c>
      <c r="AV120" s="1042"/>
      <c r="AW120" s="1042"/>
      <c r="AX120" s="1042"/>
      <c r="AY120" s="1043"/>
      <c r="AZ120" s="992" t="s">
        <v>459</v>
      </c>
      <c r="BA120" s="941"/>
      <c r="BB120" s="941"/>
      <c r="BC120" s="941"/>
      <c r="BD120" s="941"/>
      <c r="BE120" s="941"/>
      <c r="BF120" s="941"/>
      <c r="BG120" s="941"/>
      <c r="BH120" s="941"/>
      <c r="BI120" s="941"/>
      <c r="BJ120" s="941"/>
      <c r="BK120" s="941"/>
      <c r="BL120" s="941"/>
      <c r="BM120" s="941"/>
      <c r="BN120" s="941"/>
      <c r="BO120" s="941"/>
      <c r="BP120" s="942"/>
      <c r="BQ120" s="978">
        <v>6129416</v>
      </c>
      <c r="BR120" s="979"/>
      <c r="BS120" s="979"/>
      <c r="BT120" s="979"/>
      <c r="BU120" s="979"/>
      <c r="BV120" s="979">
        <v>5800554</v>
      </c>
      <c r="BW120" s="979"/>
      <c r="BX120" s="979"/>
      <c r="BY120" s="979"/>
      <c r="BZ120" s="979"/>
      <c r="CA120" s="979">
        <v>5711375</v>
      </c>
      <c r="CB120" s="979"/>
      <c r="CC120" s="979"/>
      <c r="CD120" s="979"/>
      <c r="CE120" s="979"/>
      <c r="CF120" s="993">
        <v>100.4</v>
      </c>
      <c r="CG120" s="994"/>
      <c r="CH120" s="994"/>
      <c r="CI120" s="994"/>
      <c r="CJ120" s="994"/>
      <c r="CK120" s="1059" t="s">
        <v>460</v>
      </c>
      <c r="CL120" s="1060"/>
      <c r="CM120" s="1060"/>
      <c r="CN120" s="1060"/>
      <c r="CO120" s="1061"/>
      <c r="CP120" s="1067" t="s">
        <v>461</v>
      </c>
      <c r="CQ120" s="1068"/>
      <c r="CR120" s="1068"/>
      <c r="CS120" s="1068"/>
      <c r="CT120" s="1068"/>
      <c r="CU120" s="1068"/>
      <c r="CV120" s="1068"/>
      <c r="CW120" s="1068"/>
      <c r="CX120" s="1068"/>
      <c r="CY120" s="1068"/>
      <c r="CZ120" s="1068"/>
      <c r="DA120" s="1068"/>
      <c r="DB120" s="1068"/>
      <c r="DC120" s="1068"/>
      <c r="DD120" s="1068"/>
      <c r="DE120" s="1068"/>
      <c r="DF120" s="1069"/>
      <c r="DG120" s="978">
        <v>2026816</v>
      </c>
      <c r="DH120" s="979"/>
      <c r="DI120" s="979"/>
      <c r="DJ120" s="979"/>
      <c r="DK120" s="979"/>
      <c r="DL120" s="979">
        <v>2165457</v>
      </c>
      <c r="DM120" s="979"/>
      <c r="DN120" s="979"/>
      <c r="DO120" s="979"/>
      <c r="DP120" s="979"/>
      <c r="DQ120" s="979">
        <v>2021698</v>
      </c>
      <c r="DR120" s="979"/>
      <c r="DS120" s="979"/>
      <c r="DT120" s="979"/>
      <c r="DU120" s="979"/>
      <c r="DV120" s="980">
        <v>35.5</v>
      </c>
      <c r="DW120" s="980"/>
      <c r="DX120" s="980"/>
      <c r="DY120" s="980"/>
      <c r="DZ120" s="981"/>
    </row>
    <row r="121" spans="1:130" s="246" customFormat="1" ht="26.25" customHeight="1" x14ac:dyDescent="0.15">
      <c r="A121" s="1111"/>
      <c r="B121" s="998"/>
      <c r="C121" s="1019" t="s">
        <v>462</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183</v>
      </c>
      <c r="AB121" s="1011"/>
      <c r="AC121" s="1011"/>
      <c r="AD121" s="1011"/>
      <c r="AE121" s="1012"/>
      <c r="AF121" s="1013" t="s">
        <v>183</v>
      </c>
      <c r="AG121" s="1011"/>
      <c r="AH121" s="1011"/>
      <c r="AI121" s="1011"/>
      <c r="AJ121" s="1012"/>
      <c r="AK121" s="1013" t="s">
        <v>183</v>
      </c>
      <c r="AL121" s="1011"/>
      <c r="AM121" s="1011"/>
      <c r="AN121" s="1011"/>
      <c r="AO121" s="1012"/>
      <c r="AP121" s="1014" t="s">
        <v>183</v>
      </c>
      <c r="AQ121" s="1015"/>
      <c r="AR121" s="1015"/>
      <c r="AS121" s="1015"/>
      <c r="AT121" s="1016"/>
      <c r="AU121" s="1044"/>
      <c r="AV121" s="1045"/>
      <c r="AW121" s="1045"/>
      <c r="AX121" s="1045"/>
      <c r="AY121" s="1046"/>
      <c r="AZ121" s="1001" t="s">
        <v>463</v>
      </c>
      <c r="BA121" s="1002"/>
      <c r="BB121" s="1002"/>
      <c r="BC121" s="1002"/>
      <c r="BD121" s="1002"/>
      <c r="BE121" s="1002"/>
      <c r="BF121" s="1002"/>
      <c r="BG121" s="1002"/>
      <c r="BH121" s="1002"/>
      <c r="BI121" s="1002"/>
      <c r="BJ121" s="1002"/>
      <c r="BK121" s="1002"/>
      <c r="BL121" s="1002"/>
      <c r="BM121" s="1002"/>
      <c r="BN121" s="1002"/>
      <c r="BO121" s="1002"/>
      <c r="BP121" s="1003"/>
      <c r="BQ121" s="971">
        <v>650381</v>
      </c>
      <c r="BR121" s="972"/>
      <c r="BS121" s="972"/>
      <c r="BT121" s="972"/>
      <c r="BU121" s="972"/>
      <c r="BV121" s="972">
        <v>626933</v>
      </c>
      <c r="BW121" s="972"/>
      <c r="BX121" s="972"/>
      <c r="BY121" s="972"/>
      <c r="BZ121" s="972"/>
      <c r="CA121" s="972">
        <v>541474</v>
      </c>
      <c r="CB121" s="972"/>
      <c r="CC121" s="972"/>
      <c r="CD121" s="972"/>
      <c r="CE121" s="972"/>
      <c r="CF121" s="966">
        <v>9.5</v>
      </c>
      <c r="CG121" s="967"/>
      <c r="CH121" s="967"/>
      <c r="CI121" s="967"/>
      <c r="CJ121" s="967"/>
      <c r="CK121" s="1062"/>
      <c r="CL121" s="1063"/>
      <c r="CM121" s="1063"/>
      <c r="CN121" s="1063"/>
      <c r="CO121" s="1064"/>
      <c r="CP121" s="1072" t="s">
        <v>401</v>
      </c>
      <c r="CQ121" s="1073"/>
      <c r="CR121" s="1073"/>
      <c r="CS121" s="1073"/>
      <c r="CT121" s="1073"/>
      <c r="CU121" s="1073"/>
      <c r="CV121" s="1073"/>
      <c r="CW121" s="1073"/>
      <c r="CX121" s="1073"/>
      <c r="CY121" s="1073"/>
      <c r="CZ121" s="1073"/>
      <c r="DA121" s="1073"/>
      <c r="DB121" s="1073"/>
      <c r="DC121" s="1073"/>
      <c r="DD121" s="1073"/>
      <c r="DE121" s="1073"/>
      <c r="DF121" s="1074"/>
      <c r="DG121" s="971" t="s">
        <v>183</v>
      </c>
      <c r="DH121" s="972"/>
      <c r="DI121" s="972"/>
      <c r="DJ121" s="972"/>
      <c r="DK121" s="972"/>
      <c r="DL121" s="972" t="s">
        <v>183</v>
      </c>
      <c r="DM121" s="972"/>
      <c r="DN121" s="972"/>
      <c r="DO121" s="972"/>
      <c r="DP121" s="972"/>
      <c r="DQ121" s="972" t="s">
        <v>183</v>
      </c>
      <c r="DR121" s="972"/>
      <c r="DS121" s="972"/>
      <c r="DT121" s="972"/>
      <c r="DU121" s="972"/>
      <c r="DV121" s="973" t="s">
        <v>430</v>
      </c>
      <c r="DW121" s="973"/>
      <c r="DX121" s="973"/>
      <c r="DY121" s="973"/>
      <c r="DZ121" s="974"/>
    </row>
    <row r="122" spans="1:130" s="246" customFormat="1" ht="26.25" customHeight="1" x14ac:dyDescent="0.15">
      <c r="A122" s="1111"/>
      <c r="B122" s="998"/>
      <c r="C122" s="968" t="s">
        <v>444</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183</v>
      </c>
      <c r="AB122" s="1011"/>
      <c r="AC122" s="1011"/>
      <c r="AD122" s="1011"/>
      <c r="AE122" s="1012"/>
      <c r="AF122" s="1013" t="s">
        <v>183</v>
      </c>
      <c r="AG122" s="1011"/>
      <c r="AH122" s="1011"/>
      <c r="AI122" s="1011"/>
      <c r="AJ122" s="1012"/>
      <c r="AK122" s="1013" t="s">
        <v>183</v>
      </c>
      <c r="AL122" s="1011"/>
      <c r="AM122" s="1011"/>
      <c r="AN122" s="1011"/>
      <c r="AO122" s="1012"/>
      <c r="AP122" s="1014" t="s">
        <v>183</v>
      </c>
      <c r="AQ122" s="1015"/>
      <c r="AR122" s="1015"/>
      <c r="AS122" s="1015"/>
      <c r="AT122" s="1016"/>
      <c r="AU122" s="1044"/>
      <c r="AV122" s="1045"/>
      <c r="AW122" s="1045"/>
      <c r="AX122" s="1045"/>
      <c r="AY122" s="1046"/>
      <c r="AZ122" s="1026" t="s">
        <v>464</v>
      </c>
      <c r="BA122" s="1017"/>
      <c r="BB122" s="1017"/>
      <c r="BC122" s="1017"/>
      <c r="BD122" s="1017"/>
      <c r="BE122" s="1017"/>
      <c r="BF122" s="1017"/>
      <c r="BG122" s="1017"/>
      <c r="BH122" s="1017"/>
      <c r="BI122" s="1017"/>
      <c r="BJ122" s="1017"/>
      <c r="BK122" s="1017"/>
      <c r="BL122" s="1017"/>
      <c r="BM122" s="1017"/>
      <c r="BN122" s="1017"/>
      <c r="BO122" s="1017"/>
      <c r="BP122" s="1018"/>
      <c r="BQ122" s="1049">
        <v>10410402</v>
      </c>
      <c r="BR122" s="1050"/>
      <c r="BS122" s="1050"/>
      <c r="BT122" s="1050"/>
      <c r="BU122" s="1050"/>
      <c r="BV122" s="1050">
        <v>9943673</v>
      </c>
      <c r="BW122" s="1050"/>
      <c r="BX122" s="1050"/>
      <c r="BY122" s="1050"/>
      <c r="BZ122" s="1050"/>
      <c r="CA122" s="1050">
        <v>9730494</v>
      </c>
      <c r="CB122" s="1050"/>
      <c r="CC122" s="1050"/>
      <c r="CD122" s="1050"/>
      <c r="CE122" s="1050"/>
      <c r="CF122" s="1070">
        <v>171.1</v>
      </c>
      <c r="CG122" s="1071"/>
      <c r="CH122" s="1071"/>
      <c r="CI122" s="1071"/>
      <c r="CJ122" s="1071"/>
      <c r="CK122" s="1062"/>
      <c r="CL122" s="1063"/>
      <c r="CM122" s="1063"/>
      <c r="CN122" s="1063"/>
      <c r="CO122" s="1064"/>
      <c r="CP122" s="1072" t="s">
        <v>402</v>
      </c>
      <c r="CQ122" s="1073"/>
      <c r="CR122" s="1073"/>
      <c r="CS122" s="1073"/>
      <c r="CT122" s="1073"/>
      <c r="CU122" s="1073"/>
      <c r="CV122" s="1073"/>
      <c r="CW122" s="1073"/>
      <c r="CX122" s="1073"/>
      <c r="CY122" s="1073"/>
      <c r="CZ122" s="1073"/>
      <c r="DA122" s="1073"/>
      <c r="DB122" s="1073"/>
      <c r="DC122" s="1073"/>
      <c r="DD122" s="1073"/>
      <c r="DE122" s="1073"/>
      <c r="DF122" s="1074"/>
      <c r="DG122" s="971" t="s">
        <v>430</v>
      </c>
      <c r="DH122" s="972"/>
      <c r="DI122" s="972"/>
      <c r="DJ122" s="972"/>
      <c r="DK122" s="972"/>
      <c r="DL122" s="972" t="s">
        <v>430</v>
      </c>
      <c r="DM122" s="972"/>
      <c r="DN122" s="972"/>
      <c r="DO122" s="972"/>
      <c r="DP122" s="972"/>
      <c r="DQ122" s="972" t="s">
        <v>430</v>
      </c>
      <c r="DR122" s="972"/>
      <c r="DS122" s="972"/>
      <c r="DT122" s="972"/>
      <c r="DU122" s="972"/>
      <c r="DV122" s="973" t="s">
        <v>183</v>
      </c>
      <c r="DW122" s="973"/>
      <c r="DX122" s="973"/>
      <c r="DY122" s="973"/>
      <c r="DZ122" s="974"/>
    </row>
    <row r="123" spans="1:130" s="246" customFormat="1" ht="26.25" customHeight="1" x14ac:dyDescent="0.15">
      <c r="A123" s="1111"/>
      <c r="B123" s="998"/>
      <c r="C123" s="968" t="s">
        <v>450</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430</v>
      </c>
      <c r="AB123" s="1011"/>
      <c r="AC123" s="1011"/>
      <c r="AD123" s="1011"/>
      <c r="AE123" s="1012"/>
      <c r="AF123" s="1013" t="s">
        <v>430</v>
      </c>
      <c r="AG123" s="1011"/>
      <c r="AH123" s="1011"/>
      <c r="AI123" s="1011"/>
      <c r="AJ123" s="1012"/>
      <c r="AK123" s="1013" t="s">
        <v>183</v>
      </c>
      <c r="AL123" s="1011"/>
      <c r="AM123" s="1011"/>
      <c r="AN123" s="1011"/>
      <c r="AO123" s="1012"/>
      <c r="AP123" s="1014" t="s">
        <v>430</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465</v>
      </c>
      <c r="BP123" s="1058"/>
      <c r="BQ123" s="1117">
        <v>17190199</v>
      </c>
      <c r="BR123" s="1118"/>
      <c r="BS123" s="1118"/>
      <c r="BT123" s="1118"/>
      <c r="BU123" s="1118"/>
      <c r="BV123" s="1118">
        <v>16371160</v>
      </c>
      <c r="BW123" s="1118"/>
      <c r="BX123" s="1118"/>
      <c r="BY123" s="1118"/>
      <c r="BZ123" s="1118"/>
      <c r="CA123" s="1118">
        <v>15983343</v>
      </c>
      <c r="CB123" s="1118"/>
      <c r="CC123" s="1118"/>
      <c r="CD123" s="1118"/>
      <c r="CE123" s="1118"/>
      <c r="CF123" s="1051"/>
      <c r="CG123" s="1052"/>
      <c r="CH123" s="1052"/>
      <c r="CI123" s="1052"/>
      <c r="CJ123" s="1053"/>
      <c r="CK123" s="1062"/>
      <c r="CL123" s="1063"/>
      <c r="CM123" s="1063"/>
      <c r="CN123" s="1063"/>
      <c r="CO123" s="1064"/>
      <c r="CP123" s="1072" t="s">
        <v>466</v>
      </c>
      <c r="CQ123" s="1073"/>
      <c r="CR123" s="1073"/>
      <c r="CS123" s="1073"/>
      <c r="CT123" s="1073"/>
      <c r="CU123" s="1073"/>
      <c r="CV123" s="1073"/>
      <c r="CW123" s="1073"/>
      <c r="CX123" s="1073"/>
      <c r="CY123" s="1073"/>
      <c r="CZ123" s="1073"/>
      <c r="DA123" s="1073"/>
      <c r="DB123" s="1073"/>
      <c r="DC123" s="1073"/>
      <c r="DD123" s="1073"/>
      <c r="DE123" s="1073"/>
      <c r="DF123" s="1074"/>
      <c r="DG123" s="1010" t="s">
        <v>183</v>
      </c>
      <c r="DH123" s="1011"/>
      <c r="DI123" s="1011"/>
      <c r="DJ123" s="1011"/>
      <c r="DK123" s="1012"/>
      <c r="DL123" s="1013" t="s">
        <v>183</v>
      </c>
      <c r="DM123" s="1011"/>
      <c r="DN123" s="1011"/>
      <c r="DO123" s="1011"/>
      <c r="DP123" s="1012"/>
      <c r="DQ123" s="1013" t="s">
        <v>183</v>
      </c>
      <c r="DR123" s="1011"/>
      <c r="DS123" s="1011"/>
      <c r="DT123" s="1011"/>
      <c r="DU123" s="1012"/>
      <c r="DV123" s="1014" t="s">
        <v>183</v>
      </c>
      <c r="DW123" s="1015"/>
      <c r="DX123" s="1015"/>
      <c r="DY123" s="1015"/>
      <c r="DZ123" s="1016"/>
    </row>
    <row r="124" spans="1:130" s="246" customFormat="1" ht="26.25" customHeight="1" thickBot="1" x14ac:dyDescent="0.2">
      <c r="A124" s="1111"/>
      <c r="B124" s="998"/>
      <c r="C124" s="968" t="s">
        <v>453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183</v>
      </c>
      <c r="AB124" s="1011"/>
      <c r="AC124" s="1011"/>
      <c r="AD124" s="1011"/>
      <c r="AE124" s="1012"/>
      <c r="AF124" s="1013" t="s">
        <v>183</v>
      </c>
      <c r="AG124" s="1011"/>
      <c r="AH124" s="1011"/>
      <c r="AI124" s="1011"/>
      <c r="AJ124" s="1012"/>
      <c r="AK124" s="1013" t="s">
        <v>183</v>
      </c>
      <c r="AL124" s="1011"/>
      <c r="AM124" s="1011"/>
      <c r="AN124" s="1011"/>
      <c r="AO124" s="1012"/>
      <c r="AP124" s="1014" t="s">
        <v>183</v>
      </c>
      <c r="AQ124" s="1015"/>
      <c r="AR124" s="1015"/>
      <c r="AS124" s="1015"/>
      <c r="AT124" s="1016"/>
      <c r="AU124" s="1113" t="s">
        <v>467</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183</v>
      </c>
      <c r="BR124" s="1080"/>
      <c r="BS124" s="1080"/>
      <c r="BT124" s="1080"/>
      <c r="BU124" s="1080"/>
      <c r="BV124" s="1080" t="s">
        <v>183</v>
      </c>
      <c r="BW124" s="1080"/>
      <c r="BX124" s="1080"/>
      <c r="BY124" s="1080"/>
      <c r="BZ124" s="1080"/>
      <c r="CA124" s="1080" t="s">
        <v>183</v>
      </c>
      <c r="CB124" s="1080"/>
      <c r="CC124" s="1080"/>
      <c r="CD124" s="1080"/>
      <c r="CE124" s="1080"/>
      <c r="CF124" s="1081"/>
      <c r="CG124" s="1082"/>
      <c r="CH124" s="1082"/>
      <c r="CI124" s="1082"/>
      <c r="CJ124" s="1083"/>
      <c r="CK124" s="1065"/>
      <c r="CL124" s="1065"/>
      <c r="CM124" s="1065"/>
      <c r="CN124" s="1065"/>
      <c r="CO124" s="1066"/>
      <c r="CP124" s="1072" t="s">
        <v>468</v>
      </c>
      <c r="CQ124" s="1073"/>
      <c r="CR124" s="1073"/>
      <c r="CS124" s="1073"/>
      <c r="CT124" s="1073"/>
      <c r="CU124" s="1073"/>
      <c r="CV124" s="1073"/>
      <c r="CW124" s="1073"/>
      <c r="CX124" s="1073"/>
      <c r="CY124" s="1073"/>
      <c r="CZ124" s="1073"/>
      <c r="DA124" s="1073"/>
      <c r="DB124" s="1073"/>
      <c r="DC124" s="1073"/>
      <c r="DD124" s="1073"/>
      <c r="DE124" s="1073"/>
      <c r="DF124" s="1074"/>
      <c r="DG124" s="1057">
        <v>1046</v>
      </c>
      <c r="DH124" s="1036"/>
      <c r="DI124" s="1036"/>
      <c r="DJ124" s="1036"/>
      <c r="DK124" s="1037"/>
      <c r="DL124" s="1035" t="s">
        <v>183</v>
      </c>
      <c r="DM124" s="1036"/>
      <c r="DN124" s="1036"/>
      <c r="DO124" s="1036"/>
      <c r="DP124" s="1037"/>
      <c r="DQ124" s="1035" t="s">
        <v>183</v>
      </c>
      <c r="DR124" s="1036"/>
      <c r="DS124" s="1036"/>
      <c r="DT124" s="1036"/>
      <c r="DU124" s="1037"/>
      <c r="DV124" s="1038" t="s">
        <v>183</v>
      </c>
      <c r="DW124" s="1039"/>
      <c r="DX124" s="1039"/>
      <c r="DY124" s="1039"/>
      <c r="DZ124" s="1040"/>
    </row>
    <row r="125" spans="1:130" s="246" customFormat="1" ht="26.25" customHeight="1" x14ac:dyDescent="0.15">
      <c r="A125" s="1111"/>
      <c r="B125" s="998"/>
      <c r="C125" s="968" t="s">
        <v>455</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386</v>
      </c>
      <c r="AB125" s="1011"/>
      <c r="AC125" s="1011"/>
      <c r="AD125" s="1011"/>
      <c r="AE125" s="1012"/>
      <c r="AF125" s="1013" t="s">
        <v>469</v>
      </c>
      <c r="AG125" s="1011"/>
      <c r="AH125" s="1011"/>
      <c r="AI125" s="1011"/>
      <c r="AJ125" s="1012"/>
      <c r="AK125" s="1013" t="s">
        <v>183</v>
      </c>
      <c r="AL125" s="1011"/>
      <c r="AM125" s="1011"/>
      <c r="AN125" s="1011"/>
      <c r="AO125" s="1012"/>
      <c r="AP125" s="1014" t="s">
        <v>183</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470</v>
      </c>
      <c r="CL125" s="1060"/>
      <c r="CM125" s="1060"/>
      <c r="CN125" s="1060"/>
      <c r="CO125" s="1061"/>
      <c r="CP125" s="992" t="s">
        <v>471</v>
      </c>
      <c r="CQ125" s="941"/>
      <c r="CR125" s="941"/>
      <c r="CS125" s="941"/>
      <c r="CT125" s="941"/>
      <c r="CU125" s="941"/>
      <c r="CV125" s="941"/>
      <c r="CW125" s="941"/>
      <c r="CX125" s="941"/>
      <c r="CY125" s="941"/>
      <c r="CZ125" s="941"/>
      <c r="DA125" s="941"/>
      <c r="DB125" s="941"/>
      <c r="DC125" s="941"/>
      <c r="DD125" s="941"/>
      <c r="DE125" s="941"/>
      <c r="DF125" s="942"/>
      <c r="DG125" s="978" t="s">
        <v>183</v>
      </c>
      <c r="DH125" s="979"/>
      <c r="DI125" s="979"/>
      <c r="DJ125" s="979"/>
      <c r="DK125" s="979"/>
      <c r="DL125" s="979" t="s">
        <v>183</v>
      </c>
      <c r="DM125" s="979"/>
      <c r="DN125" s="979"/>
      <c r="DO125" s="979"/>
      <c r="DP125" s="979"/>
      <c r="DQ125" s="979" t="s">
        <v>386</v>
      </c>
      <c r="DR125" s="979"/>
      <c r="DS125" s="979"/>
      <c r="DT125" s="979"/>
      <c r="DU125" s="979"/>
      <c r="DV125" s="980" t="s">
        <v>183</v>
      </c>
      <c r="DW125" s="980"/>
      <c r="DX125" s="980"/>
      <c r="DY125" s="980"/>
      <c r="DZ125" s="981"/>
    </row>
    <row r="126" spans="1:130" s="246" customFormat="1" ht="26.25" customHeight="1" thickBot="1" x14ac:dyDescent="0.2">
      <c r="A126" s="1111"/>
      <c r="B126" s="998"/>
      <c r="C126" s="968" t="s">
        <v>457</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614</v>
      </c>
      <c r="AB126" s="1011"/>
      <c r="AC126" s="1011"/>
      <c r="AD126" s="1011"/>
      <c r="AE126" s="1012"/>
      <c r="AF126" s="1013">
        <v>724</v>
      </c>
      <c r="AG126" s="1011"/>
      <c r="AH126" s="1011"/>
      <c r="AI126" s="1011"/>
      <c r="AJ126" s="1012"/>
      <c r="AK126" s="1013">
        <v>621</v>
      </c>
      <c r="AL126" s="1011"/>
      <c r="AM126" s="1011"/>
      <c r="AN126" s="1011"/>
      <c r="AO126" s="1012"/>
      <c r="AP126" s="1014">
        <v>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472</v>
      </c>
      <c r="CQ126" s="1002"/>
      <c r="CR126" s="1002"/>
      <c r="CS126" s="1002"/>
      <c r="CT126" s="1002"/>
      <c r="CU126" s="1002"/>
      <c r="CV126" s="1002"/>
      <c r="CW126" s="1002"/>
      <c r="CX126" s="1002"/>
      <c r="CY126" s="1002"/>
      <c r="CZ126" s="1002"/>
      <c r="DA126" s="1002"/>
      <c r="DB126" s="1002"/>
      <c r="DC126" s="1002"/>
      <c r="DD126" s="1002"/>
      <c r="DE126" s="1002"/>
      <c r="DF126" s="1003"/>
      <c r="DG126" s="971" t="s">
        <v>183</v>
      </c>
      <c r="DH126" s="972"/>
      <c r="DI126" s="972"/>
      <c r="DJ126" s="972"/>
      <c r="DK126" s="972"/>
      <c r="DL126" s="972" t="s">
        <v>386</v>
      </c>
      <c r="DM126" s="972"/>
      <c r="DN126" s="972"/>
      <c r="DO126" s="972"/>
      <c r="DP126" s="972"/>
      <c r="DQ126" s="972" t="s">
        <v>386</v>
      </c>
      <c r="DR126" s="972"/>
      <c r="DS126" s="972"/>
      <c r="DT126" s="972"/>
      <c r="DU126" s="972"/>
      <c r="DV126" s="973" t="s">
        <v>183</v>
      </c>
      <c r="DW126" s="973"/>
      <c r="DX126" s="973"/>
      <c r="DY126" s="973"/>
      <c r="DZ126" s="974"/>
    </row>
    <row r="127" spans="1:130" s="246" customFormat="1" ht="26.25" customHeight="1" x14ac:dyDescent="0.15">
      <c r="A127" s="1112"/>
      <c r="B127" s="1000"/>
      <c r="C127" s="1054" t="s">
        <v>473</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183</v>
      </c>
      <c r="AB127" s="1011"/>
      <c r="AC127" s="1011"/>
      <c r="AD127" s="1011"/>
      <c r="AE127" s="1012"/>
      <c r="AF127" s="1013" t="s">
        <v>183</v>
      </c>
      <c r="AG127" s="1011"/>
      <c r="AH127" s="1011"/>
      <c r="AI127" s="1011"/>
      <c r="AJ127" s="1012"/>
      <c r="AK127" s="1013" t="s">
        <v>183</v>
      </c>
      <c r="AL127" s="1011"/>
      <c r="AM127" s="1011"/>
      <c r="AN127" s="1011"/>
      <c r="AO127" s="1012"/>
      <c r="AP127" s="1014" t="s">
        <v>183</v>
      </c>
      <c r="AQ127" s="1015"/>
      <c r="AR127" s="1015"/>
      <c r="AS127" s="1015"/>
      <c r="AT127" s="1016"/>
      <c r="AU127" s="282"/>
      <c r="AV127" s="282"/>
      <c r="AW127" s="282"/>
      <c r="AX127" s="1084" t="s">
        <v>474</v>
      </c>
      <c r="AY127" s="1085"/>
      <c r="AZ127" s="1085"/>
      <c r="BA127" s="1085"/>
      <c r="BB127" s="1085"/>
      <c r="BC127" s="1085"/>
      <c r="BD127" s="1085"/>
      <c r="BE127" s="1086"/>
      <c r="BF127" s="1087" t="s">
        <v>475</v>
      </c>
      <c r="BG127" s="1085"/>
      <c r="BH127" s="1085"/>
      <c r="BI127" s="1085"/>
      <c r="BJ127" s="1085"/>
      <c r="BK127" s="1085"/>
      <c r="BL127" s="1086"/>
      <c r="BM127" s="1087" t="s">
        <v>476</v>
      </c>
      <c r="BN127" s="1085"/>
      <c r="BO127" s="1085"/>
      <c r="BP127" s="1085"/>
      <c r="BQ127" s="1085"/>
      <c r="BR127" s="1085"/>
      <c r="BS127" s="1086"/>
      <c r="BT127" s="1087" t="s">
        <v>477</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478</v>
      </c>
      <c r="CQ127" s="1002"/>
      <c r="CR127" s="1002"/>
      <c r="CS127" s="1002"/>
      <c r="CT127" s="1002"/>
      <c r="CU127" s="1002"/>
      <c r="CV127" s="1002"/>
      <c r="CW127" s="1002"/>
      <c r="CX127" s="1002"/>
      <c r="CY127" s="1002"/>
      <c r="CZ127" s="1002"/>
      <c r="DA127" s="1002"/>
      <c r="DB127" s="1002"/>
      <c r="DC127" s="1002"/>
      <c r="DD127" s="1002"/>
      <c r="DE127" s="1002"/>
      <c r="DF127" s="1003"/>
      <c r="DG127" s="971" t="s">
        <v>183</v>
      </c>
      <c r="DH127" s="972"/>
      <c r="DI127" s="972"/>
      <c r="DJ127" s="972"/>
      <c r="DK127" s="972"/>
      <c r="DL127" s="972" t="s">
        <v>183</v>
      </c>
      <c r="DM127" s="972"/>
      <c r="DN127" s="972"/>
      <c r="DO127" s="972"/>
      <c r="DP127" s="972"/>
      <c r="DQ127" s="972" t="s">
        <v>386</v>
      </c>
      <c r="DR127" s="972"/>
      <c r="DS127" s="972"/>
      <c r="DT127" s="972"/>
      <c r="DU127" s="972"/>
      <c r="DV127" s="973" t="s">
        <v>183</v>
      </c>
      <c r="DW127" s="973"/>
      <c r="DX127" s="973"/>
      <c r="DY127" s="973"/>
      <c r="DZ127" s="974"/>
    </row>
    <row r="128" spans="1:130" s="246" customFormat="1" ht="26.25" customHeight="1" thickBot="1" x14ac:dyDescent="0.2">
      <c r="A128" s="1095" t="s">
        <v>479</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480</v>
      </c>
      <c r="X128" s="1097"/>
      <c r="Y128" s="1097"/>
      <c r="Z128" s="1098"/>
      <c r="AA128" s="1099">
        <v>25916</v>
      </c>
      <c r="AB128" s="1100"/>
      <c r="AC128" s="1100"/>
      <c r="AD128" s="1100"/>
      <c r="AE128" s="1101"/>
      <c r="AF128" s="1102">
        <v>69464</v>
      </c>
      <c r="AG128" s="1100"/>
      <c r="AH128" s="1100"/>
      <c r="AI128" s="1100"/>
      <c r="AJ128" s="1101"/>
      <c r="AK128" s="1102">
        <v>68509</v>
      </c>
      <c r="AL128" s="1100"/>
      <c r="AM128" s="1100"/>
      <c r="AN128" s="1100"/>
      <c r="AO128" s="1101"/>
      <c r="AP128" s="1103"/>
      <c r="AQ128" s="1104"/>
      <c r="AR128" s="1104"/>
      <c r="AS128" s="1104"/>
      <c r="AT128" s="1105"/>
      <c r="AU128" s="282"/>
      <c r="AV128" s="282"/>
      <c r="AW128" s="282"/>
      <c r="AX128" s="940" t="s">
        <v>481</v>
      </c>
      <c r="AY128" s="941"/>
      <c r="AZ128" s="941"/>
      <c r="BA128" s="941"/>
      <c r="BB128" s="941"/>
      <c r="BC128" s="941"/>
      <c r="BD128" s="941"/>
      <c r="BE128" s="942"/>
      <c r="BF128" s="1106" t="s">
        <v>183</v>
      </c>
      <c r="BG128" s="1107"/>
      <c r="BH128" s="1107"/>
      <c r="BI128" s="1107"/>
      <c r="BJ128" s="1107"/>
      <c r="BK128" s="1107"/>
      <c r="BL128" s="1108"/>
      <c r="BM128" s="1106">
        <v>14.17</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482</v>
      </c>
      <c r="CQ128" s="1089"/>
      <c r="CR128" s="1089"/>
      <c r="CS128" s="1089"/>
      <c r="CT128" s="1089"/>
      <c r="CU128" s="1089"/>
      <c r="CV128" s="1089"/>
      <c r="CW128" s="1089"/>
      <c r="CX128" s="1089"/>
      <c r="CY128" s="1089"/>
      <c r="CZ128" s="1089"/>
      <c r="DA128" s="1089"/>
      <c r="DB128" s="1089"/>
      <c r="DC128" s="1089"/>
      <c r="DD128" s="1089"/>
      <c r="DE128" s="1089"/>
      <c r="DF128" s="1090"/>
      <c r="DG128" s="1091">
        <v>3741</v>
      </c>
      <c r="DH128" s="1092"/>
      <c r="DI128" s="1092"/>
      <c r="DJ128" s="1092"/>
      <c r="DK128" s="1092"/>
      <c r="DL128" s="1092">
        <v>3008</v>
      </c>
      <c r="DM128" s="1092"/>
      <c r="DN128" s="1092"/>
      <c r="DO128" s="1092"/>
      <c r="DP128" s="1092"/>
      <c r="DQ128" s="1092">
        <v>2274</v>
      </c>
      <c r="DR128" s="1092"/>
      <c r="DS128" s="1092"/>
      <c r="DT128" s="1092"/>
      <c r="DU128" s="1092"/>
      <c r="DV128" s="1093">
        <v>0</v>
      </c>
      <c r="DW128" s="1093"/>
      <c r="DX128" s="1093"/>
      <c r="DY128" s="1093"/>
      <c r="DZ128" s="1094"/>
    </row>
    <row r="129" spans="1:131" s="246"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483</v>
      </c>
      <c r="X129" s="1126"/>
      <c r="Y129" s="1126"/>
      <c r="Z129" s="1127"/>
      <c r="AA129" s="1010">
        <v>6686444</v>
      </c>
      <c r="AB129" s="1011"/>
      <c r="AC129" s="1011"/>
      <c r="AD129" s="1011"/>
      <c r="AE129" s="1012"/>
      <c r="AF129" s="1013">
        <v>6637951</v>
      </c>
      <c r="AG129" s="1011"/>
      <c r="AH129" s="1011"/>
      <c r="AI129" s="1011"/>
      <c r="AJ129" s="1012"/>
      <c r="AK129" s="1013">
        <v>6666938</v>
      </c>
      <c r="AL129" s="1011"/>
      <c r="AM129" s="1011"/>
      <c r="AN129" s="1011"/>
      <c r="AO129" s="1012"/>
      <c r="AP129" s="1128"/>
      <c r="AQ129" s="1129"/>
      <c r="AR129" s="1129"/>
      <c r="AS129" s="1129"/>
      <c r="AT129" s="1130"/>
      <c r="AU129" s="284"/>
      <c r="AV129" s="284"/>
      <c r="AW129" s="284"/>
      <c r="AX129" s="1119" t="s">
        <v>484</v>
      </c>
      <c r="AY129" s="1002"/>
      <c r="AZ129" s="1002"/>
      <c r="BA129" s="1002"/>
      <c r="BB129" s="1002"/>
      <c r="BC129" s="1002"/>
      <c r="BD129" s="1002"/>
      <c r="BE129" s="1003"/>
      <c r="BF129" s="1120" t="s">
        <v>386</v>
      </c>
      <c r="BG129" s="1121"/>
      <c r="BH129" s="1121"/>
      <c r="BI129" s="1121"/>
      <c r="BJ129" s="1121"/>
      <c r="BK129" s="1121"/>
      <c r="BL129" s="1122"/>
      <c r="BM129" s="1120">
        <v>19.170000000000002</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485</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486</v>
      </c>
      <c r="X130" s="1126"/>
      <c r="Y130" s="1126"/>
      <c r="Z130" s="1127"/>
      <c r="AA130" s="1010">
        <v>956968</v>
      </c>
      <c r="AB130" s="1011"/>
      <c r="AC130" s="1011"/>
      <c r="AD130" s="1011"/>
      <c r="AE130" s="1012"/>
      <c r="AF130" s="1013">
        <v>964033</v>
      </c>
      <c r="AG130" s="1011"/>
      <c r="AH130" s="1011"/>
      <c r="AI130" s="1011"/>
      <c r="AJ130" s="1012"/>
      <c r="AK130" s="1013">
        <v>978360</v>
      </c>
      <c r="AL130" s="1011"/>
      <c r="AM130" s="1011"/>
      <c r="AN130" s="1011"/>
      <c r="AO130" s="1012"/>
      <c r="AP130" s="1128"/>
      <c r="AQ130" s="1129"/>
      <c r="AR130" s="1129"/>
      <c r="AS130" s="1129"/>
      <c r="AT130" s="1130"/>
      <c r="AU130" s="284"/>
      <c r="AV130" s="284"/>
      <c r="AW130" s="284"/>
      <c r="AX130" s="1119" t="s">
        <v>487</v>
      </c>
      <c r="AY130" s="1002"/>
      <c r="AZ130" s="1002"/>
      <c r="BA130" s="1002"/>
      <c r="BB130" s="1002"/>
      <c r="BC130" s="1002"/>
      <c r="BD130" s="1002"/>
      <c r="BE130" s="1003"/>
      <c r="BF130" s="1156">
        <v>2.2000000000000002</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488</v>
      </c>
      <c r="X131" s="1164"/>
      <c r="Y131" s="1164"/>
      <c r="Z131" s="1165"/>
      <c r="AA131" s="1057">
        <v>5729476</v>
      </c>
      <c r="AB131" s="1036"/>
      <c r="AC131" s="1036"/>
      <c r="AD131" s="1036"/>
      <c r="AE131" s="1037"/>
      <c r="AF131" s="1035">
        <v>5673918</v>
      </c>
      <c r="AG131" s="1036"/>
      <c r="AH131" s="1036"/>
      <c r="AI131" s="1036"/>
      <c r="AJ131" s="1037"/>
      <c r="AK131" s="1035">
        <v>5688578</v>
      </c>
      <c r="AL131" s="1036"/>
      <c r="AM131" s="1036"/>
      <c r="AN131" s="1036"/>
      <c r="AO131" s="1037"/>
      <c r="AP131" s="1166"/>
      <c r="AQ131" s="1167"/>
      <c r="AR131" s="1167"/>
      <c r="AS131" s="1167"/>
      <c r="AT131" s="1168"/>
      <c r="AU131" s="284"/>
      <c r="AV131" s="284"/>
      <c r="AW131" s="284"/>
      <c r="AX131" s="1138" t="s">
        <v>489</v>
      </c>
      <c r="AY131" s="1089"/>
      <c r="AZ131" s="1089"/>
      <c r="BA131" s="1089"/>
      <c r="BB131" s="1089"/>
      <c r="BC131" s="1089"/>
      <c r="BD131" s="1089"/>
      <c r="BE131" s="1090"/>
      <c r="BF131" s="1139" t="s">
        <v>183</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490</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491</v>
      </c>
      <c r="W132" s="1149"/>
      <c r="X132" s="1149"/>
      <c r="Y132" s="1149"/>
      <c r="Z132" s="1150"/>
      <c r="AA132" s="1151">
        <v>2.161506567</v>
      </c>
      <c r="AB132" s="1152"/>
      <c r="AC132" s="1152"/>
      <c r="AD132" s="1152"/>
      <c r="AE132" s="1153"/>
      <c r="AF132" s="1154">
        <v>1.7218437069999999</v>
      </c>
      <c r="AG132" s="1152"/>
      <c r="AH132" s="1152"/>
      <c r="AI132" s="1152"/>
      <c r="AJ132" s="1153"/>
      <c r="AK132" s="1154">
        <v>2.9003909239999999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492</v>
      </c>
      <c r="W133" s="1132"/>
      <c r="X133" s="1132"/>
      <c r="Y133" s="1132"/>
      <c r="Z133" s="1133"/>
      <c r="AA133" s="1134">
        <v>1.1000000000000001</v>
      </c>
      <c r="AB133" s="1135"/>
      <c r="AC133" s="1135"/>
      <c r="AD133" s="1135"/>
      <c r="AE133" s="1136"/>
      <c r="AF133" s="1134">
        <v>1.5</v>
      </c>
      <c r="AG133" s="1135"/>
      <c r="AH133" s="1135"/>
      <c r="AI133" s="1135"/>
      <c r="AJ133" s="1136"/>
      <c r="AK133" s="1134">
        <v>2.2000000000000002</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0slBZ7bOuZu1NNZLST8f/C13CRgKwWAZuMgZJaN1bFbjZuZ4D/yhfgTGsx13jgSg8rgjAOvvc+mJmdIdtSwsg==" saltValue="mhRdjL+UZiZtpQ3Tr9UN2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N7"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pQq/q7S19yWo6tggYJpbKMJ7jjvbAOasou1fp2YI+DxiputekTduDodqrChdyKKyItiqEIv2iYAc8wUDBLN/w==" saltValue="GA1ebIMD7wVRakkasx3Ig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KZwIsX6JfovDUY8RN1VVe6qYj10lvqx1f8koRMA6aswWQs197guOu45RuwjuYvJQjCIEoKBMcPEKzJ1SWk3ig==" saltValue="dEhtKKWyA+hTePflCCeYK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501</v>
      </c>
      <c r="AL9" s="1175"/>
      <c r="AM9" s="1175"/>
      <c r="AN9" s="1176"/>
      <c r="AO9" s="312">
        <v>2240172</v>
      </c>
      <c r="AP9" s="312">
        <v>71621</v>
      </c>
      <c r="AQ9" s="313">
        <v>56489</v>
      </c>
      <c r="AR9" s="314">
        <v>26.8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502</v>
      </c>
      <c r="AL10" s="1175"/>
      <c r="AM10" s="1175"/>
      <c r="AN10" s="1176"/>
      <c r="AO10" s="315">
        <v>324735</v>
      </c>
      <c r="AP10" s="315">
        <v>10382</v>
      </c>
      <c r="AQ10" s="316">
        <v>5759</v>
      </c>
      <c r="AR10" s="317">
        <v>80.3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503</v>
      </c>
      <c r="AL11" s="1175"/>
      <c r="AM11" s="1175"/>
      <c r="AN11" s="1176"/>
      <c r="AO11" s="315">
        <v>26942</v>
      </c>
      <c r="AP11" s="315">
        <v>861</v>
      </c>
      <c r="AQ11" s="316">
        <v>8418</v>
      </c>
      <c r="AR11" s="317">
        <v>-89.8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504</v>
      </c>
      <c r="AL12" s="1175"/>
      <c r="AM12" s="1175"/>
      <c r="AN12" s="1176"/>
      <c r="AO12" s="315" t="s">
        <v>505</v>
      </c>
      <c r="AP12" s="315" t="s">
        <v>505</v>
      </c>
      <c r="AQ12" s="316">
        <v>199</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506</v>
      </c>
      <c r="AL13" s="1175"/>
      <c r="AM13" s="1175"/>
      <c r="AN13" s="1176"/>
      <c r="AO13" s="315" t="s">
        <v>505</v>
      </c>
      <c r="AP13" s="315" t="s">
        <v>505</v>
      </c>
      <c r="AQ13" s="316">
        <v>11</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507</v>
      </c>
      <c r="AL14" s="1175"/>
      <c r="AM14" s="1175"/>
      <c r="AN14" s="1176"/>
      <c r="AO14" s="315">
        <v>77872</v>
      </c>
      <c r="AP14" s="315">
        <v>2490</v>
      </c>
      <c r="AQ14" s="316">
        <v>2749</v>
      </c>
      <c r="AR14" s="317">
        <v>-9.4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508</v>
      </c>
      <c r="AL15" s="1175"/>
      <c r="AM15" s="1175"/>
      <c r="AN15" s="1176"/>
      <c r="AO15" s="315">
        <v>14071</v>
      </c>
      <c r="AP15" s="315">
        <v>450</v>
      </c>
      <c r="AQ15" s="316">
        <v>1213</v>
      </c>
      <c r="AR15" s="317">
        <v>-62.9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509</v>
      </c>
      <c r="AL16" s="1178"/>
      <c r="AM16" s="1178"/>
      <c r="AN16" s="1179"/>
      <c r="AO16" s="315">
        <v>-154962</v>
      </c>
      <c r="AP16" s="315">
        <v>-4954</v>
      </c>
      <c r="AQ16" s="316">
        <v>-4842</v>
      </c>
      <c r="AR16" s="317">
        <v>2.2999999999999998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2528830</v>
      </c>
      <c r="AP17" s="315">
        <v>80850</v>
      </c>
      <c r="AQ17" s="316">
        <v>69997</v>
      </c>
      <c r="AR17" s="317">
        <v>15.5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514</v>
      </c>
      <c r="AL21" s="1170"/>
      <c r="AM21" s="1170"/>
      <c r="AN21" s="1171"/>
      <c r="AO21" s="327">
        <v>7.55</v>
      </c>
      <c r="AP21" s="328">
        <v>6.51</v>
      </c>
      <c r="AQ21" s="329">
        <v>1.04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515</v>
      </c>
      <c r="AL22" s="1170"/>
      <c r="AM22" s="1170"/>
      <c r="AN22" s="1171"/>
      <c r="AO22" s="332">
        <v>99.8</v>
      </c>
      <c r="AP22" s="333">
        <v>97.2</v>
      </c>
      <c r="AQ22" s="334">
        <v>2.6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519</v>
      </c>
      <c r="AL32" s="1186"/>
      <c r="AM32" s="1186"/>
      <c r="AN32" s="1187"/>
      <c r="AO32" s="342">
        <v>784253</v>
      </c>
      <c r="AP32" s="342">
        <v>25074</v>
      </c>
      <c r="AQ32" s="343">
        <v>31531</v>
      </c>
      <c r="AR32" s="344">
        <v>-20.5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520</v>
      </c>
      <c r="AL33" s="1186"/>
      <c r="AM33" s="1186"/>
      <c r="AN33" s="1187"/>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521</v>
      </c>
      <c r="AL34" s="1186"/>
      <c r="AM34" s="1186"/>
      <c r="AN34" s="1187"/>
      <c r="AO34" s="342" t="s">
        <v>505</v>
      </c>
      <c r="AP34" s="342" t="s">
        <v>505</v>
      </c>
      <c r="AQ34" s="343" t="s">
        <v>505</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522</v>
      </c>
      <c r="AL35" s="1186"/>
      <c r="AM35" s="1186"/>
      <c r="AN35" s="1187"/>
      <c r="AO35" s="342">
        <v>237947</v>
      </c>
      <c r="AP35" s="342">
        <v>7607</v>
      </c>
      <c r="AQ35" s="343">
        <v>9647</v>
      </c>
      <c r="AR35" s="344">
        <v>-21.1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523</v>
      </c>
      <c r="AL36" s="1186"/>
      <c r="AM36" s="1186"/>
      <c r="AN36" s="1187"/>
      <c r="AO36" s="342">
        <v>189039</v>
      </c>
      <c r="AP36" s="342">
        <v>6044</v>
      </c>
      <c r="AQ36" s="343">
        <v>2316</v>
      </c>
      <c r="AR36" s="344">
        <v>161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524</v>
      </c>
      <c r="AL37" s="1186"/>
      <c r="AM37" s="1186"/>
      <c r="AN37" s="1187"/>
      <c r="AO37" s="342">
        <v>621</v>
      </c>
      <c r="AP37" s="342">
        <v>20</v>
      </c>
      <c r="AQ37" s="343">
        <v>1006</v>
      </c>
      <c r="AR37" s="344">
        <v>-98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525</v>
      </c>
      <c r="AL38" s="1189"/>
      <c r="AM38" s="1189"/>
      <c r="AN38" s="1190"/>
      <c r="AO38" s="345" t="s">
        <v>505</v>
      </c>
      <c r="AP38" s="345" t="s">
        <v>505</v>
      </c>
      <c r="AQ38" s="346">
        <v>1</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526</v>
      </c>
      <c r="AL39" s="1189"/>
      <c r="AM39" s="1189"/>
      <c r="AN39" s="1190"/>
      <c r="AO39" s="342">
        <v>-68509</v>
      </c>
      <c r="AP39" s="342">
        <v>-2190</v>
      </c>
      <c r="AQ39" s="343">
        <v>-3160</v>
      </c>
      <c r="AR39" s="344">
        <v>-30.7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527</v>
      </c>
      <c r="AL40" s="1186"/>
      <c r="AM40" s="1186"/>
      <c r="AN40" s="1187"/>
      <c r="AO40" s="342">
        <v>-978360</v>
      </c>
      <c r="AP40" s="342">
        <v>-31279</v>
      </c>
      <c r="AQ40" s="343">
        <v>-28415</v>
      </c>
      <c r="AR40" s="344">
        <v>10.1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164991</v>
      </c>
      <c r="AP41" s="342">
        <v>5275</v>
      </c>
      <c r="AQ41" s="343">
        <v>12925</v>
      </c>
      <c r="AR41" s="344">
        <v>-59.2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496</v>
      </c>
      <c r="AN49" s="1182" t="s">
        <v>531</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1368971</v>
      </c>
      <c r="AN51" s="364">
        <v>43052</v>
      </c>
      <c r="AO51" s="365">
        <v>76.400000000000006</v>
      </c>
      <c r="AP51" s="366">
        <v>53292</v>
      </c>
      <c r="AQ51" s="367">
        <v>0</v>
      </c>
      <c r="AR51" s="368">
        <v>76.400000000000006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947291</v>
      </c>
      <c r="AN52" s="372">
        <v>29791</v>
      </c>
      <c r="AO52" s="373">
        <v>199.6</v>
      </c>
      <c r="AP52" s="374">
        <v>28900</v>
      </c>
      <c r="AQ52" s="375">
        <v>18.899999999999999</v>
      </c>
      <c r="AR52" s="376">
        <v>180.7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803983</v>
      </c>
      <c r="AN53" s="364">
        <v>25337</v>
      </c>
      <c r="AO53" s="365">
        <v>-41.1</v>
      </c>
      <c r="AP53" s="366">
        <v>49919</v>
      </c>
      <c r="AQ53" s="367">
        <v>-6.3</v>
      </c>
      <c r="AR53" s="368">
        <v>-34.799999999999997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606416</v>
      </c>
      <c r="AN54" s="372">
        <v>19111</v>
      </c>
      <c r="AO54" s="373">
        <v>-35.799999999999997</v>
      </c>
      <c r="AP54" s="374">
        <v>26398</v>
      </c>
      <c r="AQ54" s="375">
        <v>-8.6999999999999993</v>
      </c>
      <c r="AR54" s="376">
        <v>-27.1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1140385</v>
      </c>
      <c r="AN55" s="364">
        <v>35941</v>
      </c>
      <c r="AO55" s="365">
        <v>41.9</v>
      </c>
      <c r="AP55" s="366">
        <v>47738</v>
      </c>
      <c r="AQ55" s="367">
        <v>-4.4000000000000004</v>
      </c>
      <c r="AR55" s="368">
        <v>46.3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986457</v>
      </c>
      <c r="AN56" s="372">
        <v>31090</v>
      </c>
      <c r="AO56" s="373">
        <v>62.7</v>
      </c>
      <c r="AP56" s="374">
        <v>24937</v>
      </c>
      <c r="AQ56" s="375">
        <v>-5.5</v>
      </c>
      <c r="AR56" s="376">
        <v>68.2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858303</v>
      </c>
      <c r="AN57" s="364">
        <v>27253</v>
      </c>
      <c r="AO57" s="365">
        <v>-24.2</v>
      </c>
      <c r="AP57" s="366">
        <v>52191</v>
      </c>
      <c r="AQ57" s="367">
        <v>9.3000000000000007</v>
      </c>
      <c r="AR57" s="368">
        <v>-33.5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606251</v>
      </c>
      <c r="AN58" s="372">
        <v>19250</v>
      </c>
      <c r="AO58" s="373">
        <v>-38.1</v>
      </c>
      <c r="AP58" s="374">
        <v>24843</v>
      </c>
      <c r="AQ58" s="375">
        <v>-0.4</v>
      </c>
      <c r="AR58" s="376">
        <v>-37.700000000000003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399471</v>
      </c>
      <c r="AN59" s="364">
        <v>12772</v>
      </c>
      <c r="AO59" s="365">
        <v>-53.1</v>
      </c>
      <c r="AP59" s="366">
        <v>47387</v>
      </c>
      <c r="AQ59" s="367">
        <v>-9.1999999999999993</v>
      </c>
      <c r="AR59" s="368">
        <v>-43.9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299143</v>
      </c>
      <c r="AN60" s="372">
        <v>9564</v>
      </c>
      <c r="AO60" s="373">
        <v>-50.3</v>
      </c>
      <c r="AP60" s="374">
        <v>24928</v>
      </c>
      <c r="AQ60" s="375">
        <v>0.3</v>
      </c>
      <c r="AR60" s="376">
        <v>-50.6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914223</v>
      </c>
      <c r="AN61" s="379">
        <v>28871</v>
      </c>
      <c r="AO61" s="380">
        <v>0</v>
      </c>
      <c r="AP61" s="381">
        <v>50105</v>
      </c>
      <c r="AQ61" s="382">
        <v>-2.1</v>
      </c>
      <c r="AR61" s="368">
        <v>2.1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689112</v>
      </c>
      <c r="AN62" s="372">
        <v>21761</v>
      </c>
      <c r="AO62" s="373">
        <v>27.6</v>
      </c>
      <c r="AP62" s="374">
        <v>26001</v>
      </c>
      <c r="AQ62" s="375">
        <v>0.9</v>
      </c>
      <c r="AR62" s="376">
        <v>26.7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DFfHT8OZMdH7XiUhw/3B4BTSUXQF+7pDggLFGpw9xBlOqGsCy/H2HH5gmeChc2AgwWaNMieRQM7ZfDFQDPRDA==" saltValue="NCWWT8t6iyhVsABXcaIM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7"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zl/lWhNDX9VwTfTZGDYdk0zx4qbR9+85O30evDQAFt7PHeeOxz0ZTrRYNoMFuMKDRm+s17lbSvJW5ZvgcANXQ==" saltValue="I3iPAVeEt8I7AUk4GgroD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election activeCell="BJ103" sqref="BJ10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nAN2/909A2zrhmOooBgl2NOnjLMRWhxWiP928KJFHAbQBFClzC8RNHQV8WbMpqGFaMog5CxD6FHfJbgu9NTBA==" saltValue="kpfdMZ3/MkBeh4zTQ07DV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94" t="s">
        <v>3</v>
      </c>
      <c r="D47" s="1194"/>
      <c r="E47" s="1195"/>
      <c r="F47" s="11">
        <v>42.59</v>
      </c>
      <c r="G47" s="12">
        <v>41.94</v>
      </c>
      <c r="H47" s="12">
        <v>37.75</v>
      </c>
      <c r="I47" s="12">
        <v>32.22</v>
      </c>
      <c r="J47" s="13">
        <v>28.7</v>
      </c>
    </row>
    <row r="48" spans="2:10" ht="57.75" customHeight="1" x14ac:dyDescent="0.15">
      <c r="B48" s="14"/>
      <c r="C48" s="1196" t="s">
        <v>4</v>
      </c>
      <c r="D48" s="1196"/>
      <c r="E48" s="1197"/>
      <c r="F48" s="15">
        <v>6.27</v>
      </c>
      <c r="G48" s="16">
        <v>5.45</v>
      </c>
      <c r="H48" s="16">
        <v>1.96</v>
      </c>
      <c r="I48" s="16">
        <v>3.49</v>
      </c>
      <c r="J48" s="17">
        <v>3.86</v>
      </c>
    </row>
    <row r="49" spans="2:10" ht="57.75" customHeight="1" thickBot="1" x14ac:dyDescent="0.2">
      <c r="B49" s="18"/>
      <c r="C49" s="1198" t="s">
        <v>5</v>
      </c>
      <c r="D49" s="1198"/>
      <c r="E49" s="1199"/>
      <c r="F49" s="19">
        <v>3</v>
      </c>
      <c r="G49" s="20" t="s">
        <v>552</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ZVBV1U978wD5FOly9iGw/bot7yG0xRxPDb7g6qyixV8qgjqNxWASMGWLAhWEiY3+UUzZ22shx//yz/CEvHRog==" saltValue="7YRbxia06b509NI0msqR+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2020-03-06T07:43:29Z</cp:lastPrinted>
  <dcterms:created xsi:type="dcterms:W3CDTF">2020-02-10T04:53:49Z</dcterms:created>
  <dcterms:modified xsi:type="dcterms:W3CDTF">2020-09-14T03:04:11Z</dcterms:modified>
  <cp:category/>
</cp:coreProperties>
</file>