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BA80403A-CD96-40AA-8DAD-07B246AFE408}" xr6:coauthVersionLast="36" xr6:coauthVersionMax="36" xr10:uidLastSave="{00000000-0000-0000-0000-000000000000}"/>
  <bookViews>
    <workbookView xWindow="0" yWindow="0" windowWidth="15360" windowHeight="7635" firstSheet="5"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BG37" i="10" l="1"/>
  <c r="BG36" i="10"/>
  <c r="BG35" i="10"/>
  <c r="BG34" i="10"/>
  <c r="AO40" i="10"/>
  <c r="AO39"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U40" i="10"/>
  <c r="C40" i="10"/>
  <c r="BW39" i="10"/>
  <c r="BE39" i="10"/>
  <c r="U39" i="10"/>
  <c r="C39" i="10"/>
  <c r="BW38" i="10"/>
  <c r="BE38" i="10"/>
  <c r="C38"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l="1"/>
  <c r="AM36" i="10" s="1"/>
  <c r="AM37" i="10" s="1"/>
  <c r="AM38" i="10" s="1"/>
  <c r="AM39" i="10" s="1"/>
  <c r="AM40" i="10" s="1"/>
  <c r="BE34" i="10"/>
  <c r="BE35" i="10" s="1"/>
  <c r="BE36" i="10" s="1"/>
  <c r="BE37" i="10" s="1"/>
  <c r="BW34" i="10" l="1"/>
  <c r="BW35" i="10" s="1"/>
  <c r="BW36" i="10" s="1"/>
  <c r="BW37"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<sst xmlns="http://schemas.openxmlformats.org/spreadsheetml/2006/main" count="1189" uniqueCount="647">
  <si>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</si>
  <si>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</si>
  <si>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</si>
  <si>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</si>
  <si>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</si>
  <si>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</si>
  <si>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</si>
  <si>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</si>
  <si>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</si>
  <si>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</si>
  <si>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</si>
  <si>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</si>
  <si>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</si>
  <si>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</si>
  <si>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</si>
  <si>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</si>
  <si>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</si>
  <si>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</si>
  <si>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</si>
  <si>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</si>
  <si>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</si>
  <si>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</si>
  <si>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</si>
  <si>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</si>
  <si>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</si>
  <si>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</si>
  <si>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</si>
  <si>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</si>
  <si>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</si>
  <si>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</si>
  <si>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</si>
  <si>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</si>
  <si>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</si>
  <si>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</si>
  <si>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</si>
  <si>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</si>
  <si>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</si>
  <si>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</si>
  <si>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</si>
  <si>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</si>
  <si>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</si>
  <si>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</si>
  <si>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</si>
  <si>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</si>
  <si>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</si>
  <si>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</si>
  <si>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</si>
  <si>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</si>
  <si>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</si>
  <si>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</si>
  <si>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</si>
  <si>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</si>
  <si>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</si>
  <si>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</si>
  <si>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</si>
  <si>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</si>
  <si>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</si>
  <si>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</si>
  <si>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</si>
  <si>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</si>
  <si>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</si>
  <si>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</si>
  <si>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</si>
  <si>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</si>
  <si>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</si>
  <si>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</si>
  <si>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</si>
  <si>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</si>
  <si>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</si>
  <si>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</si>
  <si>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</si>
  <si>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</si>
  <si>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</si>
  <si>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</si>
  <si>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</si>
  <si>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</si>
  <si>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</si>
  <si>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</si>
  <si>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</si>
  <si>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</si>
  <si>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</si>
  <si>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</si>
  <si>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</si>
  <si>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</si>
  <si>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</si>
  <si>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</si>
  <si>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</si>
  <si>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</si>
  <si>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</si>
  <si>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</si>
  <si>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</si>
  <si>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</si>
  <si>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</si>
  <si>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</si>
  <si>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</si>
  <si>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</si>
  <si>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神戸市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</si>
  <si>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</si>
  <si>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</si>
  <si>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</si>
  <si>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</si>
  <si>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</si>
  <si>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</si>
  <si>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</si>
  <si>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</si>
  <si>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</si>
  <si>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</si>
  <si>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</si>
  <si>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</si>
  <si>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</si>
  <si>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</si>
  <si>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</si>
  <si>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</si>
  <si>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</si>
  <si>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</si>
  <si>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</si>
  <si>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</si>
  <si>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</si>
  <si>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</si>
  <si>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</si>
  <si>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</si>
  <si>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</si>
  <si>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</si>
  <si>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</si>
  <si>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</si>
  <si>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</si>
  <si>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</si>
  <si>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</si>
  <si>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</si>
  <si>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</si>
  <si>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</si>
  <si>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</si>
  <si>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</si>
  <si>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</si>
  <si>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</si>
  <si>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</si>
  <si>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</si>
  <si>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</si>
  <si>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</si>
  <si>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</si>
  <si>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</si>
  <si>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</si>
  <si>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</si>
  <si>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</si>
  <si>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</si>
  <si>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</si>
  <si>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</si>
  <si>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</si>
  <si>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</si>
  <si>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</si>
  <si>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</si>
  <si>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自動車事業会計</t>
    <phoneticPr fontId="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</si>
  <si>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</si>
  <si>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</si>
  <si>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</si>
  <si>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</si>
  <si>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</si>
  <si>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</si>
  <si>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</si>
  <si>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</si>
  <si>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</si>
  <si>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</si>
  <si>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</si>
  <si>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</si>
  <si>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</si>
  <si>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</si>
  <si>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</si>
  <si>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</si>
  <si>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</si>
  <si>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</si>
  <si>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</si>
  <si>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</si>
  <si>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</si>
  <si>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</si>
  <si>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</si>
  <si>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</si>
  <si>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</si>
  <si>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</si>
  <si>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</si>
  <si>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</si>
  <si>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</si>
  <si>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</si>
  <si>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</si>
  <si>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</si>
  <si>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</si>
  <si>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</si>
  <si>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</si>
  <si>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</si>
  <si>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</si>
  <si>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</si>
  <si>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</si>
  <si>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</si>
  <si>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</si>
  <si>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</si>
  <si>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</si>
  <si>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</si>
  <si>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</si>
  <si>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</si>
  <si>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</si>
  <si>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</si>
  <si>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</si>
  <si>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</si>
  <si>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</si>
  <si>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</si>
  <si>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</si>
  <si>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</si>
  <si>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</si>
  <si>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</si>
  <si>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</si>
  <si>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</si>
  <si>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</si>
  <si>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</si>
  <si>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</si>
  <si>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兵庫県神戸市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</si>
  <si>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</si>
  <si>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</si>
  <si>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</si>
  <si>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</si>
  <si>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</si>
  <si>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</si>
  <si>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</si>
  <si>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</si>
  <si>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</si>
  <si>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</si>
  <si>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</si>
  <si>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</si>
  <si>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</si>
  <si>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</si>
  <si>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</si>
  <si>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</si>
  <si>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</si>
  <si>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</si>
  <si>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</si>
  <si>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</si>
  <si>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</si>
  <si>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</si>
  <si>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</si>
  <si>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</si>
  <si>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</si>
  <si>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</si>
  <si>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</si>
  <si>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</si>
  <si>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</si>
  <si>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</si>
  <si>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</si>
  <si>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</si>
  <si>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</si>
  <si>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</si>
  <si>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</si>
  <si>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</si>
  <si>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</si>
  <si>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</si>
  <si>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</si>
  <si>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</si>
  <si>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</si>
  <si>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</si>
  <si>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</si>
  <si>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</si>
  <si>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</si>
  <si>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</si>
  <si>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</si>
  <si>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</si>
  <si>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</si>
  <si>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</si>
  <si>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</si>
  <si>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</si>
  <si>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</si>
  <si>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</si>
  <si>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</si>
  <si>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</si>
  <si>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</si>
  <si>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</si>
  <si>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</si>
  <si>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</si>
  <si>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</si>
  <si>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</si>
  <si>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</si>
  <si>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</si>
  <si>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</si>
  <si>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</si>
  <si>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</si>
  <si>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</si>
  <si>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</si>
  <si>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</si>
  <si>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</si>
  <si>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</si>
  <si>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</si>
  <si>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</si>
  <si>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</si>
  <si>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</si>
  <si>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</si>
  <si>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</si>
  <si>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</si>
  <si>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</si>
  <si>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</si>
  <si>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</si>
  <si>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</si>
  <si>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</si>
  <si>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</si>
  <si>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</si>
  <si>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</si>
  <si>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</si>
  <si>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</si>
  <si>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</si>
  <si>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</si>
  <si>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</si>
  <si>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</si>
  <si>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</si>
  <si>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</si>
  <si>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</si>
  <si>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</si>
  <si>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</si>
  <si>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</si>
  <si>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</si>
  <si>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</si>
  <si>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</si>
  <si>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</si>
  <si>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</si>
  <si>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</si>
  <si>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</si>
  <si>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</si>
  <si>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</si>
  <si>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</si>
  <si>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</si>
  <si>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</si>
  <si>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</si>
  <si>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</si>
  <si>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</si>
  <si>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</si>
  <si>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</si>
  <si>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交通</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</si>
  <si>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</si>
  <si>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</si>
  <si>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</si>
  <si>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</si>
  <si>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</si>
  <si>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</si>
  <si>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</si>
  <si>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</si>
  <si>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</si>
  <si>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</si>
  <si>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</si>
  <si>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</si>
  <si>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</si>
  <si>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</si>
  <si>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</si>
  <si>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</si>
  <si>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</si>
  <si>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</si>
  <si>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</si>
  <si>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</si>
  <si>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</si>
  <si>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</si>
  <si>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</si>
  <si>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</si>
  <si>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</si>
  <si>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</si>
  <si>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</si>
  <si>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</si>
  <si>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</si>
  <si>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</si>
  <si>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</si>
  <si>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</si>
  <si>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</si>
  <si>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</si>
  <si>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</si>
  <si>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兵庫県神戸市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</si>
  <si>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</si>
  <si>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</si>
  <si>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</si>
  <si>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</si>
  <si>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</si>
  <si>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</si>
  <si>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</si>
  <si>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</si>
  <si>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</si>
  <si>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</si>
  <si>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</si>
  <si>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</si>
  <si>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</si>
  <si>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</si>
  <si>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</si>
  <si>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</si>
  <si>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</si>
  <si>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</si>
  <si>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</si>
  <si>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</si>
  <si>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母子父子寡婦福祉資金貸付事業費</t>
    <phoneticPr fontId="5"/>
  </si>
  <si>
    <t>-</t>
    <phoneticPr fontId="5"/>
  </si>
  <si>
    <t>市営住宅事業費</t>
    <phoneticPr fontId="5"/>
  </si>
  <si>
    <t>公債費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</si>
  <si>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</si>
  <si>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</si>
  <si>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</si>
  <si>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</si>
  <si>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</si>
  <si>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</si>
  <si>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</si>
  <si>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</si>
  <si>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</si>
  <si>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</si>
  <si>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</si>
  <si>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</si>
  <si>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</si>
  <si>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t>
    <phoneticPr fontId="5"/>
  </si>
  <si>
    <t>介護保険事業費</t>
    <phoneticPr fontId="5"/>
  </si>
  <si>
    <t>農業共済事業費</t>
    <phoneticPr fontId="5"/>
  </si>
  <si>
    <t>駐車場事業費</t>
    <phoneticPr fontId="5"/>
  </si>
  <si>
    <t>後期高齢者医療事業費</t>
    <phoneticPr fontId="5"/>
  </si>
  <si>
    <t>下水道事業会計</t>
    <phoneticPr fontId="5"/>
  </si>
  <si>
    <t>港湾事業会計</t>
    <phoneticPr fontId="5"/>
  </si>
  <si>
    <t>自動車事業会計</t>
    <phoneticPr fontId="5"/>
  </si>
  <si>
    <t>高速鉄道事業会計</t>
    <phoneticPr fontId="5"/>
  </si>
  <si>
    <t>水道事業会計</t>
    <phoneticPr fontId="5"/>
  </si>
  <si>
    <t>工業用水道事業会計</t>
    <phoneticPr fontId="5"/>
  </si>
  <si>
    <t>新都市整備事業会計</t>
    <phoneticPr fontId="5"/>
  </si>
  <si>
    <t>市場事業費</t>
    <phoneticPr fontId="5"/>
  </si>
  <si>
    <t>食肉センター事業費</t>
    <phoneticPr fontId="5"/>
  </si>
  <si>
    <t>農業集落排水事業費</t>
    <phoneticPr fontId="5"/>
  </si>
  <si>
    <t>市街地再開発事業費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</si>
  <si>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</si>
  <si>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</si>
  <si>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</si>
  <si>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</si>
  <si>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</si>
  <si>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</si>
  <si>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</si>
  <si>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</si>
  <si>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</si>
  <si>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</si>
  <si>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</si>
  <si>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</si>
  <si>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</si>
  <si>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</si>
  <si>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</si>
  <si>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</si>
  <si>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</si>
  <si>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</si>
  <si>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</si>
  <si>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</si>
  <si>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</si>
  <si>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</si>
  <si>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</si>
  <si>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</si>
  <si>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</si>
  <si>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</si>
  <si>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</si>
  <si>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</si>
  <si>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</si>
  <si>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</si>
  <si>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</si>
  <si>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</si>
  <si>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</si>
  <si>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</si>
  <si>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</si>
  <si>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</si>
  <si>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</si>
  <si>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</si>
  <si>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</si>
  <si>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</si>
  <si>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</si>
  <si>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</si>
  <si>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</si>
  <si>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</si>
  <si>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</si>
  <si>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</si>
  <si>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</si>
  <si>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</si>
  <si>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</si>
  <si>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</si>
  <si>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</si>
  <si>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</si>
  <si>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</si>
  <si>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</si>
  <si>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</si>
  <si>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高速鉄道事業会計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</si>
  <si>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</si>
  <si>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</si>
  <si>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</si>
  <si>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</si>
  <si>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</si>
  <si>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</si>
  <si>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</si>
  <si>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</si>
  <si>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</si>
  <si>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</si>
  <si>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</si>
  <si>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</si>
  <si>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</si>
  <si>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</si>
  <si>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</si>
  <si>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</si>
  <si>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</si>
  <si>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</si>
  <si>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</si>
  <si>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</si>
  <si>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</si>
  <si>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</si>
  <si>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</si>
  <si>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</si>
  <si>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</si>
  <si>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</si>
  <si>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</si>
  <si>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</si>
  <si>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</si>
  <si>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</si>
  <si>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</si>
  <si>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</si>
  <si>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</si>
  <si>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</si>
  <si>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</si>
  <si>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</si>
  <si>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</si>
  <si>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</si>
  <si>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</si>
  <si>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</si>
  <si>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</si>
  <si>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</si>
  <si>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</si>
  <si>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</si>
  <si>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</si>
  <si>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</si>
  <si>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</si>
  <si>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</si>
  <si>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</si>
  <si>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</si>
  <si>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</si>
  <si>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</si>
  <si>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</si>
  <si>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</si>
  <si>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</si>
  <si>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</si>
  <si>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</si>
  <si>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</si>
  <si>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</si>
  <si>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</si>
  <si>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</si>
  <si>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</si>
  <si>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</si>
  <si>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</si>
  <si>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</si>
  <si>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</si>
  <si>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</si>
  <si>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</si>
  <si>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</si>
  <si>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</si>
  <si>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</si>
  <si>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</si>
  <si>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</si>
  <si>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</si>
  <si>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</si>
  <si>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</si>
  <si>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</si>
  <si>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</si>
  <si>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</si>
  <si>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</si>
  <si>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</si>
  <si>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</si>
  <si>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</si>
  <si>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</si>
  <si>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</si>
  <si>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</si>
  <si>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</si>
  <si>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</si>
  <si>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</si>
  <si>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</si>
  <si>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0.08</t>
  </si>
  <si>
    <t>▲ 0.14</t>
  </si>
  <si>
    <t>▲ 0.47</t>
  </si>
  <si>
    <t>自動車事業会計</t>
  </si>
  <si>
    <t>▲ 0.41</t>
  </si>
  <si>
    <t>▲ 0.39</t>
  </si>
  <si>
    <t>新都市整備事業会計</t>
  </si>
  <si>
    <t>港湾事業会計</t>
  </si>
  <si>
    <t>下水道事業会計</t>
  </si>
  <si>
    <t>水道事業会計</t>
  </si>
  <si>
    <t>高速鉄道事業会計</t>
  </si>
  <si>
    <t>介護保険事業費</t>
  </si>
  <si>
    <t>工業用水道事業会計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</si>
  <si>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</si>
  <si>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</si>
  <si>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</si>
  <si>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</si>
  <si>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</si>
  <si>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</si>
  <si>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</si>
  <si>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</si>
  <si>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法非適用企業</t>
  </si>
  <si>
    <t>法適用企業</t>
  </si>
  <si>
    <t>阪神水道企業</t>
    <rPh sb="0" eb="2">
      <t>ハンシン</t>
    </rPh>
    <rPh sb="2" eb="4">
      <t>スイドウ</t>
    </rPh>
    <rPh sb="4" eb="6">
      <t>キギョウ</t>
    </rPh>
    <phoneticPr fontId="2"/>
  </si>
  <si>
    <t>兵庫県後期高齢者医療広域連合（一般）</t>
  </si>
  <si>
    <t>兵庫県後期高齢者医療広域連合（特別）</t>
  </si>
  <si>
    <t>関西広域連合</t>
    <rPh sb="0" eb="2">
      <t>カンサイ</t>
    </rPh>
    <rPh sb="2" eb="4">
      <t>コウイキ</t>
    </rPh>
    <rPh sb="4" eb="6">
      <t>レンゴウ</t>
    </rPh>
    <phoneticPr fontId="2"/>
  </si>
  <si>
    <t>○</t>
  </si>
  <si>
    <t>〇</t>
  </si>
  <si>
    <t>(公財)神戸国際協力交流センター</t>
  </si>
  <si>
    <t>(公財)神戸医療産業都市推進機構</t>
    <rPh sb="4" eb="6">
      <t>コウベ</t>
    </rPh>
    <rPh sb="6" eb="8">
      <t>イリョウ</t>
    </rPh>
    <rPh sb="8" eb="10">
      <t>サンギョウ</t>
    </rPh>
    <rPh sb="10" eb="12">
      <t>トシ</t>
    </rPh>
    <rPh sb="12" eb="14">
      <t>スイシン</t>
    </rPh>
    <rPh sb="14" eb="16">
      <t>キコウ</t>
    </rPh>
    <phoneticPr fontId="2"/>
  </si>
  <si>
    <t>(公財)計算科学振興財団</t>
  </si>
  <si>
    <t>神戸都市振興サービス(株)</t>
  </si>
  <si>
    <t>(公財)阪神・淡路大震災復興基金</t>
    <rPh sb="1" eb="2">
      <t>コウ</t>
    </rPh>
    <rPh sb="2" eb="3">
      <t>ザイ</t>
    </rPh>
    <rPh sb="4" eb="6">
      <t>ハンシン</t>
    </rPh>
    <rPh sb="7" eb="9">
      <t>アワジ</t>
    </rPh>
    <rPh sb="9" eb="12">
      <t>ダイシンサイ</t>
    </rPh>
    <rPh sb="12" eb="14">
      <t>フッコウ</t>
    </rPh>
    <rPh sb="14" eb="16">
      <t>キキン</t>
    </rPh>
    <phoneticPr fontId="2"/>
  </si>
  <si>
    <t>公立大学法人神戸市外国語大学</t>
  </si>
  <si>
    <t>(公財)神戸いきいき勤労財団</t>
  </si>
  <si>
    <t>(公財)神戸市民文化振興財団</t>
  </si>
  <si>
    <t>(公財)こうべ市民福祉振興協会</t>
  </si>
  <si>
    <t>(独)神戸市民病院機構</t>
  </si>
  <si>
    <t>(一財)神戸在宅医療・介護推進財団</t>
    <rPh sb="4" eb="6">
      <t>コウベ</t>
    </rPh>
    <rPh sb="6" eb="8">
      <t>ザイタク</t>
    </rPh>
    <rPh sb="8" eb="10">
      <t>イリョウ</t>
    </rPh>
    <rPh sb="11" eb="13">
      <t>カイゴ</t>
    </rPh>
    <rPh sb="13" eb="15">
      <t>スイシン</t>
    </rPh>
    <rPh sb="15" eb="17">
      <t>ザイダン</t>
    </rPh>
    <phoneticPr fontId="2"/>
  </si>
  <si>
    <t>(公財)神戸市産業振興財団</t>
  </si>
  <si>
    <t>(一財)神戸観光局</t>
    <rPh sb="6" eb="9">
      <t>カンコウキョク</t>
    </rPh>
    <phoneticPr fontId="2"/>
  </si>
  <si>
    <t>(一財)神戸みのりの公社</t>
  </si>
  <si>
    <t>(株)神戸商工貿易センター</t>
  </si>
  <si>
    <t>(株)有馬温泉企業</t>
  </si>
  <si>
    <t>神戸市道路公社</t>
  </si>
  <si>
    <t>(公財)神戸市公園緑化協会</t>
  </si>
  <si>
    <t>(一財)神戸すまいまちづくり公社</t>
  </si>
  <si>
    <t>神戸新交通(株)</t>
  </si>
  <si>
    <t>神戸ハーバーランド(株)</t>
  </si>
  <si>
    <t>(株)神戸サンセンタープラザ</t>
  </si>
  <si>
    <t>神戸高速鉄道(株)</t>
  </si>
  <si>
    <t>(株)OMこうべ</t>
  </si>
  <si>
    <t>神戸航空貨物ターミナル(株)</t>
  </si>
  <si>
    <t>(株)神戸フェリーセンター</t>
  </si>
  <si>
    <t>阪神国際港湾(株)</t>
    <rPh sb="0" eb="2">
      <t>ハンシン</t>
    </rPh>
    <rPh sb="2" eb="4">
      <t>コクサイ</t>
    </rPh>
    <rPh sb="4" eb="6">
      <t>コウワン</t>
    </rPh>
    <phoneticPr fontId="2"/>
  </si>
  <si>
    <t>(一財)神戸市水道サービス公社</t>
  </si>
  <si>
    <t>神戸交通振興(株)</t>
  </si>
  <si>
    <t>(公財)神戸市スポーツ協会</t>
  </si>
  <si>
    <t>(社福)神戸市社会福祉協議会</t>
  </si>
  <si>
    <t>雲井通５丁目再開発(株)</t>
    <rPh sb="0" eb="2">
      <t>クモイ</t>
    </rPh>
    <rPh sb="2" eb="3">
      <t>ドオ</t>
    </rPh>
    <rPh sb="4" eb="6">
      <t>チョウメ</t>
    </rPh>
    <rPh sb="6" eb="9">
      <t>サイカイハツ</t>
    </rPh>
    <phoneticPr fontId="2"/>
  </si>
  <si>
    <t>(一財)神戸市学校給食会</t>
    <rPh sb="4" eb="7">
      <t>コウベシ</t>
    </rPh>
    <rPh sb="7" eb="9">
      <t>ガッコウ</t>
    </rPh>
    <rPh sb="9" eb="11">
      <t>キュウショク</t>
    </rPh>
    <rPh sb="11" eb="12">
      <t>カイ</t>
    </rPh>
    <phoneticPr fontId="2"/>
  </si>
  <si>
    <t>公立大学法人神戸市看護大学</t>
    <rPh sb="9" eb="13">
      <t>カンゴダイガク</t>
    </rPh>
    <phoneticPr fontId="2"/>
  </si>
  <si>
    <t>▲4</t>
  </si>
  <si>
    <t>市営住宅等敷金積立基金</t>
  </si>
  <si>
    <t>市民福祉振興等基金</t>
  </si>
  <si>
    <t>まちづくり等基金</t>
  </si>
  <si>
    <t>留学生支援等基金</t>
  </si>
  <si>
    <t>災害救助基金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</si>
  <si>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</si>
  <si>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</si>
  <si>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</si>
  <si>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行財政改革の中で、実質的な市債残高の削減に取り組み、公債費負担の適正化に努めてきたことなどにより、将来負担比率は減少傾向にあり、類似団体と比べて低い水準にある一方、有形固定資産減価償却率は、既存ストックの有効活用や重点的・効率的な投資などによる公債費負担の適正化に努めてきたこともあり、類似団体より高く、上昇傾向にある。
　今後は、施設の長寿命化を推進する一方で、施設の統廃合や複合化・集約化、再配置などを計画的に進めることで、適正な施設管理ができるよう取り組んでいく。</t>
    <rPh sb="1" eb="2">
      <t>ギョウ</t>
    </rPh>
    <rPh sb="163" eb="165">
      <t>コンゴ</t>
    </rPh>
    <rPh sb="215" eb="217">
      <t>テキセイ</t>
    </rPh>
    <rPh sb="218" eb="220">
      <t>シセツ</t>
    </rPh>
    <rPh sb="220" eb="222">
      <t>カンリ</t>
    </rPh>
    <rPh sb="228" eb="229">
      <t>ト</t>
    </rPh>
    <rPh sb="230" eb="231">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</si>
  <si>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</si>
  <si>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</si>
  <si>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</si>
  <si>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</si>
  <si>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</si>
  <si>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</si>
  <si>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厳格な起債管理による市債残高の削減など、これまでの取組みにより、将来負担比率及び実質公債費比率は減少傾向にあり、類似団体平均も下回っている。今後も行財政改革の取り組みを推進し、財政健全化を図っていく。</t>
    <rPh sb="0" eb="2">
      <t>ゲンカク</t>
    </rPh>
    <rPh sb="3" eb="5">
      <t>キサイ</t>
    </rPh>
    <rPh sb="5" eb="7">
      <t>カンリ</t>
    </rPh>
    <rPh sb="10" eb="12">
      <t>シサイ</t>
    </rPh>
    <rPh sb="12" eb="14">
      <t>ザンダカ</t>
    </rPh>
    <rPh sb="15" eb="17">
      <t>サクゲン</t>
    </rPh>
    <rPh sb="25" eb="27">
      <t>トリク</t>
    </rPh>
    <rPh sb="32" eb="34">
      <t>ショウライ</t>
    </rPh>
    <rPh sb="34" eb="36">
      <t>フタン</t>
    </rPh>
    <rPh sb="36" eb="38">
      <t>ヒリツ</t>
    </rPh>
    <rPh sb="38" eb="39">
      <t>オヨ</t>
    </rPh>
    <rPh sb="40" eb="42">
      <t>ジッシツ</t>
    </rPh>
    <rPh sb="42" eb="45">
      <t>コウサイヒ</t>
    </rPh>
    <rPh sb="45" eb="47">
      <t>ヒリツ</t>
    </rPh>
    <rPh sb="48" eb="50">
      <t>ゲンショウ</t>
    </rPh>
    <rPh sb="50" eb="52">
      <t>ケイコウ</t>
    </rPh>
    <rPh sb="56" eb="58">
      <t>ルイジ</t>
    </rPh>
    <rPh sb="58" eb="60">
      <t>ダンタイ</t>
    </rPh>
    <rPh sb="60" eb="62">
      <t>ヘイキン</t>
    </rPh>
    <rPh sb="63" eb="65">
      <t>シタマワ</t>
    </rPh>
    <rPh sb="70" eb="72">
      <t>コンゴ</t>
    </rPh>
    <rPh sb="73" eb="76">
      <t>ギョウザイセイ</t>
    </rPh>
    <rPh sb="76" eb="78">
      <t>カイカク</t>
    </rPh>
    <rPh sb="79" eb="80">
      <t>ト</t>
    </rPh>
    <rPh sb="81" eb="82">
      <t>ク</t>
    </rPh>
    <rPh sb="84" eb="86">
      <t>スイシン</t>
    </rPh>
    <rPh sb="88" eb="90">
      <t>ザイセイ</t>
    </rPh>
    <rPh sb="90" eb="93">
      <t>ケンゼンカ</t>
    </rPh>
    <rPh sb="94" eb="95">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</si>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</sst>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8DB3EE5-20BA-4D59-BE4B-D47856EFD33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00C9-4E40-A3C3-1DBF4146F8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52148</c:v>
                </c:pt>
                <c:pt idx="1">
                  <c:v>59121</c:v>
                </c:pt>
                <c:pt idx="2">
                  <c:v>59757</c:v>
                </c:pt>
                <c:pt idx="3">
                  <c:v>56727</c:v>
                </c:pt>
                <c:pt idx="4">
                  <c:v>70552</c:v>
                </c:pt>
              </c:numCache>
            </c:numRef>
          </c:val>
          <c:smooth val="0"/>
          <c:extLst>
            <c:ext xmlns:c16="http://schemas.microsoft.com/office/drawing/2014/chart" uri="{C3380CC4-5D6E-409C-BE32-E72D297353CC}">
              <c16:uniqueId val="{00000001-00C9-4E40-A3C3-1DBF4146F8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0.33</c:v>
                </c:pt>
                <c:pt idx="1">
                  <c:v>0.24</c:v>
                </c:pt>
                <c:pt idx="2">
                  <c:v>0.61</c:v>
                </c:pt>
                <c:pt idx="3">
                  <c:v>0.46</c:v>
                </c:pt>
                <c:pt idx="4">
                  <c:v>0.3</c:v>
                </c:pt>
              </c:numCache>
            </c:numRef>
          </c:val>
          <c:extLst>
            <c:ext xmlns:c16="http://schemas.microsoft.com/office/drawing/2014/chart" uri="{C3380CC4-5D6E-409C-BE32-E72D297353CC}">
              <c16:uniqueId val="{00000000-F279-4929-B1EF-371DDA7E6F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3.35</c:v>
                </c:pt>
                <c:pt idx="1">
                  <c:v>3.35</c:v>
                </c:pt>
                <c:pt idx="2">
                  <c:v>2.95</c:v>
                </c:pt>
                <c:pt idx="3">
                  <c:v>2.94</c:v>
                </c:pt>
                <c:pt idx="4">
                  <c:v>2.62</c:v>
                </c:pt>
              </c:numCache>
            </c:numRef>
          </c:val>
          <c:extLst>
            <c:ext xmlns:c16="http://schemas.microsoft.com/office/drawing/2014/chart" uri="{C3380CC4-5D6E-409C-BE32-E72D297353CC}">
              <c16:uniqueId val="{00000001-F279-4929-B1EF-371DDA7E6F4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c:v>
                </c:pt>
                <c:pt idx="1">
                  <c:v>-0.08</c:v>
                </c:pt>
                <c:pt idx="2">
                  <c:v>0.4</c:v>
                </c:pt>
                <c:pt idx="3">
                  <c:v>-0.14000000000000001</c:v>
                </c:pt>
                <c:pt idx="4">
                  <c:v>-0.47</c:v>
                </c:pt>
              </c:numCache>
            </c:numRef>
          </c:val>
          <c:smooth val="0"/>
          <c:extLst>
            <c:ext xmlns:c16="http://schemas.microsoft.com/office/drawing/2014/chart" uri="{C3380CC4-5D6E-409C-BE32-E72D297353CC}">
              <c16:uniqueId val="{00000002-F279-4929-B1EF-371DDA7E6F4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0.45</c:v>
                </c:pt>
                <c:pt idx="2">
                  <c:v>#N/A</c:v>
                </c:pt>
                <c:pt idx="3">
                  <c:v>0.79</c:v>
                </c:pt>
                <c:pt idx="4">
                  <c:v>#N/A</c:v>
                </c:pt>
                <c:pt idx="5">
                  <c:v>1.03</c:v>
                </c:pt>
                <c:pt idx="6">
                  <c:v>#N/A</c:v>
                </c:pt>
                <c:pt idx="7">
                  <c:v>0.61</c:v>
                </c:pt>
                <c:pt idx="8">
                  <c:v>#N/A</c:v>
                </c:pt>
                <c:pt idx="9">
                  <c:v>0.49</c:v>
                </c:pt>
              </c:numCache>
            </c:numRef>
          </c:val>
          <c:extLst>
            <c:ext xmlns:c16="http://schemas.microsoft.com/office/drawing/2014/chart" uri="{C3380CC4-5D6E-409C-BE32-E72D297353CC}">
              <c16:uniqueId val="{00000000-A55D-4DB2-A965-A6AF7EF241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5D-4DB2-A965-A6AF7EF2412D}"/>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0.86</c:v>
                </c:pt>
                <c:pt idx="2">
                  <c:v>#N/A</c:v>
                </c:pt>
                <c:pt idx="3">
                  <c:v>0.52</c:v>
                </c:pt>
                <c:pt idx="4">
                  <c:v>#N/A</c:v>
                </c:pt>
                <c:pt idx="5">
                  <c:v>0.38</c:v>
                </c:pt>
                <c:pt idx="6">
                  <c:v>#N/A</c:v>
                </c:pt>
                <c:pt idx="7">
                  <c:v>0.43</c:v>
                </c:pt>
                <c:pt idx="8">
                  <c:v>#N/A</c:v>
                </c:pt>
                <c:pt idx="9">
                  <c:v>0.35</c:v>
                </c:pt>
              </c:numCache>
            </c:numRef>
          </c:val>
          <c:extLst>
            <c:ext xmlns:c16="http://schemas.microsoft.com/office/drawing/2014/chart" uri="{C3380CC4-5D6E-409C-BE32-E72D297353CC}">
              <c16:uniqueId val="{00000002-A55D-4DB2-A965-A6AF7EF2412D}"/>
            </c:ext>
          </c:extLst>
        </c:ser>
        <c:ser>
          <c:idx val="3"/>
          <c:order val="3"/>
          <c:tx>
            <c:strRef>
              <c:f>データシート!$A$30</c:f>
              <c:strCache>
                <c:ptCount val="1"/>
                <c:pt idx="0">
                  <c:v>介護保険事業費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0.28000000000000003</c:v>
                </c:pt>
                <c:pt idx="2">
                  <c:v>#N/A</c:v>
                </c:pt>
                <c:pt idx="3">
                  <c:v>0.61</c:v>
                </c:pt>
                <c:pt idx="4">
                  <c:v>#N/A</c:v>
                </c:pt>
                <c:pt idx="5">
                  <c:v>0.93</c:v>
                </c:pt>
                <c:pt idx="6">
                  <c:v>#N/A</c:v>
                </c:pt>
                <c:pt idx="7">
                  <c:v>0.47</c:v>
                </c:pt>
                <c:pt idx="8">
                  <c:v>#N/A</c:v>
                </c:pt>
                <c:pt idx="9">
                  <c:v>0.77</c:v>
                </c:pt>
              </c:numCache>
            </c:numRef>
          </c:val>
          <c:extLst>
            <c:ext xmlns:c16="http://schemas.microsoft.com/office/drawing/2014/chart" uri="{C3380CC4-5D6E-409C-BE32-E72D297353CC}">
              <c16:uniqueId val="{00000003-A55D-4DB2-A965-A6AF7EF2412D}"/>
            </c:ext>
          </c:extLst>
        </c:ser>
        <c:ser>
          <c:idx val="4"/>
          <c:order val="4"/>
          <c:tx>
            <c:strRef>
              <c:f>データシート!$A$31</c:f>
              <c:strCache>
                <c:ptCount val="1"/>
                <c:pt idx="0">
                  <c:v>高速鉄道事業会計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0.39</c:v>
                </c:pt>
                <c:pt idx="6">
                  <c:v>#N/A</c:v>
                </c:pt>
                <c:pt idx="7">
                  <c:v>1.06</c:v>
                </c:pt>
                <c:pt idx="8">
                  <c:v>#N/A</c:v>
                </c:pt>
                <c:pt idx="9">
                  <c:v>1.66</c:v>
                </c:pt>
              </c:numCache>
            </c:numRef>
          </c:val>
          <c:extLst>
            <c:ext xmlns:c16="http://schemas.microsoft.com/office/drawing/2014/chart" uri="{C3380CC4-5D6E-409C-BE32-E72D297353CC}">
              <c16:uniqueId val="{00000004-A55D-4DB2-A965-A6AF7EF2412D}"/>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4.49</c:v>
                </c:pt>
                <c:pt idx="2">
                  <c:v>#N/A</c:v>
                </c:pt>
                <c:pt idx="3">
                  <c:v>4.3099999999999996</c:v>
                </c:pt>
                <c:pt idx="4">
                  <c:v>#N/A</c:v>
                </c:pt>
                <c:pt idx="5">
                  <c:v>3.29</c:v>
                </c:pt>
                <c:pt idx="6">
                  <c:v>#N/A</c:v>
                </c:pt>
                <c:pt idx="7">
                  <c:v>3.61</c:v>
                </c:pt>
                <c:pt idx="8">
                  <c:v>#N/A</c:v>
                </c:pt>
                <c:pt idx="9">
                  <c:v>3.82</c:v>
                </c:pt>
              </c:numCache>
            </c:numRef>
          </c:val>
          <c:extLst>
            <c:ext xmlns:c16="http://schemas.microsoft.com/office/drawing/2014/chart" uri="{C3380CC4-5D6E-409C-BE32-E72D297353CC}">
              <c16:uniqueId val="{00000005-A55D-4DB2-A965-A6AF7EF2412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6.65</c:v>
                </c:pt>
                <c:pt idx="2">
                  <c:v>#N/A</c:v>
                </c:pt>
                <c:pt idx="3">
                  <c:v>6.63</c:v>
                </c:pt>
                <c:pt idx="4">
                  <c:v>#N/A</c:v>
                </c:pt>
                <c:pt idx="5">
                  <c:v>5.99</c:v>
                </c:pt>
                <c:pt idx="6">
                  <c:v>#N/A</c:v>
                </c:pt>
                <c:pt idx="7">
                  <c:v>6.12</c:v>
                </c:pt>
                <c:pt idx="8">
                  <c:v>#N/A</c:v>
                </c:pt>
                <c:pt idx="9">
                  <c:v>6.17</c:v>
                </c:pt>
              </c:numCache>
            </c:numRef>
          </c:val>
          <c:extLst>
            <c:ext xmlns:c16="http://schemas.microsoft.com/office/drawing/2014/chart" uri="{C3380CC4-5D6E-409C-BE32-E72D297353CC}">
              <c16:uniqueId val="{00000006-A55D-4DB2-A965-A6AF7EF2412D}"/>
            </c:ext>
          </c:extLst>
        </c:ser>
        <c:ser>
          <c:idx val="7"/>
          <c:order val="7"/>
          <c:tx>
            <c:strRef>
              <c:f>データシート!$A$34</c:f>
              <c:strCache>
                <c:ptCount val="1"/>
                <c:pt idx="0">
                  <c:v>港湾事業会計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3.64</c:v>
                </c:pt>
                <c:pt idx="2">
                  <c:v>#N/A</c:v>
                </c:pt>
                <c:pt idx="3">
                  <c:v>3.68</c:v>
                </c:pt>
                <c:pt idx="4">
                  <c:v>#N/A</c:v>
                </c:pt>
                <c:pt idx="5">
                  <c:v>3.25</c:v>
                </c:pt>
                <c:pt idx="6">
                  <c:v>#N/A</c:v>
                </c:pt>
                <c:pt idx="7">
                  <c:v>7.94</c:v>
                </c:pt>
                <c:pt idx="8">
                  <c:v>#N/A</c:v>
                </c:pt>
                <c:pt idx="9">
                  <c:v>8.48</c:v>
                </c:pt>
              </c:numCache>
            </c:numRef>
          </c:val>
          <c:extLst>
            <c:ext xmlns:c16="http://schemas.microsoft.com/office/drawing/2014/chart" uri="{C3380CC4-5D6E-409C-BE32-E72D297353CC}">
              <c16:uniqueId val="{00000007-A55D-4DB2-A965-A6AF7EF2412D}"/>
            </c:ext>
          </c:extLst>
        </c:ser>
        <c:ser>
          <c:idx val="8"/>
          <c:order val="8"/>
          <c:tx>
            <c:strRef>
              <c:f>データシート!$A$35</c:f>
              <c:strCache>
                <c:ptCount val="1"/>
                <c:pt idx="0">
                  <c:v>新都市整備事業会計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30.08</c:v>
                </c:pt>
                <c:pt idx="2">
                  <c:v>#N/A</c:v>
                </c:pt>
                <c:pt idx="3">
                  <c:v>28.42</c:v>
                </c:pt>
                <c:pt idx="4">
                  <c:v>#N/A</c:v>
                </c:pt>
                <c:pt idx="5">
                  <c:v>25.74</c:v>
                </c:pt>
                <c:pt idx="6">
                  <c:v>#N/A</c:v>
                </c:pt>
                <c:pt idx="7">
                  <c:v>25.98</c:v>
                </c:pt>
                <c:pt idx="8">
                  <c:v>#N/A</c:v>
                </c:pt>
                <c:pt idx="9">
                  <c:v>26.6</c:v>
                </c:pt>
              </c:numCache>
            </c:numRef>
          </c:val>
          <c:extLst>
            <c:ext xmlns:c16="http://schemas.microsoft.com/office/drawing/2014/chart" uri="{C3380CC4-5D6E-409C-BE32-E72D297353CC}">
              <c16:uniqueId val="{00000008-A55D-4DB2-A965-A6AF7EF2412D}"/>
            </c:ext>
          </c:extLst>
        </c:ser>
        <c:ser>
          <c:idx val="9"/>
          <c:order val="9"/>
          <c:tx>
            <c:strRef>
              <c:f>データシート!$A$36</c:f>
              <c:strCache>
                <c:ptCount val="1"/>
                <c:pt idx="0">
                  <c:v>自動車事業会計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0.41</c:v>
                </c:pt>
                <c:pt idx="1">
                  <c:v>#N/A</c:v>
                </c:pt>
                <c:pt idx="2">
                  <c:v>0.41</c:v>
                </c:pt>
                <c:pt idx="3">
                  <c:v>#N/A</c:v>
                </c:pt>
                <c:pt idx="4">
                  <c:v>0.39</c:v>
                </c:pt>
                <c:pt idx="5">
                  <c:v>#N/A</c:v>
                </c:pt>
                <c:pt idx="6">
                  <c:v>0.41</c:v>
                </c:pt>
                <c:pt idx="7">
                  <c:v>#N/A</c:v>
                </c:pt>
                <c:pt idx="8">
                  <c:v>0.39</c:v>
                </c:pt>
                <c:pt idx="9">
                  <c:v>#N/A</c:v>
                </c:pt>
              </c:numCache>
            </c:numRef>
          </c:val>
          <c:extLst>
            <c:ext xmlns:c16="http://schemas.microsoft.com/office/drawing/2014/chart" uri="{C3380CC4-5D6E-409C-BE32-E72D297353CC}">
              <c16:uniqueId val="{00000009-A55D-4DB2-A965-A6AF7EF241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95681</c:v>
                </c:pt>
                <c:pt idx="5">
                  <c:v>92522</c:v>
                </c:pt>
                <c:pt idx="8">
                  <c:v>91085</c:v>
                </c:pt>
                <c:pt idx="11">
                  <c:v>91358</c:v>
                </c:pt>
                <c:pt idx="14">
                  <c:v>89541</c:v>
                </c:pt>
              </c:numCache>
            </c:numRef>
          </c:val>
          <c:extLst>
            <c:ext xmlns:c16="http://schemas.microsoft.com/office/drawing/2014/chart" uri="{C3380CC4-5D6E-409C-BE32-E72D297353CC}">
              <c16:uniqueId val="{00000000-7083-44EA-A529-EF882F821A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83-44EA-A529-EF882F821A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1749</c:v>
                </c:pt>
                <c:pt idx="3">
                  <c:v>1263</c:v>
                </c:pt>
                <c:pt idx="6">
                  <c:v>1033</c:v>
                </c:pt>
                <c:pt idx="9">
                  <c:v>599</c:v>
                </c:pt>
                <c:pt idx="12">
                  <c:v>587</c:v>
                </c:pt>
              </c:numCache>
            </c:numRef>
          </c:val>
          <c:extLst>
            <c:ext xmlns:c16="http://schemas.microsoft.com/office/drawing/2014/chart" uri="{C3380CC4-5D6E-409C-BE32-E72D297353CC}">
              <c16:uniqueId val="{00000002-7083-44EA-A529-EF882F821A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858</c:v>
                </c:pt>
                <c:pt idx="3">
                  <c:v>301</c:v>
                </c:pt>
                <c:pt idx="6">
                  <c:v>234</c:v>
                </c:pt>
                <c:pt idx="9">
                  <c:v>234</c:v>
                </c:pt>
                <c:pt idx="12">
                  <c:v>161</c:v>
                </c:pt>
              </c:numCache>
            </c:numRef>
          </c:val>
          <c:extLst>
            <c:ext xmlns:c16="http://schemas.microsoft.com/office/drawing/2014/chart" uri="{C3380CC4-5D6E-409C-BE32-E72D297353CC}">
              <c16:uniqueId val="{00000003-7083-44EA-A529-EF882F821A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21769</c:v>
                </c:pt>
                <c:pt idx="3">
                  <c:v>20375</c:v>
                </c:pt>
                <c:pt idx="6">
                  <c:v>20752</c:v>
                </c:pt>
                <c:pt idx="9">
                  <c:v>16106</c:v>
                </c:pt>
                <c:pt idx="12">
                  <c:v>15259</c:v>
                </c:pt>
              </c:numCache>
            </c:numRef>
          </c:val>
          <c:extLst>
            <c:ext xmlns:c16="http://schemas.microsoft.com/office/drawing/2014/chart" uri="{C3380CC4-5D6E-409C-BE32-E72D297353CC}">
              <c16:uniqueId val="{00000004-7083-44EA-A529-EF882F821A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38279</c:v>
                </c:pt>
                <c:pt idx="3">
                  <c:v>39169</c:v>
                </c:pt>
                <c:pt idx="6">
                  <c:v>40483</c:v>
                </c:pt>
                <c:pt idx="9">
                  <c:v>41708</c:v>
                </c:pt>
                <c:pt idx="12">
                  <c:v>42879</c:v>
                </c:pt>
              </c:numCache>
            </c:numRef>
          </c:val>
          <c:extLst>
            <c:ext xmlns:c16="http://schemas.microsoft.com/office/drawing/2014/chart" uri="{C3380CC4-5D6E-409C-BE32-E72D297353CC}">
              <c16:uniqueId val="{00000005-7083-44EA-A529-EF882F821A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148</c:v>
                </c:pt>
                <c:pt idx="3">
                  <c:v>0</c:v>
                </c:pt>
                <c:pt idx="6">
                  <c:v>0</c:v>
                </c:pt>
                <c:pt idx="9">
                  <c:v>0</c:v>
                </c:pt>
                <c:pt idx="12">
                  <c:v>0</c:v>
                </c:pt>
              </c:numCache>
            </c:numRef>
          </c:val>
          <c:extLst>
            <c:ext xmlns:c16="http://schemas.microsoft.com/office/drawing/2014/chart" uri="{C3380CC4-5D6E-409C-BE32-E72D297353CC}">
              <c16:uniqueId val="{00000006-7083-44EA-A529-EF882F821A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55199</c:v>
                </c:pt>
                <c:pt idx="3">
                  <c:v>55919</c:v>
                </c:pt>
                <c:pt idx="6">
                  <c:v>49469</c:v>
                </c:pt>
                <c:pt idx="9">
                  <c:v>48267</c:v>
                </c:pt>
                <c:pt idx="12">
                  <c:v>46454</c:v>
                </c:pt>
              </c:numCache>
            </c:numRef>
          </c:val>
          <c:extLst>
            <c:ext xmlns:c16="http://schemas.microsoft.com/office/drawing/2014/chart" uri="{C3380CC4-5D6E-409C-BE32-E72D297353CC}">
              <c16:uniqueId val="{00000007-7083-44EA-A529-EF882F821AC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22321</c:v>
                </c:pt>
                <c:pt idx="2">
                  <c:v>#N/A</c:v>
                </c:pt>
                <c:pt idx="3">
                  <c:v>#N/A</c:v>
                </c:pt>
                <c:pt idx="4">
                  <c:v>24505</c:v>
                </c:pt>
                <c:pt idx="5">
                  <c:v>#N/A</c:v>
                </c:pt>
                <c:pt idx="6">
                  <c:v>#N/A</c:v>
                </c:pt>
                <c:pt idx="7">
                  <c:v>20886</c:v>
                </c:pt>
                <c:pt idx="8">
                  <c:v>#N/A</c:v>
                </c:pt>
                <c:pt idx="9">
                  <c:v>#N/A</c:v>
                </c:pt>
                <c:pt idx="10">
                  <c:v>15556</c:v>
                </c:pt>
                <c:pt idx="11">
                  <c:v>#N/A</c:v>
                </c:pt>
                <c:pt idx="12">
                  <c:v>#N/A</c:v>
                </c:pt>
                <c:pt idx="13">
                  <c:v>15799</c:v>
                </c:pt>
                <c:pt idx="14">
                  <c:v>#N/A</c:v>
                </c:pt>
              </c:numCache>
            </c:numRef>
          </c:val>
          <c:smooth val="0"/>
          <c:extLst>
            <c:ext xmlns:c16="http://schemas.microsoft.com/office/drawing/2014/chart" uri="{C3380CC4-5D6E-409C-BE32-E72D297353CC}">
              <c16:uniqueId val="{00000008-7083-44EA-A529-EF882F821AC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749066</c:v>
                </c:pt>
                <c:pt idx="5">
                  <c:v>748640</c:v>
                </c:pt>
                <c:pt idx="8">
                  <c:v>763524</c:v>
                </c:pt>
                <c:pt idx="11">
                  <c:v>775260</c:v>
                </c:pt>
                <c:pt idx="14">
                  <c:v>789859</c:v>
                </c:pt>
              </c:numCache>
            </c:numRef>
          </c:val>
          <c:extLst>
            <c:ext xmlns:c16="http://schemas.microsoft.com/office/drawing/2014/chart" uri="{C3380CC4-5D6E-409C-BE32-E72D297353CC}">
              <c16:uniqueId val="{00000000-7758-43C8-A229-BE80B1DD38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232175</c:v>
                </c:pt>
                <c:pt idx="5">
                  <c:v>224070</c:v>
                </c:pt>
                <c:pt idx="8">
                  <c:v>218696</c:v>
                </c:pt>
                <c:pt idx="11">
                  <c:v>208380</c:v>
                </c:pt>
                <c:pt idx="14">
                  <c:v>207043</c:v>
                </c:pt>
              </c:numCache>
            </c:numRef>
          </c:val>
          <c:extLst>
            <c:ext xmlns:c16="http://schemas.microsoft.com/office/drawing/2014/chart" uri="{C3380CC4-5D6E-409C-BE32-E72D297353CC}">
              <c16:uniqueId val="{00000001-7758-43C8-A229-BE80B1DD38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264863</c:v>
                </c:pt>
                <c:pt idx="5">
                  <c:v>267838</c:v>
                </c:pt>
                <c:pt idx="8">
                  <c:v>281632</c:v>
                </c:pt>
                <c:pt idx="11">
                  <c:v>299089</c:v>
                </c:pt>
                <c:pt idx="14">
                  <c:v>315291</c:v>
                </c:pt>
              </c:numCache>
            </c:numRef>
          </c:val>
          <c:extLst>
            <c:ext xmlns:c16="http://schemas.microsoft.com/office/drawing/2014/chart" uri="{C3380CC4-5D6E-409C-BE32-E72D297353CC}">
              <c16:uniqueId val="{00000002-7758-43C8-A229-BE80B1DD38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58-43C8-A229-BE80B1DD38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58-43C8-A229-BE80B1DD38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2142</c:v>
                </c:pt>
                <c:pt idx="3">
                  <c:v>1582</c:v>
                </c:pt>
                <c:pt idx="6">
                  <c:v>1016</c:v>
                </c:pt>
                <c:pt idx="9">
                  <c:v>7032</c:v>
                </c:pt>
                <c:pt idx="12">
                  <c:v>6081</c:v>
                </c:pt>
              </c:numCache>
            </c:numRef>
          </c:val>
          <c:extLst>
            <c:ext xmlns:c16="http://schemas.microsoft.com/office/drawing/2014/chart" uri="{C3380CC4-5D6E-409C-BE32-E72D297353CC}">
              <c16:uniqueId val="{00000005-7758-43C8-A229-BE80B1DD38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95839</c:v>
                </c:pt>
                <c:pt idx="3">
                  <c:v>95086</c:v>
                </c:pt>
                <c:pt idx="6">
                  <c:v>139918</c:v>
                </c:pt>
                <c:pt idx="9">
                  <c:v>132469</c:v>
                </c:pt>
                <c:pt idx="12">
                  <c:v>128896</c:v>
                </c:pt>
              </c:numCache>
            </c:numRef>
          </c:val>
          <c:extLst>
            <c:ext xmlns:c16="http://schemas.microsoft.com/office/drawing/2014/chart" uri="{C3380CC4-5D6E-409C-BE32-E72D297353CC}">
              <c16:uniqueId val="{00000006-7758-43C8-A229-BE80B1DD38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1132</c:v>
                </c:pt>
                <c:pt idx="3">
                  <c:v>843</c:v>
                </c:pt>
                <c:pt idx="6">
                  <c:v>628</c:v>
                </c:pt>
                <c:pt idx="9">
                  <c:v>456</c:v>
                </c:pt>
                <c:pt idx="12">
                  <c:v>302</c:v>
                </c:pt>
              </c:numCache>
            </c:numRef>
          </c:val>
          <c:extLst>
            <c:ext xmlns:c16="http://schemas.microsoft.com/office/drawing/2014/chart" uri="{C3380CC4-5D6E-409C-BE32-E72D297353CC}">
              <c16:uniqueId val="{00000007-7758-43C8-A229-BE80B1DD38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180858</c:v>
                </c:pt>
                <c:pt idx="3">
                  <c:v>184758</c:v>
                </c:pt>
                <c:pt idx="6">
                  <c:v>182768</c:v>
                </c:pt>
                <c:pt idx="9">
                  <c:v>173599</c:v>
                </c:pt>
                <c:pt idx="12">
                  <c:v>159851</c:v>
                </c:pt>
              </c:numCache>
            </c:numRef>
          </c:val>
          <c:extLst>
            <c:ext xmlns:c16="http://schemas.microsoft.com/office/drawing/2014/chart" uri="{C3380CC4-5D6E-409C-BE32-E72D297353CC}">
              <c16:uniqueId val="{00000008-7758-43C8-A229-BE80B1DD38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20059</c:v>
                </c:pt>
                <c:pt idx="3">
                  <c:v>18055</c:v>
                </c:pt>
                <c:pt idx="6">
                  <c:v>14140</c:v>
                </c:pt>
                <c:pt idx="9">
                  <c:v>13746</c:v>
                </c:pt>
                <c:pt idx="12">
                  <c:v>12625</c:v>
                </c:pt>
              </c:numCache>
            </c:numRef>
          </c:val>
          <c:extLst>
            <c:ext xmlns:c16="http://schemas.microsoft.com/office/drawing/2014/chart" uri="{C3380CC4-5D6E-409C-BE32-E72D297353CC}">
              <c16:uniqueId val="{00000009-7758-43C8-A229-BE80B1DD38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1204324</c:v>
                </c:pt>
                <c:pt idx="3">
                  <c:v>1198275</c:v>
                </c:pt>
                <c:pt idx="6">
                  <c:v>1222264</c:v>
                </c:pt>
                <c:pt idx="9">
                  <c:v>1224023</c:v>
                </c:pt>
                <c:pt idx="12">
                  <c:v>1256347</c:v>
                </c:pt>
              </c:numCache>
            </c:numRef>
          </c:val>
          <c:extLst>
            <c:ext xmlns:c16="http://schemas.microsoft.com/office/drawing/2014/chart" uri="{C3380CC4-5D6E-409C-BE32-E72D297353CC}">
              <c16:uniqueId val="{0000000A-7758-43C8-A229-BE80B1DD389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258251</c:v>
                </c:pt>
                <c:pt idx="2">
                  <c:v>#N/A</c:v>
                </c:pt>
                <c:pt idx="3">
                  <c:v>#N/A</c:v>
                </c:pt>
                <c:pt idx="4">
                  <c:v>258050</c:v>
                </c:pt>
                <c:pt idx="5">
                  <c:v>#N/A</c:v>
                </c:pt>
                <c:pt idx="6">
                  <c:v>#N/A</c:v>
                </c:pt>
                <c:pt idx="7">
                  <c:v>296882</c:v>
                </c:pt>
                <c:pt idx="8">
                  <c:v>#N/A</c:v>
                </c:pt>
                <c:pt idx="9">
                  <c:v>#N/A</c:v>
                </c:pt>
                <c:pt idx="10">
                  <c:v>268595</c:v>
                </c:pt>
                <c:pt idx="11">
                  <c:v>#N/A</c:v>
                </c:pt>
                <c:pt idx="12">
                  <c:v>#N/A</c:v>
                </c:pt>
                <c:pt idx="13">
                  <c:v>251909</c:v>
                </c:pt>
                <c:pt idx="14">
                  <c:v>#N/A</c:v>
                </c:pt>
              </c:numCache>
            </c:numRef>
          </c:val>
          <c:smooth val="0"/>
          <c:extLst>
            <c:ext xmlns:c16="http://schemas.microsoft.com/office/drawing/2014/chart" uri="{C3380CC4-5D6E-409C-BE32-E72D297353CC}">
              <c16:uniqueId val="{0000000B-7758-43C8-A229-BE80B1DD389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12898</c:v>
                </c:pt>
                <c:pt idx="1">
                  <c:v>12899</c:v>
                </c:pt>
                <c:pt idx="2">
                  <c:v>11530</c:v>
                </c:pt>
              </c:numCache>
            </c:numRef>
          </c:val>
          <c:extLst>
            <c:ext xmlns:c16="http://schemas.microsoft.com/office/drawing/2014/chart" uri="{C3380CC4-5D6E-409C-BE32-E72D297353CC}">
              <c16:uniqueId val="{00000000-CA4C-4847-B9DA-C0A08938BE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23162</c:v>
                </c:pt>
                <c:pt idx="1">
                  <c:v>23060</c:v>
                </c:pt>
                <c:pt idx="2">
                  <c:v>22073</c:v>
                </c:pt>
              </c:numCache>
            </c:numRef>
          </c:val>
          <c:extLst>
            <c:ext xmlns:c16="http://schemas.microsoft.com/office/drawing/2014/chart" uri="{C3380CC4-5D6E-409C-BE32-E72D297353CC}">
              <c16:uniqueId val="{00000001-CA4C-4847-B9DA-C0A08938BE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19284</c:v>
                </c:pt>
                <c:pt idx="1">
                  <c:v>18060</c:v>
                </c:pt>
                <c:pt idx="2">
                  <c:v>21361</c:v>
                </c:pt>
              </c:numCache>
            </c:numRef>
          </c:val>
          <c:extLst>
            <c:ext xmlns:c16="http://schemas.microsoft.com/office/drawing/2014/chart" uri="{C3380CC4-5D6E-409C-BE32-E72D297353CC}">
              <c16:uniqueId val="{00000002-CA4C-4847-B9DA-C0A08938BE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{4D8226D5-10D6-4A8A-A433-2B080A5A00CD}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183-47A1-9D4D-7CEE8B71FB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{3B2687BC-C79B-44C8-B3B2-65F004D3D057}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83-47A1-9D4D-7CEE8B71FB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{3C685684-D6D3-4906-A25D-E26E841B3C32}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83-47A1-9D4D-7CEE8B71FB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{9144B53A-D2FE-4F15-AEC4-1B95898F208D}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83-47A1-9D4D-7CEE8B71FB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{C3419465-C0FE-4B42-BB86-31B68808AF72}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83-47A1-9D4D-7CEE8B71FB3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{4CC8A6FE-7B92-48FF-830B-130432F49D38}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183-47A1-9D4D-7CEE8B71FB3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{5FF7EEFA-2786-49EA-8977-EE246E74979A}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183-47A1-9D4D-7CEE8B71FB3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{B84E4C50-56D5-4F5C-B29D-6323BD3CDF0C}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183-47A1-9D4D-7CEE8B71FB3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{1DA7AABE-F503-4D8A-A987-E34663FA64B0}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183-47A1-9D4D-7CEE8B71FB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65.599999999999994</c:v>
                </c:pt>
                <c:pt idx="16">
                  <c:v>66.3</c:v>
                </c:pt>
                <c:pt idx="24">
                  <c:v>67.5</c:v>
                </c:pt>
                <c:pt idx="32">
                  <c:v>68.5</c:v>
                </c:pt>
              </c:numCache>
            </c:numRef>
          </c:xVal>
          <c:yVal>
            <c:numRef>
              <c:f>公会計指標分析・財政指標組合せ分析表!$BP$51:$DC$51</c:f>
              <c:numCache>
                <c:formatCode>#,##0.0;"▲ "#,##0.0</c:formatCode>
                <c:ptCount val="40"/>
                <c:pt idx="0">
                  <c:v>80.2</c:v>
                </c:pt>
                <c:pt idx="8">
                  <c:v>80</c:v>
                </c:pt>
                <c:pt idx="16">
                  <c:v>78.8</c:v>
                </c:pt>
                <c:pt idx="24">
                  <c:v>71</c:v>
                </c:pt>
                <c:pt idx="32">
                  <c:v>66.099999999999994</c:v>
                </c:pt>
              </c:numCache>
            </c:numRef>
          </c:yVal>
          <c:smooth val="0"/>
          <c:extLst>
            <c:ext xmlns:c16="http://schemas.microsoft.com/office/drawing/2014/chart" uri="{C3380CC4-5D6E-409C-BE32-E72D297353CC}">
              <c16:uniqueId val="{00000009-C183-47A1-9D4D-7CEE8B71FB3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{34768B30-B643-437A-BCBC-3D4E5D3DC96C}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183-47A1-9D4D-7CEE8B71FB3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{9FB3AD34-5F4A-46E5-852D-DE30FECCAD29}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83-47A1-9D4D-7CEE8B71FB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{78FDD42B-6CC8-4CBA-848D-A31C1A839AB0}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83-47A1-9D4D-7CEE8B71FB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{CC02BB60-8C00-4192-8F07-D4A9AE85177E}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83-47A1-9D4D-7CEE8B71FB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{75A02512-61B1-4AFB-AC13-D2E3F35E5AF2}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83-47A1-9D4D-7CEE8B71FB3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{9EAB6E63-08E7-4E33-AF9C-BE32FDDF4A06}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183-47A1-9D4D-7CEE8B71FB3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{81ED876C-BBA8-41DD-991C-EBF3E2B37F10}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183-47A1-9D4D-7CEE8B71FB3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{03838441-F43E-4C93-9ADC-7468F6BC57D7}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183-47A1-9D4D-7CEE8B71FB3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{65CB9898-F24F-4FE8-B0A4-8BB1664D0E52}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183-47A1-9D4D-7CEE8B71FB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61</c:v>
                </c:pt>
                <c:pt idx="16">
                  <c:v>62</c:v>
                </c:pt>
                <c:pt idx="24">
                  <c:v>62.9</c:v>
                </c:pt>
                <c:pt idx="32">
                  <c:v>63.3</c:v>
                </c:pt>
              </c:numCache>
            </c:numRef>
          </c:xVal>
          <c:yVal>
            <c:numRef>
              <c:f>公会計指標分析・財政指標組合せ分析表!$BP$55:$DC$55</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C183-47A1-9D4D-7CEE8B71FB3B}"/>
            </c:ext>
          </c:extLst>
        </c:ser>
        <c:dLbls>
          <c:showLegendKey val="0"/>
          <c:showVal val="1"/>
          <c:showCatName val="0"/>
          <c:showSerName val="0"/>
          <c:showPercent val="0"/>
          <c:showBubbleSize val="0"/>
        </c:dLbls>
        <c:axId val="46179840"/>
        <c:axId val="46181760"/>
      </c:scatterChart>
      <c:valAx>
        <c:axId val="46179840"/>
        <c:scaling>
          <c:orientation val="minMax"/>
          <c:max val="69.3"/>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4"/>
          <c:min val="5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{815A0A88-9F4B-40DC-A351-34BE6A62BB8A}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FA4-426F-9BB8-68C7BF4DCE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{73DEBC77-AD97-47C7-835E-6B1C9843702F}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A4-426F-9BB8-68C7BF4DCE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{E9B75F64-108B-4685-A6DE-EE87CB2AD48E}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A4-426F-9BB8-68C7BF4DCE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{9D989E2F-2FF9-45BD-BE43-019CF7AA9B4F}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A4-426F-9BB8-68C7BF4DCE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{2A541FBE-77D6-4178-A053-5851B5ED5C95}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A4-426F-9BB8-68C7BF4DCEC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{E7131B31-0447-4367-868A-E0DDA1980C82}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FA4-426F-9BB8-68C7BF4DCEC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{E64F080B-9843-4AF7-B0F1-81BD0A2EB4E0}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FA4-426F-9BB8-68C7BF4DCEC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{D7B5112B-C5CD-455A-B43C-E80A1BAC7527}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FA4-426F-9BB8-68C7BF4DCEC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{EBE6D7F8-7E7D-4C5B-9772-8D42783A4539}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FA4-426F-9BB8-68C7BF4DCE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7.4</c:v>
                </c:pt>
                <c:pt idx="16">
                  <c:v>6.6</c:v>
                </c:pt>
                <c:pt idx="24">
                  <c:v>5.7</c:v>
                </c:pt>
                <c:pt idx="32">
                  <c:v>4.5999999999999996</c:v>
                </c:pt>
              </c:numCache>
            </c:numRef>
          </c:xVal>
          <c:yVal>
            <c:numRef>
              <c:f>公会計指標分析・財政指標組合せ分析表!$BP$73:$DC$73</c:f>
              <c:numCache>
                <c:formatCode>#,##0.0;"▲ "#,##0.0</c:formatCode>
                <c:ptCount val="40"/>
                <c:pt idx="0">
                  <c:v>80.2</c:v>
                </c:pt>
                <c:pt idx="8">
                  <c:v>80</c:v>
                </c:pt>
                <c:pt idx="16">
                  <c:v>78.8</c:v>
                </c:pt>
                <c:pt idx="24">
                  <c:v>71</c:v>
                </c:pt>
                <c:pt idx="32">
                  <c:v>66.099999999999994</c:v>
                </c:pt>
              </c:numCache>
            </c:numRef>
          </c:yVal>
          <c:smooth val="0"/>
          <c:extLst>
            <c:ext xmlns:c16="http://schemas.microsoft.com/office/drawing/2014/chart" uri="{C3380CC4-5D6E-409C-BE32-E72D297353CC}">
              <c16:uniqueId val="{00000009-8FA4-426F-9BB8-68C7BF4DCE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{7C170D0C-496A-4A4E-BB36-7A0FBF35946D}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FA4-426F-9BB8-68C7BF4DCE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{5F2997AC-BCEA-4277-AFDA-6C6AE7069431}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A4-426F-9BB8-68C7BF4DCE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{928BF5C7-FAF4-4BA4-B5F6-A7298E79C6FF}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A4-426F-9BB8-68C7BF4DCE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{F7A82460-AC9E-4067-979D-427E34C1DDD0}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A4-426F-9BB8-68C7BF4DCE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{7D33ED68-B6A7-423F-847C-1F878E17D0B7}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A4-426F-9BB8-68C7BF4DCEC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{C881DF0B-7811-45CC-9ACC-5B5185258B31}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FA4-426F-9BB8-68C7BF4DCEC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{E81222AA-040E-4910-A705-66989D2F8655}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FA4-426F-9BB8-68C7BF4DCEC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{9CDCAA96-94FE-46B5-92FD-B5BD0D1C0436}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FA4-426F-9BB8-68C7BF4DCEC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{1496DC67-C509-4113-A64D-EE42FF9B1484}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FA4-426F-9BB8-68C7BF4DCE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10.9</c:v>
                </c:pt>
                <c:pt idx="8">
                  <c:v>10.3</c:v>
                </c:pt>
                <c:pt idx="16">
                  <c:v>9</c:v>
                </c:pt>
                <c:pt idx="24">
                  <c:v>8</c:v>
                </c:pt>
                <c:pt idx="32">
                  <c:v>7.3</c:v>
                </c:pt>
              </c:numCache>
            </c:numRef>
          </c:xVal>
          <c:yVal>
            <c:numRef>
              <c:f>公会計指標分析・財政指標組合せ分析表!$BP$77:$DC$77</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8FA4-426F-9BB8-68C7BF4DCEC1}"/>
            </c:ext>
          </c:extLst>
        </c:ser>
        <c:dLbls>
          <c:showLegendKey val="0"/>
          <c:showVal val="1"/>
          <c:showCatName val="0"/>
          <c:showSerName val="0"/>
          <c:showPercent val="0"/>
          <c:showBubbleSize val="0"/>
        </c:dLbls>
        <c:axId val="84219776"/>
        <c:axId val="84234240"/>
      </c:scatterChart>
      <c:valAx>
        <c:axId val="84219776"/>
        <c:scaling>
          <c:orientation val="minMax"/>
          <c:max val="11.5"/>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4"/>
          <c:min val="5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令和元年度については、実質公債費比率の分子について、元利償還金等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は償還の進捗により約</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億円減少したが、算入公債費等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が区画整理等に関する起債の償還終了により約</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億円減少したことで、約２億円増加している。</a:t>
          </a:r>
        </a:p>
        <a:p>
          <a:r>
            <a:rPr kumimoji="1" lang="ja-JP" altLang="en-US" sz="1400">
              <a:latin typeface="ＭＳ ゴシック" pitchFamily="49" charset="-128"/>
              <a:ea typeface="ＭＳ ゴシック" pitchFamily="49" charset="-128"/>
            </a:rPr>
            <a:t>　令和２年９月に策定した「行財政改革方針</a:t>
          </a:r>
          <a:r>
            <a:rPr kumimoji="1" lang="en-US" altLang="ja-JP" sz="1400">
              <a:latin typeface="ＭＳ ゴシック" pitchFamily="49" charset="-128"/>
              <a:ea typeface="ＭＳ ゴシック" pitchFamily="49" charset="-128"/>
            </a:rPr>
            <a:t>2025</a:t>
          </a:r>
          <a:r>
            <a:rPr kumimoji="1" lang="ja-JP" altLang="en-US" sz="1400">
              <a:latin typeface="ＭＳ ゴシック" pitchFamily="49" charset="-128"/>
              <a:ea typeface="ＭＳ ゴシック" pitchFamily="49" charset="-128"/>
            </a:rPr>
            <a:t>」に基づき、財政健全化指標の適正な水準を維持しながら、将来世代に大きな負担を残さないことを基本とした健全で持続可能な財政運営をさらに加速させていく。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一般会計における臨時財政対策債の発行額増加に伴い基金積立額が増加していること等により、平成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年度末時点での減債基金残高は約</a:t>
          </a:r>
          <a:r>
            <a:rPr kumimoji="1" lang="en-US" altLang="ja-JP" sz="1000">
              <a:latin typeface="ＭＳ ゴシック" pitchFamily="49" charset="-128"/>
              <a:ea typeface="ＭＳ ゴシック" pitchFamily="49" charset="-128"/>
            </a:rPr>
            <a:t>112</a:t>
          </a:r>
          <a:r>
            <a:rPr kumimoji="1" lang="ja-JP" altLang="en-US" sz="1000">
              <a:latin typeface="ＭＳ ゴシック" pitchFamily="49" charset="-128"/>
              <a:ea typeface="ＭＳ ゴシック" pitchFamily="49" charset="-128"/>
            </a:rPr>
            <a:t>億円増加した。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一般会計等以外に係る地方債残高の減等に伴い「公営企業債等繰入見込額」が減少したことや、支給対象職員数の減少と勤続年数の短い職員割合の増加に伴い「退職手当負担見込額」が減少したことにより、将来負担比率の分子は前年度に比べて約</a:t>
          </a:r>
          <a:r>
            <a:rPr kumimoji="1" lang="en-US" altLang="ja-JP" sz="1400">
              <a:latin typeface="ＭＳ ゴシック" pitchFamily="49" charset="-128"/>
              <a:ea typeface="ＭＳ ゴシック" pitchFamily="49" charset="-128"/>
            </a:rPr>
            <a:t>167</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　なお、行財政改革の中で、実質的な市債残高の削減に取り組み公債費負担の適正化に努めてきたこと等により、将来負担比率は減少傾向にある。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兵庫県神戸市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「財政調整基金」、「減債基金」が減少した一方、基金の新設などで「その他特定目的基金」が増加したため、令和元年度末における基金全体の残高としては、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減債基金」や「まちづくり等基金」の取崩しを予定しているため、基金全体として減少見込みであるが、中長期的には、災害などの将来の有事への備えや公共施設の老朽化への対応など将来必要となる財源を確保しながら、持続可能な財政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「市営住宅敷金等積立基金」・・・①市営住宅等の敷金の適正な管理・還付のため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②市営住宅の建替事業の財源に充てるため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「市民福祉振興等基金」・・・・・①市民福祉の向上を目的とする事業の推進のため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「まちづくり等基金」・・・・・・①都市計画事業の円滑な運用及び適正な執行を図るため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②市民による都市景観の形成活動の推進及び都市景観の形成のため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「留学生支援等基金」・・・・・・①神戸市内の大学等において勉学し、又は研究する外国人留学生を支援し、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もって諸外国との友好を推進するため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「災害救助基金」・・・・・・・・①災害救助法による救助に要する給与品の事前購入により備蓄物資とするため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・令和元年度は、「市営住宅敷金等積立基金」について、土地売却代や運用利息により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億円を積み立て、災害救助基金の新設のため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億円を積み立てたことなどにより、その他特定目的基金全体で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・「まちづくり等基金」については、市街地再開発事業（都市計画事業）にかかる公債費がピークを迎えていることから、令和３年度末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残高は７億円程度となる見込み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・特定目的基金全体については、将来的に活用が必要となる財源ということも見据え、適切に管理していく。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災害救助基金積立のため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億円、新型コロナウイルス感染症対応ため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・阪神淡路大震災にかかる復旧・復興事業の財源として取り崩したことにより平成７年度に枯渇したが、その後の行財政改革などにより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億円まで残高を回復させた。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・将来の有事に備え、標準財政規模の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億円）を確保することが理想的な目標値と考える。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億円を利子償還財源として取り崩したことにより減少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・満期一括償還に備えた積立金を活用し、積極的な資金運用を行ってきたことや、行財政改革の取組みなどにより公債費充当財源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を捻出してきたことから、基金運用益の取崩額が相対的に少なく、残高が他の政令指定都市に比して多くなっている。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・今後も資金の効率的な運用を行うとともに、公共施設の老朽化への対応や未来に向けた投資のための公債費充当財源として活用して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FDC0030-0CCB-4E9E-85F0-78930A841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AFE2A17-5B7C-4BE8-9D77-24E65447C6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CE62290-24C4-42D0-BF77-38FE3177FAB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8A91712-22C3-4697-9248-569C3380114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E4784E2-81EB-4FD8-B14B-E80642F44A7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DCB6056-B5E7-4130-B13D-6D15C9EC1F8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C066508-EA04-4908-B07A-33793F3D264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25E07B3-26CE-4667-A10E-715654F6A92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8B1FCB8-FDE2-49EA-9FA3-3A14F5A6B38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A1DE06E-8D85-4272-97E1-3A3EDF4BFB0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821FA2E-ED3B-45A7-A5DD-B4E5C6CE977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AB6F542-18FF-4714-A086-85EF792161F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1,533,588
1,484,111
557.01
860,399,080
848,479,219
1,321,301
439,969,175
1,109,066,199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F7F21A5-569F-496B-B97E-2D1935E9048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72D818F-3CA0-4337-895D-62591AD16B2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DD8CB2B-B172-4B6B-94B2-95060B45983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E563B4C-600D-4F56-8424-514DB203C88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FD1B33D-6FC1-47B0-AEA9-A49AA48CC72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5F48DF0-AF50-49C7-901E-9DCF7CFB47B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8066455-9D0C-4FFA-AF5C-FE9C0F3DC8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40840B9-5328-499F-A26A-EEA677198DA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DDA577F-E835-4D0B-9BB4-82B187A142C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17DF046-581E-4A08-971B-D63C56586D2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18B9E6C-719C-4153-A63F-78EC0EBEB43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8D623D3-C264-4A62-8C16-6535627B9E5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E9CB5E1-539F-41FC-8184-F243ED2D84D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D82BA69-EAAA-4EA9-8E09-94FEB0936B4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DD6B7EC-B3C6-4784-B0EA-DEFC597EB00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5CA8A29-F820-42A7-8AAD-0AA3EFFD399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BAC0709-0897-449C-9552-CE45B1DC916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58073AE-EE8A-440A-A151-0217F3B6579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6687718-5A29-4FF5-8C7F-08AFC6EF321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8C1C5FF5-2748-4B97-940B-F2DC58DC955B}"/>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5239D92-CB05-4D1B-8DE8-CAA66ABFE28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7DF2D95-D1EF-4820-8BF4-94D54A5549C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DB16896-4AD0-40C1-BADE-A154ABBA89D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A85B363-63A9-44C5-8BC5-3CB07FF0DE6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DDBACB5-1933-4117-BD67-B4442C7E229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6A3EBE0-9246-4C3B-97CA-B577765BB06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613EE40-84D6-4DD8-BE14-9C5E5A42D6E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FA8DFE7-7130-469D-9E6A-E57C1D70399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B677B17-48A7-4410-8047-B5D89B3BF85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A827987-9D61-4FD2-9F61-414AB150F49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14B5063-F8D9-4051-9C9A-EE3C697B29D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E853708-CFD8-4F48-9E26-FC772E2ECAC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E69DF55-9021-4BD0-B12B-31C69650344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0E171A6-941F-4778-B997-6E7EA77450D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1F7D1ED-E00E-416E-B043-ECA22A9E9B9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本市の有形固定資産償却率は、前年度比＋</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％となり、類似団体と比べ高い水準となっている。これは既存ストックの有効活用や重点的・効率的な投資などによる公債費負担の適正化に努めてきたことが影響していると考えられる。</a:t>
          </a:r>
        </a:p>
        <a:p>
          <a:r>
            <a:rPr kumimoji="1" lang="ja-JP" altLang="en-US" sz="1050">
              <a:latin typeface="ＭＳ Ｐゴシック" panose="020B0600070205080204" pitchFamily="50" charset="-128"/>
              <a:ea typeface="ＭＳ Ｐゴシック" panose="020B0600070205080204" pitchFamily="50" charset="-128"/>
            </a:rPr>
            <a:t>　神戸市では、平成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年度に公共施設等総合管理計画を策定し、施設の長寿命化を推進する一方で、施設の統廃合や複合化・集約化、再配置などを計画的に進めながら、施設保有量の低減（平成</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年度を基準に「</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年間で</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％の削減」）を図ることで適正な施設管理を推進していく。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F1D4E25-283C-4E96-B580-7E8F73C30A3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A7F5A30-ACE4-4413-BDE7-ABFE8E123A7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E5E2B74B-EDCE-4659-B119-093F6818C8F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697044B2-C9CC-4C89-B291-D1F31C384642}"/>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A2E7216-2406-44A1-A7B5-81C2A1493A5A}"/>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BEB940C1-F741-4895-A540-1DC5E2D3821F}"/>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D291BE69-5E62-424D-B2BA-8A01EE48EF0E}"/>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F957D37E-0F47-40BE-82DC-94E469CFC261}"/>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AB251B5D-D8A7-46FB-A796-B38A285BAE4E}"/>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5714D9C9-5F5A-4073-9135-9764832AAABC}"/>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49D6F76E-DF35-4971-9C2E-F176BD626B35}"/>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B76BFA1F-FF7E-4C7E-A316-810D0678DBB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D93B9D6D-F9D6-4DA1-A812-34D221D6C48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C5EF7D3F-D21F-4593-BE73-D4C0FC8BBE0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18669</xdr:rowOff>
    </xdr:from>
    <xdr:to>
      <xdr:col>23</xdr:col>
      <xdr:colOff>85090</xdr:colOff>
      <xdr:row>34</xdr:row>
      <xdr:rowOff>113919</xdr:rowOff>
    </xdr:to>
    <xdr:cxnSp macro="">
      <xdr:nvCxnSpPr>
        <xdr:cNvPr id="63" name="直線コネクタ 62">
          <a:extLst>
            <a:ext uri="{FF2B5EF4-FFF2-40B4-BE49-F238E27FC236}">
              <a16:creationId xmlns:a16="http://schemas.microsoft.com/office/drawing/2014/main" id="{23D4DD30-9E64-4797-93D7-B680AC4BFCBA}"/>
            </a:ext>
          </a:extLst>
        </xdr:cNvPr>
        <xdr:cNvCxnSpPr/>
      </xdr:nvCxnSpPr>
      <xdr:spPr>
        <a:xfrm flipV="1">
          <a:off x="4760595" y="5419344"/>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117746</xdr:rowOff>
    </xdr:from>
    <xdr:ext cx="405111" cy="259045"/>
    <xdr:sp macro="" textlink="">
      <xdr:nvSpPr>
        <xdr:cNvPr id="64" name="有形固定資産減価償却率最小値テキスト">
          <a:extLst>
            <a:ext uri="{FF2B5EF4-FFF2-40B4-BE49-F238E27FC236}">
              <a16:creationId xmlns:a16="http://schemas.microsoft.com/office/drawing/2014/main" id="{D93ABA7C-6006-473E-98B9-5ED2BCBEB44D}"/>
            </a:ext>
          </a:extLst>
        </xdr:cNvPr>
        <xdr:cNvSpPr txBox="1"/>
      </xdr:nvSpPr>
      <xdr:spPr>
        <a:xfrm>
          <a:off x="4813300" y="671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113919</xdr:rowOff>
    </xdr:from>
    <xdr:to>
      <xdr:col>23</xdr:col>
      <xdr:colOff>174625</xdr:colOff>
      <xdr:row>34</xdr:row>
      <xdr:rowOff>113919</xdr:rowOff>
    </xdr:to>
    <xdr:cxnSp macro="">
      <xdr:nvCxnSpPr>
        <xdr:cNvPr id="65" name="直線コネクタ 64">
          <a:extLst>
            <a:ext uri="{FF2B5EF4-FFF2-40B4-BE49-F238E27FC236}">
              <a16:creationId xmlns:a16="http://schemas.microsoft.com/office/drawing/2014/main" id="{74079C26-0169-4FF1-933C-D54C8DF59198}"/>
            </a:ext>
          </a:extLst>
        </xdr:cNvPr>
        <xdr:cNvCxnSpPr/>
      </xdr:nvCxnSpPr>
      <xdr:spPr>
        <a:xfrm>
          <a:off x="4673600" y="671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136796</xdr:rowOff>
    </xdr:from>
    <xdr:ext cx="405111" cy="259045"/>
    <xdr:sp macro="" textlink="">
      <xdr:nvSpPr>
        <xdr:cNvPr id="66" name="有形固定資産減価償却率最大値テキスト">
          <a:extLst>
            <a:ext uri="{FF2B5EF4-FFF2-40B4-BE49-F238E27FC236}">
              <a16:creationId xmlns:a16="http://schemas.microsoft.com/office/drawing/2014/main" id="{E49E98B9-A148-4E1C-988C-6AF7C1410CE7}"/>
            </a:ext>
          </a:extLst>
        </xdr:cNvPr>
        <xdr:cNvSpPr txBox="1"/>
      </xdr:nvSpPr>
      <xdr:spPr>
        <a:xfrm>
          <a:off x="4813300" y="5194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18669</xdr:rowOff>
    </xdr:from>
    <xdr:to>
      <xdr:col>23</xdr:col>
      <xdr:colOff>174625</xdr:colOff>
      <xdr:row>27</xdr:row>
      <xdr:rowOff>18669</xdr:rowOff>
    </xdr:to>
    <xdr:cxnSp macro="">
      <xdr:nvCxnSpPr>
        <xdr:cNvPr id="67" name="直線コネクタ 66">
          <a:extLst>
            <a:ext uri="{FF2B5EF4-FFF2-40B4-BE49-F238E27FC236}">
              <a16:creationId xmlns:a16="http://schemas.microsoft.com/office/drawing/2014/main" id="{334A0778-4225-4D7D-AE1D-5F26F5C4C5EB}"/>
            </a:ext>
          </a:extLst>
        </xdr:cNvPr>
        <xdr:cNvCxnSpPr/>
      </xdr:nvCxnSpPr>
      <xdr:spPr>
        <a:xfrm>
          <a:off x="4673600" y="541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158640</xdr:rowOff>
    </xdr:from>
    <xdr:ext cx="405111" cy="259045"/>
    <xdr:sp macro="" textlink="">
      <xdr:nvSpPr>
        <xdr:cNvPr id="68" name="有形固定資産減価償却率平均値テキスト">
          <a:extLst>
            <a:ext uri="{FF2B5EF4-FFF2-40B4-BE49-F238E27FC236}">
              <a16:creationId xmlns:a16="http://schemas.microsoft.com/office/drawing/2014/main" id="{FAF88BC6-D7D9-4A93-ADAD-C267BA669389}"/>
            </a:ext>
          </a:extLst>
        </xdr:cNvPr>
        <xdr:cNvSpPr txBox="1"/>
      </xdr:nvSpPr>
      <xdr:spPr>
        <a:xfrm>
          <a:off x="4813300" y="5902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135763</xdr:rowOff>
    </xdr:from>
    <xdr:to>
      <xdr:col>23</xdr:col>
      <xdr:colOff>136525</xdr:colOff>
      <xdr:row>31</xdr:row>
      <xdr:rowOff>65913</xdr:rowOff>
    </xdr:to>
    <xdr:sp macro="" textlink="">
      <xdr:nvSpPr>
        <xdr:cNvPr id="69" name="フローチャート: 判断 68">
          <a:extLst>
            <a:ext uri="{FF2B5EF4-FFF2-40B4-BE49-F238E27FC236}">
              <a16:creationId xmlns:a16="http://schemas.microsoft.com/office/drawing/2014/main" id="{68C345A6-C5D3-4B9F-9246-F162D35BF000}"/>
            </a:ext>
          </a:extLst>
        </xdr:cNvPr>
        <xdr:cNvSpPr/>
      </xdr:nvSpPr>
      <xdr:spPr>
        <a:xfrm>
          <a:off x="4711700" y="605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101219</xdr:rowOff>
    </xdr:from>
    <xdr:to>
      <xdr:col>19</xdr:col>
      <xdr:colOff>187325</xdr:colOff>
      <xdr:row>31</xdr:row>
      <xdr:rowOff>31369</xdr:rowOff>
    </xdr:to>
    <xdr:sp macro="" textlink="">
      <xdr:nvSpPr>
        <xdr:cNvPr id="70" name="フローチャート: 判断 69">
          <a:extLst>
            <a:ext uri="{FF2B5EF4-FFF2-40B4-BE49-F238E27FC236}">
              <a16:creationId xmlns:a16="http://schemas.microsoft.com/office/drawing/2014/main" id="{70E9416B-DBEB-470E-91C4-18D532C8A1CF}"/>
            </a:ext>
          </a:extLst>
        </xdr:cNvPr>
        <xdr:cNvSpPr/>
      </xdr:nvSpPr>
      <xdr:spPr>
        <a:xfrm>
          <a:off x="4000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1" name="フローチャート: 判断 70">
          <a:extLst>
            <a:ext uri="{FF2B5EF4-FFF2-40B4-BE49-F238E27FC236}">
              <a16:creationId xmlns:a16="http://schemas.microsoft.com/office/drawing/2014/main" id="{7BA1ACA1-9019-4781-98E6-5E94015B9453}"/>
            </a:ext>
          </a:extLst>
        </xdr:cNvPr>
        <xdr:cNvSpPr/>
      </xdr:nvSpPr>
      <xdr:spPr>
        <a:xfrm>
          <a:off x="323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108585</xdr:rowOff>
    </xdr:from>
    <xdr:to>
      <xdr:col>11</xdr:col>
      <xdr:colOff>187325</xdr:colOff>
      <xdr:row>30</xdr:row>
      <xdr:rowOff>38735</xdr:rowOff>
    </xdr:to>
    <xdr:sp macro="" textlink="">
      <xdr:nvSpPr>
        <xdr:cNvPr id="72" name="フローチャート: 判断 71">
          <a:extLst>
            <a:ext uri="{FF2B5EF4-FFF2-40B4-BE49-F238E27FC236}">
              <a16:creationId xmlns:a16="http://schemas.microsoft.com/office/drawing/2014/main" id="{C2F9E72C-ED38-4A31-A934-020BDCCA5435}"/>
            </a:ext>
          </a:extLst>
        </xdr:cNvPr>
        <xdr:cNvSpPr/>
      </xdr:nvSpPr>
      <xdr:spPr>
        <a:xfrm>
          <a:off x="2476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141859</xdr:rowOff>
    </xdr:from>
    <xdr:to>
      <xdr:col>7</xdr:col>
      <xdr:colOff>187325</xdr:colOff>
      <xdr:row>29</xdr:row>
      <xdr:rowOff>72009</xdr:rowOff>
    </xdr:to>
    <xdr:sp macro="" textlink="">
      <xdr:nvSpPr>
        <xdr:cNvPr id="73" name="フローチャート: 判断 72">
          <a:extLst>
            <a:ext uri="{FF2B5EF4-FFF2-40B4-BE49-F238E27FC236}">
              <a16:creationId xmlns:a16="http://schemas.microsoft.com/office/drawing/2014/main" id="{6A66E3E6-0D9F-4D78-9157-4171ACB22784}"/>
            </a:ext>
          </a:extLst>
        </xdr:cNvPr>
        <xdr:cNvSpPr/>
      </xdr:nvSpPr>
      <xdr:spPr>
        <a:xfrm>
          <a:off x="1714500" y="57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3DE261E-6B09-419B-A933-F3B17D53D66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591B4EEC-A373-495B-8FE7-C3BC866F242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E86D6BB-39CF-4876-9E80-C44200FF01B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41A380A-8966-4C35-AAAB-032A326C852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7039CC4-783E-4044-AD83-1BDC2557228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70485</xdr:rowOff>
    </xdr:from>
    <xdr:to>
      <xdr:col>23</xdr:col>
      <xdr:colOff>136525</xdr:colOff>
      <xdr:row>34</xdr:row>
      <xdr:rowOff>635</xdr:rowOff>
    </xdr:to>
    <xdr:sp macro="" textlink="">
      <xdr:nvSpPr>
        <xdr:cNvPr id="79" name="楕円 78">
          <a:extLst>
            <a:ext uri="{FF2B5EF4-FFF2-40B4-BE49-F238E27FC236}">
              <a16:creationId xmlns:a16="http://schemas.microsoft.com/office/drawing/2014/main" id="{2E2EDF37-45CB-4FEF-B1BF-59026507A7E4}"/>
            </a:ext>
          </a:extLst>
        </xdr:cNvPr>
        <xdr:cNvSpPr/>
      </xdr:nvSpPr>
      <xdr:spPr>
        <a:xfrm>
          <a:off x="47117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48912</xdr:rowOff>
    </xdr:from>
    <xdr:ext cx="405111" cy="259045"/>
    <xdr:sp macro="" textlink="">
      <xdr:nvSpPr>
        <xdr:cNvPr id="80" name="有形固定資産減価償却率該当値テキスト">
          <a:extLst>
            <a:ext uri="{FF2B5EF4-FFF2-40B4-BE49-F238E27FC236}">
              <a16:creationId xmlns:a16="http://schemas.microsoft.com/office/drawing/2014/main" id="{EA546EBB-56AA-47D1-89EC-3142D16B3599}"/>
            </a:ext>
          </a:extLst>
        </xdr:cNvPr>
        <xdr:cNvSpPr txBox="1"/>
      </xdr:nvSpPr>
      <xdr:spPr>
        <a:xfrm>
          <a:off x="4813300" y="647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155575</xdr:rowOff>
    </xdr:from>
    <xdr:to>
      <xdr:col>19</xdr:col>
      <xdr:colOff>187325</xdr:colOff>
      <xdr:row>33</xdr:row>
      <xdr:rowOff>85725</xdr:rowOff>
    </xdr:to>
    <xdr:sp macro="" textlink="">
      <xdr:nvSpPr>
        <xdr:cNvPr id="81" name="楕円 80">
          <a:extLst>
            <a:ext uri="{FF2B5EF4-FFF2-40B4-BE49-F238E27FC236}">
              <a16:creationId xmlns:a16="http://schemas.microsoft.com/office/drawing/2014/main" id="{2A92EB19-2744-4F7E-94C9-127287ABAE96}"/>
            </a:ext>
          </a:extLst>
        </xdr:cNvPr>
        <xdr:cNvSpPr/>
      </xdr:nvSpPr>
      <xdr:spPr>
        <a:xfrm>
          <a:off x="400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34925</xdr:rowOff>
    </xdr:from>
    <xdr:to>
      <xdr:col>23</xdr:col>
      <xdr:colOff>85725</xdr:colOff>
      <xdr:row>33</xdr:row>
      <xdr:rowOff>121285</xdr:rowOff>
    </xdr:to>
    <xdr:cxnSp macro="">
      <xdr:nvCxnSpPr>
        <xdr:cNvPr id="82" name="直線コネクタ 81">
          <a:extLst>
            <a:ext uri="{FF2B5EF4-FFF2-40B4-BE49-F238E27FC236}">
              <a16:creationId xmlns:a16="http://schemas.microsoft.com/office/drawing/2014/main" id="{40B9D5DC-208F-45D8-BFB7-89066025661B}"/>
            </a:ext>
          </a:extLst>
        </xdr:cNvPr>
        <xdr:cNvCxnSpPr/>
      </xdr:nvCxnSpPr>
      <xdr:spPr>
        <a:xfrm>
          <a:off x="4051300" y="6464300"/>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51943</xdr:rowOff>
    </xdr:from>
    <xdr:to>
      <xdr:col>15</xdr:col>
      <xdr:colOff>187325</xdr:colOff>
      <xdr:row>32</xdr:row>
      <xdr:rowOff>153543</xdr:rowOff>
    </xdr:to>
    <xdr:sp macro="" textlink="">
      <xdr:nvSpPr>
        <xdr:cNvPr id="83" name="楕円 82">
          <a:extLst>
            <a:ext uri="{FF2B5EF4-FFF2-40B4-BE49-F238E27FC236}">
              <a16:creationId xmlns:a16="http://schemas.microsoft.com/office/drawing/2014/main" id="{006518A9-CB69-4739-82F6-5D5B808602F4}"/>
            </a:ext>
          </a:extLst>
        </xdr:cNvPr>
        <xdr:cNvSpPr/>
      </xdr:nvSpPr>
      <xdr:spPr>
        <a:xfrm>
          <a:off x="3238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102743</xdr:rowOff>
    </xdr:from>
    <xdr:to>
      <xdr:col>19</xdr:col>
      <xdr:colOff>136525</xdr:colOff>
      <xdr:row>33</xdr:row>
      <xdr:rowOff>34925</xdr:rowOff>
    </xdr:to>
    <xdr:cxnSp macro="">
      <xdr:nvCxnSpPr>
        <xdr:cNvPr id="84" name="直線コネクタ 83">
          <a:extLst>
            <a:ext uri="{FF2B5EF4-FFF2-40B4-BE49-F238E27FC236}">
              <a16:creationId xmlns:a16="http://schemas.microsoft.com/office/drawing/2014/main" id="{50190D92-1C63-44DC-8176-614A5FA9794C}"/>
            </a:ext>
          </a:extLst>
        </xdr:cNvPr>
        <xdr:cNvCxnSpPr/>
      </xdr:nvCxnSpPr>
      <xdr:spPr>
        <a:xfrm>
          <a:off x="3289300" y="6360668"/>
          <a:ext cx="762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162941</xdr:rowOff>
    </xdr:from>
    <xdr:to>
      <xdr:col>11</xdr:col>
      <xdr:colOff>187325</xdr:colOff>
      <xdr:row>32</xdr:row>
      <xdr:rowOff>93091</xdr:rowOff>
    </xdr:to>
    <xdr:sp macro="" textlink="">
      <xdr:nvSpPr>
        <xdr:cNvPr id="85" name="楕円 84">
          <a:extLst>
            <a:ext uri="{FF2B5EF4-FFF2-40B4-BE49-F238E27FC236}">
              <a16:creationId xmlns:a16="http://schemas.microsoft.com/office/drawing/2014/main" id="{629B5C98-D5BE-4458-BFA4-DA4CDB0A4FE4}"/>
            </a:ext>
          </a:extLst>
        </xdr:cNvPr>
        <xdr:cNvSpPr/>
      </xdr:nvSpPr>
      <xdr:spPr>
        <a:xfrm>
          <a:off x="2476500" y="62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42291</xdr:rowOff>
    </xdr:from>
    <xdr:to>
      <xdr:col>15</xdr:col>
      <xdr:colOff>136525</xdr:colOff>
      <xdr:row>32</xdr:row>
      <xdr:rowOff>102743</xdr:rowOff>
    </xdr:to>
    <xdr:cxnSp macro="">
      <xdr:nvCxnSpPr>
        <xdr:cNvPr id="86" name="直線コネクタ 85">
          <a:extLst>
            <a:ext uri="{FF2B5EF4-FFF2-40B4-BE49-F238E27FC236}">
              <a16:creationId xmlns:a16="http://schemas.microsoft.com/office/drawing/2014/main" id="{AE9E5CDB-F7C4-49F8-B4B6-9B177DAC020B}"/>
            </a:ext>
          </a:extLst>
        </xdr:cNvPr>
        <xdr:cNvCxnSpPr/>
      </xdr:nvCxnSpPr>
      <xdr:spPr>
        <a:xfrm>
          <a:off x="2527300" y="6300216"/>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128397</xdr:rowOff>
    </xdr:from>
    <xdr:to>
      <xdr:col>7</xdr:col>
      <xdr:colOff>187325</xdr:colOff>
      <xdr:row>32</xdr:row>
      <xdr:rowOff>58547</xdr:rowOff>
    </xdr:to>
    <xdr:sp macro="" textlink="">
      <xdr:nvSpPr>
        <xdr:cNvPr id="87" name="楕円 86">
          <a:extLst>
            <a:ext uri="{FF2B5EF4-FFF2-40B4-BE49-F238E27FC236}">
              <a16:creationId xmlns:a16="http://schemas.microsoft.com/office/drawing/2014/main" id="{BADB4641-5B1E-44BD-968A-FD43D52780F4}"/>
            </a:ext>
          </a:extLst>
        </xdr:cNvPr>
        <xdr:cNvSpPr/>
      </xdr:nvSpPr>
      <xdr:spPr>
        <a:xfrm>
          <a:off x="1714500" y="62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7747</xdr:rowOff>
    </xdr:from>
    <xdr:to>
      <xdr:col>11</xdr:col>
      <xdr:colOff>136525</xdr:colOff>
      <xdr:row>32</xdr:row>
      <xdr:rowOff>42291</xdr:rowOff>
    </xdr:to>
    <xdr:cxnSp macro="">
      <xdr:nvCxnSpPr>
        <xdr:cNvPr id="88" name="直線コネクタ 87">
          <a:extLst>
            <a:ext uri="{FF2B5EF4-FFF2-40B4-BE49-F238E27FC236}">
              <a16:creationId xmlns:a16="http://schemas.microsoft.com/office/drawing/2014/main" id="{C17D0855-C35F-4A9C-A512-39EE8C10F57A}"/>
            </a:ext>
          </a:extLst>
        </xdr:cNvPr>
        <xdr:cNvCxnSpPr/>
      </xdr:nvCxnSpPr>
      <xdr:spPr>
        <a:xfrm>
          <a:off x="1765300" y="6265672"/>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47896</xdr:rowOff>
    </xdr:from>
    <xdr:ext cx="405111" cy="259045"/>
    <xdr:sp macro="" textlink="">
      <xdr:nvSpPr>
        <xdr:cNvPr id="89" name="n_1aveValue有形固定資産減価償却率">
          <a:extLst>
            <a:ext uri="{FF2B5EF4-FFF2-40B4-BE49-F238E27FC236}">
              <a16:creationId xmlns:a16="http://schemas.microsoft.com/office/drawing/2014/main" id="{C9F0D68E-C63D-4CF8-AC60-61A47F7BE25C}"/>
            </a:ext>
          </a:extLst>
        </xdr:cNvPr>
        <xdr:cNvSpPr txBox="1"/>
      </xdr:nvSpPr>
      <xdr:spPr>
        <a:xfrm>
          <a:off x="3836044"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0" name="n_2aveValue有形固定資産減価償却率">
          <a:extLst>
            <a:ext uri="{FF2B5EF4-FFF2-40B4-BE49-F238E27FC236}">
              <a16:creationId xmlns:a16="http://schemas.microsoft.com/office/drawing/2014/main" id="{8E5FF24B-502B-4558-9219-849A39E5171C}"/>
            </a:ext>
          </a:extLst>
        </xdr:cNvPr>
        <xdr:cNvSpPr txBox="1"/>
      </xdr:nvSpPr>
      <xdr:spPr>
        <a:xfrm>
          <a:off x="3086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91" name="n_3aveValue有形固定資産減価償却率">
          <a:extLst>
            <a:ext uri="{FF2B5EF4-FFF2-40B4-BE49-F238E27FC236}">
              <a16:creationId xmlns:a16="http://schemas.microsoft.com/office/drawing/2014/main" id="{C4537D16-26E0-476D-8C28-AA4EC348927B}"/>
            </a:ext>
          </a:extLst>
        </xdr:cNvPr>
        <xdr:cNvSpPr txBox="1"/>
      </xdr:nvSpPr>
      <xdr:spPr>
        <a:xfrm>
          <a:off x="2324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88536</xdr:rowOff>
    </xdr:from>
    <xdr:ext cx="405111" cy="259045"/>
    <xdr:sp macro="" textlink="">
      <xdr:nvSpPr>
        <xdr:cNvPr id="92" name="n_4aveValue有形固定資産減価償却率">
          <a:extLst>
            <a:ext uri="{FF2B5EF4-FFF2-40B4-BE49-F238E27FC236}">
              <a16:creationId xmlns:a16="http://schemas.microsoft.com/office/drawing/2014/main" id="{B3D74E43-072D-4002-A013-0908EE44B1D4}"/>
            </a:ext>
          </a:extLst>
        </xdr:cNvPr>
        <xdr:cNvSpPr txBox="1"/>
      </xdr:nvSpPr>
      <xdr:spPr>
        <a:xfrm>
          <a:off x="1562744" y="5489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76852</xdr:rowOff>
    </xdr:from>
    <xdr:ext cx="405111" cy="259045"/>
    <xdr:sp macro="" textlink="">
      <xdr:nvSpPr>
        <xdr:cNvPr id="93" name="n_1mainValue有形固定資産減価償却率">
          <a:extLst>
            <a:ext uri="{FF2B5EF4-FFF2-40B4-BE49-F238E27FC236}">
              <a16:creationId xmlns:a16="http://schemas.microsoft.com/office/drawing/2014/main" id="{41939C90-D125-47C4-81C7-E88A8CCA8350}"/>
            </a:ext>
          </a:extLst>
        </xdr:cNvPr>
        <xdr:cNvSpPr txBox="1"/>
      </xdr:nvSpPr>
      <xdr:spPr>
        <a:xfrm>
          <a:off x="38360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144670</xdr:rowOff>
    </xdr:from>
    <xdr:ext cx="405111" cy="259045"/>
    <xdr:sp macro="" textlink="">
      <xdr:nvSpPr>
        <xdr:cNvPr id="94" name="n_2mainValue有形固定資産減価償却率">
          <a:extLst>
            <a:ext uri="{FF2B5EF4-FFF2-40B4-BE49-F238E27FC236}">
              <a16:creationId xmlns:a16="http://schemas.microsoft.com/office/drawing/2014/main" id="{2043269B-87CF-4E58-A1C9-A25867FDA043}"/>
            </a:ext>
          </a:extLst>
        </xdr:cNvPr>
        <xdr:cNvSpPr txBox="1"/>
      </xdr:nvSpPr>
      <xdr:spPr>
        <a:xfrm>
          <a:off x="3086744" y="640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84218</xdr:rowOff>
    </xdr:from>
    <xdr:ext cx="405111" cy="259045"/>
    <xdr:sp macro="" textlink="">
      <xdr:nvSpPr>
        <xdr:cNvPr id="95" name="n_3mainValue有形固定資産減価償却率">
          <a:extLst>
            <a:ext uri="{FF2B5EF4-FFF2-40B4-BE49-F238E27FC236}">
              <a16:creationId xmlns:a16="http://schemas.microsoft.com/office/drawing/2014/main" id="{981A830B-3E5F-488D-AEC0-D6E25AEF9658}"/>
            </a:ext>
          </a:extLst>
        </xdr:cNvPr>
        <xdr:cNvSpPr txBox="1"/>
      </xdr:nvSpPr>
      <xdr:spPr>
        <a:xfrm>
          <a:off x="2324744" y="6342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49674</xdr:rowOff>
    </xdr:from>
    <xdr:ext cx="405111" cy="259045"/>
    <xdr:sp macro="" textlink="">
      <xdr:nvSpPr>
        <xdr:cNvPr id="96" name="n_4mainValue有形固定資産減価償却率">
          <a:extLst>
            <a:ext uri="{FF2B5EF4-FFF2-40B4-BE49-F238E27FC236}">
              <a16:creationId xmlns:a16="http://schemas.microsoft.com/office/drawing/2014/main" id="{EA6C372C-C603-49D7-9CD7-1317EADFB286}"/>
            </a:ext>
          </a:extLst>
        </xdr:cNvPr>
        <xdr:cNvSpPr txBox="1"/>
      </xdr:nvSpPr>
      <xdr:spPr>
        <a:xfrm>
          <a:off x="1562744" y="6307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F2B0AD70-63E8-4DE0-A1D9-6137FA8E6CD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FBEBEDBE-FF02-40C9-9532-65EA366B251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a:extLst>
            <a:ext uri="{FF2B5EF4-FFF2-40B4-BE49-F238E27FC236}">
              <a16:creationId xmlns:a16="http://schemas.microsoft.com/office/drawing/2014/main" id="{D58B2A3A-964B-4F36-94B4-CD8C49EB5D6B}"/>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AE4EFD5E-8CDA-41FE-9344-8BE01948468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36BAA144-ECAA-474B-A3E2-6FEAAFB98A4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2C9F9475-955F-46D7-B330-CEC04C04AF5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A6EBFED1-C77E-46E9-8A03-2FAE77BD701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802C667C-F3B1-4002-8DC8-D17E1BE5708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620BE9CE-C094-43D8-9A87-2C6282CF7A3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8A305BA6-5CD7-4C48-B2FD-5B3B71C7C2C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C412D875-11E0-4E43-A49C-F5004483C0D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778EE9CC-F4D0-40F5-8AB9-7ED884C8C18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DFFEC3DD-1D77-4268-8AF2-6D39FB9C01B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度と比較すると、公債費負担の適正化に努めてきたことなどにより将来負担額が減少した一方、補助費や社会保障費などの経常的経費が増加したことにより、分母となる充当可能な一般財源等の金額が減少したため、全体では数値に大きな変動はなく、指定都市中位程度となっている。</a:t>
          </a:r>
        </a:p>
        <a:p>
          <a:r>
            <a:rPr kumimoji="1" lang="ja-JP" altLang="en-US" sz="1100">
              <a:latin typeface="ＭＳ Ｐゴシック" panose="020B0600070205080204" pitchFamily="50" charset="-128"/>
              <a:ea typeface="ＭＳ Ｐゴシック" panose="020B0600070205080204" pitchFamily="50" charset="-128"/>
            </a:rPr>
            <a:t>　今後は引き続き公債費の適正化を推し進めるとともに、経常経費の見直しを進めていくことにより、健全な財政運営を目指していく。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1C5AD2-517C-4BEF-82C2-6FC727B2590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D503EEE7-3BF4-4BEC-B0B1-0AE846B0FAA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DE1E8496-96EF-4C04-9406-A6C9B45B652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BA11CE4F-D246-43D2-BF9E-D191F1A6B5E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AC703FD3-E578-46C0-AC33-C1F774845BC3}"/>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342521DA-3FBA-4C0C-8C4B-E5BAF5A2CF3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12DF7627-89CB-4DC3-B571-60AB52EE8846}"/>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40EC4B42-7E1F-470F-B8B9-7C4ABF79BC3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24D04184-EBB6-4C84-919E-507FD5A04E08}"/>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E2E006-2EA7-48E1-AACA-5288B639172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2B10DD9E-A025-4F28-AA32-DB81BAD3814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91B41293-E779-46C3-A8D6-2AFE026E06C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100B48E6-858C-45F2-BA64-437E43AA3B9B}"/>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97557D06-7F17-40F3-8F1C-C18CC51FF50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a:extLst>
            <a:ext uri="{FF2B5EF4-FFF2-40B4-BE49-F238E27FC236}">
              <a16:creationId xmlns:a16="http://schemas.microsoft.com/office/drawing/2014/main" id="{05B81092-3DBC-4E69-8E50-4E580FCB5B52}"/>
            </a:ext>
          </a:extLst>
        </xdr:cNvPr>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588E6C4D-FA44-4A4A-849F-D159CA55E8F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165100</xdr:rowOff>
    </xdr:from>
    <xdr:to>
      <xdr:col>76</xdr:col>
      <xdr:colOff>21589</xdr:colOff>
      <xdr:row>33</xdr:row>
      <xdr:rowOff>106292</xdr:rowOff>
    </xdr:to>
    <xdr:cxnSp macro="">
      <xdr:nvCxnSpPr>
        <xdr:cNvPr id="126" name="直線コネクタ 125">
          <a:extLst>
            <a:ext uri="{FF2B5EF4-FFF2-40B4-BE49-F238E27FC236}">
              <a16:creationId xmlns:a16="http://schemas.microsoft.com/office/drawing/2014/main" id="{B0907DA6-D2C1-4B12-82E4-F0F82DCFB197}"/>
            </a:ext>
          </a:extLst>
        </xdr:cNvPr>
        <xdr:cNvCxnSpPr/>
      </xdr:nvCxnSpPr>
      <xdr:spPr>
        <a:xfrm flipV="1">
          <a:off x="14793595" y="5222875"/>
          <a:ext cx="1269" cy="1312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110119</xdr:rowOff>
    </xdr:from>
    <xdr:ext cx="560923" cy="259045"/>
    <xdr:sp macro="" textlink="">
      <xdr:nvSpPr>
        <xdr:cNvPr id="127" name="債務償還比率最小値テキスト">
          <a:extLst>
            <a:ext uri="{FF2B5EF4-FFF2-40B4-BE49-F238E27FC236}">
              <a16:creationId xmlns:a16="http://schemas.microsoft.com/office/drawing/2014/main" id="{D030F510-E956-4E55-AD49-8F8DD18B99F4}"/>
            </a:ext>
          </a:extLst>
        </xdr:cNvPr>
        <xdr:cNvSpPr txBox="1"/>
      </xdr:nvSpPr>
      <xdr:spPr>
        <a:xfrm>
          <a:off x="14846300" y="65394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106292</xdr:rowOff>
    </xdr:from>
    <xdr:to>
      <xdr:col>76</xdr:col>
      <xdr:colOff>111125</xdr:colOff>
      <xdr:row>33</xdr:row>
      <xdr:rowOff>106292</xdr:rowOff>
    </xdr:to>
    <xdr:cxnSp macro="">
      <xdr:nvCxnSpPr>
        <xdr:cNvPr id="128" name="直線コネクタ 127">
          <a:extLst>
            <a:ext uri="{FF2B5EF4-FFF2-40B4-BE49-F238E27FC236}">
              <a16:creationId xmlns:a16="http://schemas.microsoft.com/office/drawing/2014/main" id="{92BAB3C5-54D9-459A-8AEA-20EDAA5636F2}"/>
            </a:ext>
          </a:extLst>
        </xdr:cNvPr>
        <xdr:cNvCxnSpPr/>
      </xdr:nvCxnSpPr>
      <xdr:spPr>
        <a:xfrm>
          <a:off x="14706600" y="653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111777</xdr:rowOff>
    </xdr:from>
    <xdr:ext cx="469744" cy="259045"/>
    <xdr:sp macro="" textlink="">
      <xdr:nvSpPr>
        <xdr:cNvPr id="129" name="債務償還比率最大値テキスト">
          <a:extLst>
            <a:ext uri="{FF2B5EF4-FFF2-40B4-BE49-F238E27FC236}">
              <a16:creationId xmlns:a16="http://schemas.microsoft.com/office/drawing/2014/main" id="{467684EA-F613-458B-B165-603E61673A17}"/>
            </a:ext>
          </a:extLst>
        </xdr:cNvPr>
        <xdr:cNvSpPr txBox="1"/>
      </xdr:nvSpPr>
      <xdr:spPr>
        <a:xfrm>
          <a:off x="14846300" y="49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165100</xdr:rowOff>
    </xdr:from>
    <xdr:to>
      <xdr:col>76</xdr:col>
      <xdr:colOff>111125</xdr:colOff>
      <xdr:row>25</xdr:row>
      <xdr:rowOff>165100</xdr:rowOff>
    </xdr:to>
    <xdr:cxnSp macro="">
      <xdr:nvCxnSpPr>
        <xdr:cNvPr id="130" name="直線コネクタ 129">
          <a:extLst>
            <a:ext uri="{FF2B5EF4-FFF2-40B4-BE49-F238E27FC236}">
              <a16:creationId xmlns:a16="http://schemas.microsoft.com/office/drawing/2014/main" id="{B4F27278-FCE3-4889-963E-06651B0135A1}"/>
            </a:ext>
          </a:extLst>
        </xdr:cNvPr>
        <xdr:cNvCxnSpPr/>
      </xdr:nvCxnSpPr>
      <xdr:spPr>
        <a:xfrm>
          <a:off x="14706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64533</xdr:rowOff>
    </xdr:from>
    <xdr:ext cx="560923" cy="259045"/>
    <xdr:sp macro="" textlink="">
      <xdr:nvSpPr>
        <xdr:cNvPr id="131" name="債務償還比率平均値テキスト">
          <a:extLst>
            <a:ext uri="{FF2B5EF4-FFF2-40B4-BE49-F238E27FC236}">
              <a16:creationId xmlns:a16="http://schemas.microsoft.com/office/drawing/2014/main" id="{B8D846C2-3D42-45C6-9FEC-926BF608F71A}"/>
            </a:ext>
          </a:extLst>
        </xdr:cNvPr>
        <xdr:cNvSpPr txBox="1"/>
      </xdr:nvSpPr>
      <xdr:spPr>
        <a:xfrm>
          <a:off x="14846300" y="563665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41656</xdr:rowOff>
    </xdr:from>
    <xdr:to>
      <xdr:col>76</xdr:col>
      <xdr:colOff>73025</xdr:colOff>
      <xdr:row>29</xdr:row>
      <xdr:rowOff>143256</xdr:rowOff>
    </xdr:to>
    <xdr:sp macro="" textlink="">
      <xdr:nvSpPr>
        <xdr:cNvPr id="132" name="フローチャート: 判断 131">
          <a:extLst>
            <a:ext uri="{FF2B5EF4-FFF2-40B4-BE49-F238E27FC236}">
              <a16:creationId xmlns:a16="http://schemas.microsoft.com/office/drawing/2014/main" id="{8DBD7AD1-24A1-44D1-8FF6-7B05ADD7F5B3}"/>
            </a:ext>
          </a:extLst>
        </xdr:cNvPr>
        <xdr:cNvSpPr/>
      </xdr:nvSpPr>
      <xdr:spPr>
        <a:xfrm>
          <a:off x="14744700" y="578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26543</xdr:rowOff>
    </xdr:from>
    <xdr:to>
      <xdr:col>72</xdr:col>
      <xdr:colOff>123825</xdr:colOff>
      <xdr:row>29</xdr:row>
      <xdr:rowOff>128143</xdr:rowOff>
    </xdr:to>
    <xdr:sp macro="" textlink="">
      <xdr:nvSpPr>
        <xdr:cNvPr id="133" name="フローチャート: 判断 132">
          <a:extLst>
            <a:ext uri="{FF2B5EF4-FFF2-40B4-BE49-F238E27FC236}">
              <a16:creationId xmlns:a16="http://schemas.microsoft.com/office/drawing/2014/main" id="{123E5DD3-2978-4237-8755-01753B456D10}"/>
            </a:ext>
          </a:extLst>
        </xdr:cNvPr>
        <xdr:cNvSpPr/>
      </xdr:nvSpPr>
      <xdr:spPr>
        <a:xfrm>
          <a:off x="14033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4" name="フローチャート: 判断 133">
          <a:extLst>
            <a:ext uri="{FF2B5EF4-FFF2-40B4-BE49-F238E27FC236}">
              <a16:creationId xmlns:a16="http://schemas.microsoft.com/office/drawing/2014/main" id="{5D67478D-5D25-4D07-8DF4-D450EA078B31}"/>
            </a:ext>
          </a:extLst>
        </xdr:cNvPr>
        <xdr:cNvSpPr/>
      </xdr:nvSpPr>
      <xdr:spPr>
        <a:xfrm>
          <a:off x="13271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69483</xdr:rowOff>
    </xdr:from>
    <xdr:to>
      <xdr:col>64</xdr:col>
      <xdr:colOff>123825</xdr:colOff>
      <xdr:row>29</xdr:row>
      <xdr:rowOff>171083</xdr:rowOff>
    </xdr:to>
    <xdr:sp macro="" textlink="">
      <xdr:nvSpPr>
        <xdr:cNvPr id="135" name="フローチャート: 判断 134">
          <a:extLst>
            <a:ext uri="{FF2B5EF4-FFF2-40B4-BE49-F238E27FC236}">
              <a16:creationId xmlns:a16="http://schemas.microsoft.com/office/drawing/2014/main" id="{A7D8194E-D052-4AF1-8770-1E8FF67A0811}"/>
            </a:ext>
          </a:extLst>
        </xdr:cNvPr>
        <xdr:cNvSpPr/>
      </xdr:nvSpPr>
      <xdr:spPr>
        <a:xfrm>
          <a:off x="12509500" y="581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142339</xdr:rowOff>
    </xdr:from>
    <xdr:to>
      <xdr:col>60</xdr:col>
      <xdr:colOff>123825</xdr:colOff>
      <xdr:row>29</xdr:row>
      <xdr:rowOff>72489</xdr:rowOff>
    </xdr:to>
    <xdr:sp macro="" textlink="">
      <xdr:nvSpPr>
        <xdr:cNvPr id="136" name="フローチャート: 判断 135">
          <a:extLst>
            <a:ext uri="{FF2B5EF4-FFF2-40B4-BE49-F238E27FC236}">
              <a16:creationId xmlns:a16="http://schemas.microsoft.com/office/drawing/2014/main" id="{629CEBF5-94DF-4649-9DAA-2D3B453BD358}"/>
            </a:ext>
          </a:extLst>
        </xdr:cNvPr>
        <xdr:cNvSpPr/>
      </xdr:nvSpPr>
      <xdr:spPr>
        <a:xfrm>
          <a:off x="11747500" y="571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82B8BD39-AC79-43AA-A17D-B67F20A81B3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762DB15-9E3D-41A8-B9FA-94622B837C6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40C800F-179E-441D-9F46-D35ED96DE0C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14321B0-F2AE-4FDF-A3EC-3B2A323B93E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FFF2C84-0630-42F6-BDC9-BA1B4FE7AC3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42616</xdr:rowOff>
    </xdr:from>
    <xdr:to>
      <xdr:col>76</xdr:col>
      <xdr:colOff>73025</xdr:colOff>
      <xdr:row>29</xdr:row>
      <xdr:rowOff>144216</xdr:rowOff>
    </xdr:to>
    <xdr:sp macro="" textlink="">
      <xdr:nvSpPr>
        <xdr:cNvPr id="142" name="楕円 141">
          <a:extLst>
            <a:ext uri="{FF2B5EF4-FFF2-40B4-BE49-F238E27FC236}">
              <a16:creationId xmlns:a16="http://schemas.microsoft.com/office/drawing/2014/main" id="{17AAC357-424A-4C13-9009-99B96D8EB529}"/>
            </a:ext>
          </a:extLst>
        </xdr:cNvPr>
        <xdr:cNvSpPr/>
      </xdr:nvSpPr>
      <xdr:spPr>
        <a:xfrm>
          <a:off x="14744700" y="57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21043</xdr:rowOff>
    </xdr:from>
    <xdr:ext cx="560923" cy="259045"/>
    <xdr:sp macro="" textlink="">
      <xdr:nvSpPr>
        <xdr:cNvPr id="143" name="債務償還比率該当値テキスト">
          <a:extLst>
            <a:ext uri="{FF2B5EF4-FFF2-40B4-BE49-F238E27FC236}">
              <a16:creationId xmlns:a16="http://schemas.microsoft.com/office/drawing/2014/main" id="{D4E2CB8D-AA21-43E3-82BF-EA73D0D4270A}"/>
            </a:ext>
          </a:extLst>
        </xdr:cNvPr>
        <xdr:cNvSpPr txBox="1"/>
      </xdr:nvSpPr>
      <xdr:spPr>
        <a:xfrm>
          <a:off x="14846300" y="57646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61447</xdr:rowOff>
    </xdr:from>
    <xdr:to>
      <xdr:col>72</xdr:col>
      <xdr:colOff>123825</xdr:colOff>
      <xdr:row>29</xdr:row>
      <xdr:rowOff>163047</xdr:rowOff>
    </xdr:to>
    <xdr:sp macro="" textlink="">
      <xdr:nvSpPr>
        <xdr:cNvPr id="144" name="楕円 143">
          <a:extLst>
            <a:ext uri="{FF2B5EF4-FFF2-40B4-BE49-F238E27FC236}">
              <a16:creationId xmlns:a16="http://schemas.microsoft.com/office/drawing/2014/main" id="{4EB6C959-3F46-4964-9F6C-D4689B8B5F1C}"/>
            </a:ext>
          </a:extLst>
        </xdr:cNvPr>
        <xdr:cNvSpPr/>
      </xdr:nvSpPr>
      <xdr:spPr>
        <a:xfrm>
          <a:off x="14033500" y="58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93416</xdr:rowOff>
    </xdr:from>
    <xdr:to>
      <xdr:col>76</xdr:col>
      <xdr:colOff>22225</xdr:colOff>
      <xdr:row>29</xdr:row>
      <xdr:rowOff>112247</xdr:rowOff>
    </xdr:to>
    <xdr:cxnSp macro="">
      <xdr:nvCxnSpPr>
        <xdr:cNvPr id="145" name="直線コネクタ 144">
          <a:extLst>
            <a:ext uri="{FF2B5EF4-FFF2-40B4-BE49-F238E27FC236}">
              <a16:creationId xmlns:a16="http://schemas.microsoft.com/office/drawing/2014/main" id="{2BC36346-24D6-486A-93A2-C5841A2B6303}"/>
            </a:ext>
          </a:extLst>
        </xdr:cNvPr>
        <xdr:cNvCxnSpPr/>
      </xdr:nvCxnSpPr>
      <xdr:spPr>
        <a:xfrm flipV="1">
          <a:off x="14084300" y="5836991"/>
          <a:ext cx="711200" cy="1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63535</xdr:rowOff>
    </xdr:from>
    <xdr:to>
      <xdr:col>68</xdr:col>
      <xdr:colOff>123825</xdr:colOff>
      <xdr:row>28</xdr:row>
      <xdr:rowOff>165135</xdr:rowOff>
    </xdr:to>
    <xdr:sp macro="" textlink="">
      <xdr:nvSpPr>
        <xdr:cNvPr id="146" name="楕円 145">
          <a:extLst>
            <a:ext uri="{FF2B5EF4-FFF2-40B4-BE49-F238E27FC236}">
              <a16:creationId xmlns:a16="http://schemas.microsoft.com/office/drawing/2014/main" id="{90A29AFE-8070-4A6D-892D-4204A7440605}"/>
            </a:ext>
          </a:extLst>
        </xdr:cNvPr>
        <xdr:cNvSpPr/>
      </xdr:nvSpPr>
      <xdr:spPr>
        <a:xfrm>
          <a:off x="13271500" y="56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114335</xdr:rowOff>
    </xdr:from>
    <xdr:to>
      <xdr:col>72</xdr:col>
      <xdr:colOff>73025</xdr:colOff>
      <xdr:row>29</xdr:row>
      <xdr:rowOff>112247</xdr:rowOff>
    </xdr:to>
    <xdr:cxnSp macro="">
      <xdr:nvCxnSpPr>
        <xdr:cNvPr id="147" name="直線コネクタ 146">
          <a:extLst>
            <a:ext uri="{FF2B5EF4-FFF2-40B4-BE49-F238E27FC236}">
              <a16:creationId xmlns:a16="http://schemas.microsoft.com/office/drawing/2014/main" id="{75A7CCAA-77EA-46B9-A854-79B2DFE31F53}"/>
            </a:ext>
          </a:extLst>
        </xdr:cNvPr>
        <xdr:cNvCxnSpPr/>
      </xdr:nvCxnSpPr>
      <xdr:spPr>
        <a:xfrm>
          <a:off x="13322300" y="5686460"/>
          <a:ext cx="762000" cy="16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8" name="楕円 147">
          <a:extLst>
            <a:ext uri="{FF2B5EF4-FFF2-40B4-BE49-F238E27FC236}">
              <a16:creationId xmlns:a16="http://schemas.microsoft.com/office/drawing/2014/main" id="{E7EF3ED0-DEA7-4375-ADA9-B2A98CBEC710}"/>
            </a:ext>
          </a:extLst>
        </xdr:cNvPr>
        <xdr:cNvSpPr/>
      </xdr:nvSpPr>
      <xdr:spPr>
        <a:xfrm>
          <a:off x="12509500" y="558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62040</xdr:rowOff>
    </xdr:from>
    <xdr:to>
      <xdr:col>68</xdr:col>
      <xdr:colOff>73025</xdr:colOff>
      <xdr:row>28</xdr:row>
      <xdr:rowOff>114335</xdr:rowOff>
    </xdr:to>
    <xdr:cxnSp macro="">
      <xdr:nvCxnSpPr>
        <xdr:cNvPr id="149" name="直線コネクタ 148">
          <a:extLst>
            <a:ext uri="{FF2B5EF4-FFF2-40B4-BE49-F238E27FC236}">
              <a16:creationId xmlns:a16="http://schemas.microsoft.com/office/drawing/2014/main" id="{6C02CD42-2E80-4A4E-9075-C776FB33D597}"/>
            </a:ext>
          </a:extLst>
        </xdr:cNvPr>
        <xdr:cNvCxnSpPr/>
      </xdr:nvCxnSpPr>
      <xdr:spPr>
        <a:xfrm>
          <a:off x="12560300" y="5634165"/>
          <a:ext cx="762000" cy="5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54469</xdr:rowOff>
    </xdr:from>
    <xdr:to>
      <xdr:col>60</xdr:col>
      <xdr:colOff>123825</xdr:colOff>
      <xdr:row>27</xdr:row>
      <xdr:rowOff>156069</xdr:rowOff>
    </xdr:to>
    <xdr:sp macro="" textlink="">
      <xdr:nvSpPr>
        <xdr:cNvPr id="150" name="楕円 149">
          <a:extLst>
            <a:ext uri="{FF2B5EF4-FFF2-40B4-BE49-F238E27FC236}">
              <a16:creationId xmlns:a16="http://schemas.microsoft.com/office/drawing/2014/main" id="{154C7A70-AF2D-4857-866E-3BB46E6E91D9}"/>
            </a:ext>
          </a:extLst>
        </xdr:cNvPr>
        <xdr:cNvSpPr/>
      </xdr:nvSpPr>
      <xdr:spPr>
        <a:xfrm>
          <a:off x="11747500" y="545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105269</xdr:rowOff>
    </xdr:from>
    <xdr:to>
      <xdr:col>64</xdr:col>
      <xdr:colOff>73025</xdr:colOff>
      <xdr:row>28</xdr:row>
      <xdr:rowOff>62040</xdr:rowOff>
    </xdr:to>
    <xdr:cxnSp macro="">
      <xdr:nvCxnSpPr>
        <xdr:cNvPr id="151" name="直線コネクタ 150">
          <a:extLst>
            <a:ext uri="{FF2B5EF4-FFF2-40B4-BE49-F238E27FC236}">
              <a16:creationId xmlns:a16="http://schemas.microsoft.com/office/drawing/2014/main" id="{7026122C-FA9B-4DB6-B6A8-1A92FA0182A2}"/>
            </a:ext>
          </a:extLst>
        </xdr:cNvPr>
        <xdr:cNvCxnSpPr/>
      </xdr:nvCxnSpPr>
      <xdr:spPr>
        <a:xfrm>
          <a:off x="11798300" y="5505944"/>
          <a:ext cx="762000" cy="12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27</xdr:row>
      <xdr:rowOff>144670</xdr:rowOff>
    </xdr:from>
    <xdr:ext cx="560923" cy="259045"/>
    <xdr:sp macro="" textlink="">
      <xdr:nvSpPr>
        <xdr:cNvPr id="152" name="n_1aveValue債務償還比率">
          <a:extLst>
            <a:ext uri="{FF2B5EF4-FFF2-40B4-BE49-F238E27FC236}">
              <a16:creationId xmlns:a16="http://schemas.microsoft.com/office/drawing/2014/main" id="{233DA4ED-403E-483F-98FD-8AF0B06A73E1}"/>
            </a:ext>
          </a:extLst>
        </xdr:cNvPr>
        <xdr:cNvSpPr txBox="1"/>
      </xdr:nvSpPr>
      <xdr:spPr>
        <a:xfrm>
          <a:off x="13791138" y="55453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136542</xdr:rowOff>
    </xdr:from>
    <xdr:ext cx="560923" cy="259045"/>
    <xdr:sp macro="" textlink="">
      <xdr:nvSpPr>
        <xdr:cNvPr id="153" name="n_2aveValue債務償還比率">
          <a:extLst>
            <a:ext uri="{FF2B5EF4-FFF2-40B4-BE49-F238E27FC236}">
              <a16:creationId xmlns:a16="http://schemas.microsoft.com/office/drawing/2014/main" id="{5D13E4AA-98BB-43AF-B5CD-F1F7CDF6D045}"/>
            </a:ext>
          </a:extLst>
        </xdr:cNvPr>
        <xdr:cNvSpPr txBox="1"/>
      </xdr:nvSpPr>
      <xdr:spPr>
        <a:xfrm>
          <a:off x="13041838" y="588011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162210</xdr:rowOff>
    </xdr:from>
    <xdr:ext cx="560923" cy="259045"/>
    <xdr:sp macro="" textlink="">
      <xdr:nvSpPr>
        <xdr:cNvPr id="154" name="n_3aveValue債務償還比率">
          <a:extLst>
            <a:ext uri="{FF2B5EF4-FFF2-40B4-BE49-F238E27FC236}">
              <a16:creationId xmlns:a16="http://schemas.microsoft.com/office/drawing/2014/main" id="{22C2CC14-E2B0-4356-A0CF-E27DAA7BBBE6}"/>
            </a:ext>
          </a:extLst>
        </xdr:cNvPr>
        <xdr:cNvSpPr txBox="1"/>
      </xdr:nvSpPr>
      <xdr:spPr>
        <a:xfrm>
          <a:off x="12279838" y="59057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63616</xdr:rowOff>
    </xdr:from>
    <xdr:ext cx="469744" cy="259045"/>
    <xdr:sp macro="" textlink="">
      <xdr:nvSpPr>
        <xdr:cNvPr id="155" name="n_4aveValue債務償還比率">
          <a:extLst>
            <a:ext uri="{FF2B5EF4-FFF2-40B4-BE49-F238E27FC236}">
              <a16:creationId xmlns:a16="http://schemas.microsoft.com/office/drawing/2014/main" id="{B27ED8A1-5DA4-466E-A7B1-F8A4659B4FA0}"/>
            </a:ext>
          </a:extLst>
        </xdr:cNvPr>
        <xdr:cNvSpPr txBox="1"/>
      </xdr:nvSpPr>
      <xdr:spPr>
        <a:xfrm>
          <a:off x="11563427" y="58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29</xdr:row>
      <xdr:rowOff>154174</xdr:rowOff>
    </xdr:from>
    <xdr:ext cx="560923" cy="259045"/>
    <xdr:sp macro="" textlink="">
      <xdr:nvSpPr>
        <xdr:cNvPr id="156" name="n_1mainValue債務償還比率">
          <a:extLst>
            <a:ext uri="{FF2B5EF4-FFF2-40B4-BE49-F238E27FC236}">
              <a16:creationId xmlns:a16="http://schemas.microsoft.com/office/drawing/2014/main" id="{4BD35148-D465-4EBD-A677-701B5CA35F35}"/>
            </a:ext>
          </a:extLst>
        </xdr:cNvPr>
        <xdr:cNvSpPr txBox="1"/>
      </xdr:nvSpPr>
      <xdr:spPr>
        <a:xfrm>
          <a:off x="13791138" y="58977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10212</xdr:rowOff>
    </xdr:from>
    <xdr:ext cx="469744" cy="259045"/>
    <xdr:sp macro="" textlink="">
      <xdr:nvSpPr>
        <xdr:cNvPr id="157" name="n_2mainValue債務償還比率">
          <a:extLst>
            <a:ext uri="{FF2B5EF4-FFF2-40B4-BE49-F238E27FC236}">
              <a16:creationId xmlns:a16="http://schemas.microsoft.com/office/drawing/2014/main" id="{2F336D44-F29C-44B0-BCF5-449D0786A4EA}"/>
            </a:ext>
          </a:extLst>
        </xdr:cNvPr>
        <xdr:cNvSpPr txBox="1"/>
      </xdr:nvSpPr>
      <xdr:spPr>
        <a:xfrm>
          <a:off x="13087427" y="541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8" name="n_3mainValue債務償還比率">
          <a:extLst>
            <a:ext uri="{FF2B5EF4-FFF2-40B4-BE49-F238E27FC236}">
              <a16:creationId xmlns:a16="http://schemas.microsoft.com/office/drawing/2014/main" id="{533080E8-82DF-4928-B3CF-A84AC6F4A2E9}"/>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1146</xdr:rowOff>
    </xdr:from>
    <xdr:ext cx="469744" cy="259045"/>
    <xdr:sp macro="" textlink="">
      <xdr:nvSpPr>
        <xdr:cNvPr id="159" name="n_4mainValue債務償還比率">
          <a:extLst>
            <a:ext uri="{FF2B5EF4-FFF2-40B4-BE49-F238E27FC236}">
              <a16:creationId xmlns:a16="http://schemas.microsoft.com/office/drawing/2014/main" id="{7204AB53-16C3-4680-AFA2-244145D5C580}"/>
            </a:ext>
          </a:extLst>
        </xdr:cNvPr>
        <xdr:cNvSpPr txBox="1"/>
      </xdr:nvSpPr>
      <xdr:spPr>
        <a:xfrm>
          <a:off x="11563427" y="523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179222F3-0AA4-482B-8FD0-E2E145B5097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1F7DC53C-935A-4CA5-899B-5BB2A90E9F7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908367BC-BC08-47AA-B68C-7A9E083A389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113FD9-E582-4DB3-B0FD-465CB5EF60D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7B785EF-6E09-4CCC-A914-75E7ED65F89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67855E6C-C440-4A8B-9805-0FD0F232ADF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545EF1E-1615-4732-BE0D-6EDAEA2A281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D9C337D-537F-464A-A62D-D020D0A6DF4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9D47495-9EEC-48D7-8BAD-352C6EF8399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D54CB0C-202C-4C52-AABB-380EA657B86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C43C2E4-2D96-4B0F-BBD0-C51A9AF0D76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6E9B085-E954-45C3-829E-E27955A9CD7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AFA7C6A-9DA9-4AEB-BD3B-8020E9026C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221E909-A921-499A-B2E7-5B52BCFFAD4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E3B5AF-6F13-4AF2-9CBF-F2994B353F7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F342975-1CC3-4659-83B2-4A6C9AC766F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1,533,588
1,484,111
557.01
860,399,080
848,479,219
1,321,301
439,969,175
1,109,066,199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16AF0B5-4349-43EA-94BB-B86B9454C59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52A1D89-02D3-4559-B7EC-FD6576D000A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6A6FC4B-0097-452D-9508-EC30D1C46E2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A8184DF-1374-468F-A19A-B487E7BCBCC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F1D18F5-639D-49B7-B40B-A9946B57DAC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216C22B-E29D-46FE-A71F-D9EB74C99EC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184D72D-C29F-4B87-AD48-1822062B5BB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540799B-5B4A-4D1A-980C-44482AF521F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842EF1D-AB6B-4444-AE84-F9654F636DB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BF054C6-2B80-46BD-8C3E-63C7EE09460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110CABD-3B25-4763-9C99-0D12D1CA851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171EE3C-3413-4931-9F65-3682974A488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BA29E5A-020B-41EE-BF77-57E4F8EA708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A92CAB9-8BEE-44E9-83E1-964DD8E0737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C477CC0-35DB-40CD-AB2D-8E686A576F0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50F6348-E9A6-43CF-ADF3-6E91FF2447F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0B95D90-C89B-475D-9A08-51F8DD8B516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47F07DA-9668-40A7-ABB7-2F406A3F63E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2FD7682-C89C-4B07-ABFE-DE2D4E1B140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C8B8990-7773-47ED-847F-C1302DBFF9A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1C36351-7CDB-43E2-AC6B-97C9DBA91C7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5A7893B-3544-4EE8-881A-0BF19044E50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343639D-13A7-41CA-9949-E3AE6A987F9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C0B9189-6064-4A0C-90E4-8A2CC480738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6AC578F-DC8F-4968-A7ED-14E1CE61896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51ECC4C-65A9-412E-B355-2055ED6D5D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F52E8C2-8FF5-439F-BD33-9B870C185C5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3259CA5-F5D0-41BE-A780-AEF742D4ECA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EB985A7-3FA8-48B3-8292-92E31F80E30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5161B8E-44F8-42DE-B23F-B72950EA54D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276B505-0E89-4F8F-9164-17E65F891A8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04F9C30-2CB9-4B43-BD52-935069AD8E5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C4D373AE-D69E-4212-8F40-1CBEE3EA4803}"/>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92542757-EF11-48EB-B8E5-34F8AA533639}"/>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11CB796-7AAA-4DF3-9572-817D3350F3F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87F066A3-9D6B-4DD4-84D2-F6975D7B2E3D}"/>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A9367C09-4FF5-4F45-8FE8-C5648CA50FB6}"/>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6174CD0B-F157-4B0E-8563-3846298D4312}"/>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39F09A8B-1DC1-40D6-BC1B-CC250881BE0A}"/>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720362E2-ABB5-418F-A5BC-F23D75A63049}"/>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CF14002E-A3C9-4D41-8091-2A8BE0BB669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1A25D5B6-CA0B-4A84-B5DA-E9753909BB6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325945CE-BD4E-43F7-A2E1-89FEF6AEE6D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51054</xdr:rowOff>
    </xdr:from>
    <xdr:to>
      <xdr:col>24</xdr:col>
      <xdr:colOff>62865</xdr:colOff>
      <xdr:row>42</xdr:row>
      <xdr:rowOff>9906</xdr:rowOff>
    </xdr:to>
    <xdr:cxnSp macro="">
      <xdr:nvCxnSpPr>
        <xdr:cNvPr id="55" name="直線コネクタ 54">
          <a:extLst>
            <a:ext uri="{FF2B5EF4-FFF2-40B4-BE49-F238E27FC236}">
              <a16:creationId xmlns:a16="http://schemas.microsoft.com/office/drawing/2014/main" id="{5A6AD8F8-18A4-453C-819E-9B129D2B85BE}"/>
            </a:ext>
          </a:extLst>
        </xdr:cNvPr>
        <xdr:cNvCxnSpPr/>
      </xdr:nvCxnSpPr>
      <xdr:spPr>
        <a:xfrm flipV="1">
          <a:off x="4634865" y="5880354"/>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13733</xdr:rowOff>
    </xdr:from>
    <xdr:ext cx="405111" cy="259045"/>
    <xdr:sp macro="" textlink="">
      <xdr:nvSpPr>
        <xdr:cNvPr id="56" name="【道路】&#10;有形固定資産減価償却率最小値テキスト">
          <a:extLst>
            <a:ext uri="{FF2B5EF4-FFF2-40B4-BE49-F238E27FC236}">
              <a16:creationId xmlns:a16="http://schemas.microsoft.com/office/drawing/2014/main" id="{C1F0F85A-D6C1-484F-B075-1A30F5A6F60D}"/>
            </a:ext>
          </a:extLst>
        </xdr:cNvPr>
        <xdr:cNvSpPr txBox="1"/>
      </xdr:nvSpPr>
      <xdr:spPr>
        <a:xfrm>
          <a:off x="4673600" y="721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xdr:rowOff>
    </xdr:from>
    <xdr:to>
      <xdr:col>24</xdr:col>
      <xdr:colOff>152400</xdr:colOff>
      <xdr:row>42</xdr:row>
      <xdr:rowOff>9906</xdr:rowOff>
    </xdr:to>
    <xdr:cxnSp macro="">
      <xdr:nvCxnSpPr>
        <xdr:cNvPr id="57" name="直線コネクタ 56">
          <a:extLst>
            <a:ext uri="{FF2B5EF4-FFF2-40B4-BE49-F238E27FC236}">
              <a16:creationId xmlns:a16="http://schemas.microsoft.com/office/drawing/2014/main" id="{849074A0-0696-4E97-AA9F-E3F6BE3472FE}"/>
            </a:ext>
          </a:extLst>
        </xdr:cNvPr>
        <xdr:cNvCxnSpPr/>
      </xdr:nvCxnSpPr>
      <xdr:spPr>
        <a:xfrm>
          <a:off x="4546600" y="721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169181</xdr:rowOff>
    </xdr:from>
    <xdr:ext cx="405111" cy="259045"/>
    <xdr:sp macro="" textlink="">
      <xdr:nvSpPr>
        <xdr:cNvPr id="58" name="【道路】&#10;有形固定資産減価償却率最大値テキスト">
          <a:extLst>
            <a:ext uri="{FF2B5EF4-FFF2-40B4-BE49-F238E27FC236}">
              <a16:creationId xmlns:a16="http://schemas.microsoft.com/office/drawing/2014/main" id="{16132216-9A21-4B53-8A93-D25DB8C6302B}"/>
            </a:ext>
          </a:extLst>
        </xdr:cNvPr>
        <xdr:cNvSpPr txBox="1"/>
      </xdr:nvSpPr>
      <xdr:spPr>
        <a:xfrm>
          <a:off x="4673600" y="565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51054</xdr:rowOff>
    </xdr:from>
    <xdr:to>
      <xdr:col>24</xdr:col>
      <xdr:colOff>152400</xdr:colOff>
      <xdr:row>34</xdr:row>
      <xdr:rowOff>51054</xdr:rowOff>
    </xdr:to>
    <xdr:cxnSp macro="">
      <xdr:nvCxnSpPr>
        <xdr:cNvPr id="59" name="直線コネクタ 58">
          <a:extLst>
            <a:ext uri="{FF2B5EF4-FFF2-40B4-BE49-F238E27FC236}">
              <a16:creationId xmlns:a16="http://schemas.microsoft.com/office/drawing/2014/main" id="{0DF558B7-9CAB-4540-A34E-EBC3CAED0F17}"/>
            </a:ext>
          </a:extLst>
        </xdr:cNvPr>
        <xdr:cNvCxnSpPr/>
      </xdr:nvCxnSpPr>
      <xdr:spPr>
        <a:xfrm>
          <a:off x="4546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124985</xdr:rowOff>
    </xdr:from>
    <xdr:ext cx="405111" cy="259045"/>
    <xdr:sp macro="" textlink="">
      <xdr:nvSpPr>
        <xdr:cNvPr id="60" name="【道路】&#10;有形固定資産減価償却率平均値テキスト">
          <a:extLst>
            <a:ext uri="{FF2B5EF4-FFF2-40B4-BE49-F238E27FC236}">
              <a16:creationId xmlns:a16="http://schemas.microsoft.com/office/drawing/2014/main" id="{E827DBE8-F116-490F-B486-800E55AB268F}"/>
            </a:ext>
          </a:extLst>
        </xdr:cNvPr>
        <xdr:cNvSpPr txBox="1"/>
      </xdr:nvSpPr>
      <xdr:spPr>
        <a:xfrm>
          <a:off x="4673600" y="664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61" name="フローチャート: 判断 60">
          <a:extLst>
            <a:ext uri="{FF2B5EF4-FFF2-40B4-BE49-F238E27FC236}">
              <a16:creationId xmlns:a16="http://schemas.microsoft.com/office/drawing/2014/main" id="{CADE72E2-C03A-40A5-B519-1AA6157EC4A1}"/>
            </a:ext>
          </a:extLst>
        </xdr:cNvPr>
        <xdr:cNvSpPr/>
      </xdr:nvSpPr>
      <xdr:spPr>
        <a:xfrm>
          <a:off x="45847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155702</xdr:rowOff>
    </xdr:from>
    <xdr:to>
      <xdr:col>20</xdr:col>
      <xdr:colOff>38100</xdr:colOff>
      <xdr:row>39</xdr:row>
      <xdr:rowOff>85852</xdr:rowOff>
    </xdr:to>
    <xdr:sp macro="" textlink="">
      <xdr:nvSpPr>
        <xdr:cNvPr id="62" name="フローチャート: 判断 61">
          <a:extLst>
            <a:ext uri="{FF2B5EF4-FFF2-40B4-BE49-F238E27FC236}">
              <a16:creationId xmlns:a16="http://schemas.microsoft.com/office/drawing/2014/main" id="{A4ABD94E-8817-4F7A-98D4-916743D0AE38}"/>
            </a:ext>
          </a:extLst>
        </xdr:cNvPr>
        <xdr:cNvSpPr/>
      </xdr:nvSpPr>
      <xdr:spPr>
        <a:xfrm>
          <a:off x="3746500" y="667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135128</xdr:rowOff>
    </xdr:from>
    <xdr:to>
      <xdr:col>15</xdr:col>
      <xdr:colOff>101600</xdr:colOff>
      <xdr:row>39</xdr:row>
      <xdr:rowOff>65278</xdr:rowOff>
    </xdr:to>
    <xdr:sp macro="" textlink="">
      <xdr:nvSpPr>
        <xdr:cNvPr id="63" name="フローチャート: 判断 62">
          <a:extLst>
            <a:ext uri="{FF2B5EF4-FFF2-40B4-BE49-F238E27FC236}">
              <a16:creationId xmlns:a16="http://schemas.microsoft.com/office/drawing/2014/main" id="{C716F8EA-16D8-429C-B7DA-E96522F5EAD9}"/>
            </a:ext>
          </a:extLst>
        </xdr:cNvPr>
        <xdr:cNvSpPr/>
      </xdr:nvSpPr>
      <xdr:spPr>
        <a:xfrm>
          <a:off x="2857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144272</xdr:rowOff>
    </xdr:from>
    <xdr:to>
      <xdr:col>10</xdr:col>
      <xdr:colOff>165100</xdr:colOff>
      <xdr:row>39</xdr:row>
      <xdr:rowOff>74422</xdr:rowOff>
    </xdr:to>
    <xdr:sp macro="" textlink="">
      <xdr:nvSpPr>
        <xdr:cNvPr id="64" name="フローチャート: 判断 63">
          <a:extLst>
            <a:ext uri="{FF2B5EF4-FFF2-40B4-BE49-F238E27FC236}">
              <a16:creationId xmlns:a16="http://schemas.microsoft.com/office/drawing/2014/main" id="{46103E4C-EE7A-436C-B194-9FBAD72D681A}"/>
            </a:ext>
          </a:extLst>
        </xdr:cNvPr>
        <xdr:cNvSpPr/>
      </xdr:nvSpPr>
      <xdr:spPr>
        <a:xfrm>
          <a:off x="1968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43688</xdr:rowOff>
    </xdr:from>
    <xdr:to>
      <xdr:col>6</xdr:col>
      <xdr:colOff>38100</xdr:colOff>
      <xdr:row>38</xdr:row>
      <xdr:rowOff>145288</xdr:rowOff>
    </xdr:to>
    <xdr:sp macro="" textlink="">
      <xdr:nvSpPr>
        <xdr:cNvPr id="65" name="フローチャート: 判断 64">
          <a:extLst>
            <a:ext uri="{FF2B5EF4-FFF2-40B4-BE49-F238E27FC236}">
              <a16:creationId xmlns:a16="http://schemas.microsoft.com/office/drawing/2014/main" id="{304E1533-0D10-4884-A73A-3EA36567ED63}"/>
            </a:ext>
          </a:extLst>
        </xdr:cNvPr>
        <xdr:cNvSpPr/>
      </xdr:nvSpPr>
      <xdr:spPr>
        <a:xfrm>
          <a:off x="107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6A8B913-AB97-43D8-8C35-7029A9A0BEE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129694D-5ABC-4512-9C8D-72F7A9FCF42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F2DCDEB-E0CF-477B-83D7-A3DB278D2D5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2B219B0-9D4E-4781-A5F6-55BF0D2FAEC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C5518A0-7421-4163-96CC-33CEB647A85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135128</xdr:rowOff>
    </xdr:from>
    <xdr:to>
      <xdr:col>24</xdr:col>
      <xdr:colOff>114300</xdr:colOff>
      <xdr:row>38</xdr:row>
      <xdr:rowOff>65278</xdr:rowOff>
    </xdr:to>
    <xdr:sp macro="" textlink="">
      <xdr:nvSpPr>
        <xdr:cNvPr id="71" name="楕円 70">
          <a:extLst>
            <a:ext uri="{FF2B5EF4-FFF2-40B4-BE49-F238E27FC236}">
              <a16:creationId xmlns:a16="http://schemas.microsoft.com/office/drawing/2014/main" id="{7916221E-9A57-4065-83B2-D74AAE5A2DB5}"/>
            </a:ext>
          </a:extLst>
        </xdr:cNvPr>
        <xdr:cNvSpPr/>
      </xdr:nvSpPr>
      <xdr:spPr>
        <a:xfrm>
          <a:off x="4584700" y="64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158005</xdr:rowOff>
    </xdr:from>
    <xdr:ext cx="405111" cy="259045"/>
    <xdr:sp macro="" textlink="">
      <xdr:nvSpPr>
        <xdr:cNvPr id="72" name="【道路】&#10;有形固定資産減価償却率該当値テキスト">
          <a:extLst>
            <a:ext uri="{FF2B5EF4-FFF2-40B4-BE49-F238E27FC236}">
              <a16:creationId xmlns:a16="http://schemas.microsoft.com/office/drawing/2014/main" id="{57E7A794-835A-4417-B505-42FF17687CCD}"/>
            </a:ext>
          </a:extLst>
        </xdr:cNvPr>
        <xdr:cNvSpPr txBox="1"/>
      </xdr:nvSpPr>
      <xdr:spPr>
        <a:xfrm>
          <a:off x="4673600" y="6330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109982</xdr:rowOff>
    </xdr:from>
    <xdr:to>
      <xdr:col>20</xdr:col>
      <xdr:colOff>38100</xdr:colOff>
      <xdr:row>38</xdr:row>
      <xdr:rowOff>40132</xdr:rowOff>
    </xdr:to>
    <xdr:sp macro="" textlink="">
      <xdr:nvSpPr>
        <xdr:cNvPr id="73" name="楕円 72">
          <a:extLst>
            <a:ext uri="{FF2B5EF4-FFF2-40B4-BE49-F238E27FC236}">
              <a16:creationId xmlns:a16="http://schemas.microsoft.com/office/drawing/2014/main" id="{7F38510B-28AE-43A6-BE77-5846B609CB2E}"/>
            </a:ext>
          </a:extLst>
        </xdr:cNvPr>
        <xdr:cNvSpPr/>
      </xdr:nvSpPr>
      <xdr:spPr>
        <a:xfrm>
          <a:off x="3746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160782</xdr:rowOff>
    </xdr:from>
    <xdr:to>
      <xdr:col>24</xdr:col>
      <xdr:colOff>63500</xdr:colOff>
      <xdr:row>38</xdr:row>
      <xdr:rowOff>14478</xdr:rowOff>
    </xdr:to>
    <xdr:cxnSp macro="">
      <xdr:nvCxnSpPr>
        <xdr:cNvPr id="74" name="直線コネクタ 73">
          <a:extLst>
            <a:ext uri="{FF2B5EF4-FFF2-40B4-BE49-F238E27FC236}">
              <a16:creationId xmlns:a16="http://schemas.microsoft.com/office/drawing/2014/main" id="{8AE9BB28-7211-4761-9015-DC63C7E5A06B}"/>
            </a:ext>
          </a:extLst>
        </xdr:cNvPr>
        <xdr:cNvCxnSpPr/>
      </xdr:nvCxnSpPr>
      <xdr:spPr>
        <a:xfrm>
          <a:off x="3797300" y="650443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5" name="楕円 74">
          <a:extLst>
            <a:ext uri="{FF2B5EF4-FFF2-40B4-BE49-F238E27FC236}">
              <a16:creationId xmlns:a16="http://schemas.microsoft.com/office/drawing/2014/main" id="{AACCABB8-D5FC-4960-BD6F-93CD5FA5B545}"/>
            </a:ext>
          </a:extLst>
        </xdr:cNvPr>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37</xdr:row>
      <xdr:rowOff>160782</xdr:rowOff>
    </xdr:to>
    <xdr:cxnSp macro="">
      <xdr:nvCxnSpPr>
        <xdr:cNvPr id="76" name="直線コネクタ 75">
          <a:extLst>
            <a:ext uri="{FF2B5EF4-FFF2-40B4-BE49-F238E27FC236}">
              <a16:creationId xmlns:a16="http://schemas.microsoft.com/office/drawing/2014/main" id="{0A76EC6C-59BA-4A5F-A965-63C717F286F4}"/>
            </a:ext>
          </a:extLst>
        </xdr:cNvPr>
        <xdr:cNvCxnSpPr/>
      </xdr:nvCxnSpPr>
      <xdr:spPr>
        <a:xfrm>
          <a:off x="2908300" y="646557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29972</xdr:rowOff>
    </xdr:from>
    <xdr:to>
      <xdr:col>10</xdr:col>
      <xdr:colOff>165100</xdr:colOff>
      <xdr:row>37</xdr:row>
      <xdr:rowOff>131572</xdr:rowOff>
    </xdr:to>
    <xdr:sp macro="" textlink="">
      <xdr:nvSpPr>
        <xdr:cNvPr id="77" name="楕円 76">
          <a:extLst>
            <a:ext uri="{FF2B5EF4-FFF2-40B4-BE49-F238E27FC236}">
              <a16:creationId xmlns:a16="http://schemas.microsoft.com/office/drawing/2014/main" id="{EC4A6D40-4A82-4D4F-83DE-B121703AA57F}"/>
            </a:ext>
          </a:extLst>
        </xdr:cNvPr>
        <xdr:cNvSpPr/>
      </xdr:nvSpPr>
      <xdr:spPr>
        <a:xfrm>
          <a:off x="1968500" y="63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80772</xdr:rowOff>
    </xdr:from>
    <xdr:to>
      <xdr:col>15</xdr:col>
      <xdr:colOff>50800</xdr:colOff>
      <xdr:row>37</xdr:row>
      <xdr:rowOff>121920</xdr:rowOff>
    </xdr:to>
    <xdr:cxnSp macro="">
      <xdr:nvCxnSpPr>
        <xdr:cNvPr id="78" name="直線コネクタ 77">
          <a:extLst>
            <a:ext uri="{FF2B5EF4-FFF2-40B4-BE49-F238E27FC236}">
              <a16:creationId xmlns:a16="http://schemas.microsoft.com/office/drawing/2014/main" id="{4CA043B5-73B0-4C3D-86F6-0057374F965B}"/>
            </a:ext>
          </a:extLst>
        </xdr:cNvPr>
        <xdr:cNvCxnSpPr/>
      </xdr:nvCxnSpPr>
      <xdr:spPr>
        <a:xfrm>
          <a:off x="2019300" y="642442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155702</xdr:rowOff>
    </xdr:from>
    <xdr:to>
      <xdr:col>6</xdr:col>
      <xdr:colOff>38100</xdr:colOff>
      <xdr:row>37</xdr:row>
      <xdr:rowOff>85852</xdr:rowOff>
    </xdr:to>
    <xdr:sp macro="" textlink="">
      <xdr:nvSpPr>
        <xdr:cNvPr id="79" name="楕円 78">
          <a:extLst>
            <a:ext uri="{FF2B5EF4-FFF2-40B4-BE49-F238E27FC236}">
              <a16:creationId xmlns:a16="http://schemas.microsoft.com/office/drawing/2014/main" id="{A7436771-5C46-4752-A95B-D71C77B39B24}"/>
            </a:ext>
          </a:extLst>
        </xdr:cNvPr>
        <xdr:cNvSpPr/>
      </xdr:nvSpPr>
      <xdr:spPr>
        <a:xfrm>
          <a:off x="1079500" y="63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35052</xdr:rowOff>
    </xdr:from>
    <xdr:to>
      <xdr:col>10</xdr:col>
      <xdr:colOff>114300</xdr:colOff>
      <xdr:row>37</xdr:row>
      <xdr:rowOff>80772</xdr:rowOff>
    </xdr:to>
    <xdr:cxnSp macro="">
      <xdr:nvCxnSpPr>
        <xdr:cNvPr id="80" name="直線コネクタ 79">
          <a:extLst>
            <a:ext uri="{FF2B5EF4-FFF2-40B4-BE49-F238E27FC236}">
              <a16:creationId xmlns:a16="http://schemas.microsoft.com/office/drawing/2014/main" id="{F34C5828-D8A7-4594-B98D-520B1CA4E858}"/>
            </a:ext>
          </a:extLst>
        </xdr:cNvPr>
        <xdr:cNvCxnSpPr/>
      </xdr:nvCxnSpPr>
      <xdr:spPr>
        <a:xfrm>
          <a:off x="1130300" y="63787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76979</xdr:rowOff>
    </xdr:from>
    <xdr:ext cx="405111" cy="259045"/>
    <xdr:sp macro="" textlink="">
      <xdr:nvSpPr>
        <xdr:cNvPr id="81" name="n_1aveValue【道路】&#10;有形固定資産減価償却率">
          <a:extLst>
            <a:ext uri="{FF2B5EF4-FFF2-40B4-BE49-F238E27FC236}">
              <a16:creationId xmlns:a16="http://schemas.microsoft.com/office/drawing/2014/main" id="{592CC46A-F084-4F1A-8E85-A7783103E63B}"/>
            </a:ext>
          </a:extLst>
        </xdr:cNvPr>
        <xdr:cNvSpPr txBox="1"/>
      </xdr:nvSpPr>
      <xdr:spPr>
        <a:xfrm>
          <a:off x="3582044" y="676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56405</xdr:rowOff>
    </xdr:from>
    <xdr:ext cx="405111" cy="259045"/>
    <xdr:sp macro="" textlink="">
      <xdr:nvSpPr>
        <xdr:cNvPr id="82" name="n_2aveValue【道路】&#10;有形固定資産減価償却率">
          <a:extLst>
            <a:ext uri="{FF2B5EF4-FFF2-40B4-BE49-F238E27FC236}">
              <a16:creationId xmlns:a16="http://schemas.microsoft.com/office/drawing/2014/main" id="{B2E8DDD2-C2E3-4F5B-9E3D-70D0E1635BE7}"/>
            </a:ext>
          </a:extLst>
        </xdr:cNvPr>
        <xdr:cNvSpPr txBox="1"/>
      </xdr:nvSpPr>
      <xdr:spPr>
        <a:xfrm>
          <a:off x="2705744"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65549</xdr:rowOff>
    </xdr:from>
    <xdr:ext cx="405111" cy="259045"/>
    <xdr:sp macro="" textlink="">
      <xdr:nvSpPr>
        <xdr:cNvPr id="83" name="n_3aveValue【道路】&#10;有形固定資産減価償却率">
          <a:extLst>
            <a:ext uri="{FF2B5EF4-FFF2-40B4-BE49-F238E27FC236}">
              <a16:creationId xmlns:a16="http://schemas.microsoft.com/office/drawing/2014/main" id="{4231489C-39DB-4611-B09C-620D9891C7D3}"/>
            </a:ext>
          </a:extLst>
        </xdr:cNvPr>
        <xdr:cNvSpPr txBox="1"/>
      </xdr:nvSpPr>
      <xdr:spPr>
        <a:xfrm>
          <a:off x="1816744"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136415</xdr:rowOff>
    </xdr:from>
    <xdr:ext cx="405111" cy="259045"/>
    <xdr:sp macro="" textlink="">
      <xdr:nvSpPr>
        <xdr:cNvPr id="84" name="n_4aveValue【道路】&#10;有形固定資産減価償却率">
          <a:extLst>
            <a:ext uri="{FF2B5EF4-FFF2-40B4-BE49-F238E27FC236}">
              <a16:creationId xmlns:a16="http://schemas.microsoft.com/office/drawing/2014/main" id="{6E949B85-C502-4DF8-9E0C-8D6B14411119}"/>
            </a:ext>
          </a:extLst>
        </xdr:cNvPr>
        <xdr:cNvSpPr txBox="1"/>
      </xdr:nvSpPr>
      <xdr:spPr>
        <a:xfrm>
          <a:off x="927744" y="665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56659</xdr:rowOff>
    </xdr:from>
    <xdr:ext cx="405111" cy="259045"/>
    <xdr:sp macro="" textlink="">
      <xdr:nvSpPr>
        <xdr:cNvPr id="85" name="n_1mainValue【道路】&#10;有形固定資産減価償却率">
          <a:extLst>
            <a:ext uri="{FF2B5EF4-FFF2-40B4-BE49-F238E27FC236}">
              <a16:creationId xmlns:a16="http://schemas.microsoft.com/office/drawing/2014/main" id="{FC77DCCD-E2B1-445D-9F8E-029BC346EC66}"/>
            </a:ext>
          </a:extLst>
        </xdr:cNvPr>
        <xdr:cNvSpPr txBox="1"/>
      </xdr:nvSpPr>
      <xdr:spPr>
        <a:xfrm>
          <a:off x="3582044" y="622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17797</xdr:rowOff>
    </xdr:from>
    <xdr:ext cx="405111" cy="259045"/>
    <xdr:sp macro="" textlink="">
      <xdr:nvSpPr>
        <xdr:cNvPr id="86" name="n_2mainValue【道路】&#10;有形固定資産減価償却率">
          <a:extLst>
            <a:ext uri="{FF2B5EF4-FFF2-40B4-BE49-F238E27FC236}">
              <a16:creationId xmlns:a16="http://schemas.microsoft.com/office/drawing/2014/main" id="{CD304039-DAE5-442E-ACC7-458BDA96D4BA}"/>
            </a:ext>
          </a:extLst>
        </xdr:cNvPr>
        <xdr:cNvSpPr txBox="1"/>
      </xdr:nvSpPr>
      <xdr:spPr>
        <a:xfrm>
          <a:off x="2705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148099</xdr:rowOff>
    </xdr:from>
    <xdr:ext cx="405111" cy="259045"/>
    <xdr:sp macro="" textlink="">
      <xdr:nvSpPr>
        <xdr:cNvPr id="87" name="n_3mainValue【道路】&#10;有形固定資産減価償却率">
          <a:extLst>
            <a:ext uri="{FF2B5EF4-FFF2-40B4-BE49-F238E27FC236}">
              <a16:creationId xmlns:a16="http://schemas.microsoft.com/office/drawing/2014/main" id="{BC379F57-C8B9-494E-9F3F-C812FCB886B8}"/>
            </a:ext>
          </a:extLst>
        </xdr:cNvPr>
        <xdr:cNvSpPr txBox="1"/>
      </xdr:nvSpPr>
      <xdr:spPr>
        <a:xfrm>
          <a:off x="18167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102379</xdr:rowOff>
    </xdr:from>
    <xdr:ext cx="405111" cy="259045"/>
    <xdr:sp macro="" textlink="">
      <xdr:nvSpPr>
        <xdr:cNvPr id="88" name="n_4mainValue【道路】&#10;有形固定資産減価償却率">
          <a:extLst>
            <a:ext uri="{FF2B5EF4-FFF2-40B4-BE49-F238E27FC236}">
              <a16:creationId xmlns:a16="http://schemas.microsoft.com/office/drawing/2014/main" id="{F002176E-813E-4438-9B07-522791712900}"/>
            </a:ext>
          </a:extLst>
        </xdr:cNvPr>
        <xdr:cNvSpPr txBox="1"/>
      </xdr:nvSpPr>
      <xdr:spPr>
        <a:xfrm>
          <a:off x="927744" y="610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986D23C7-8046-48AE-BC97-4FC97AA94E4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1D5A82D-AC83-4FCE-AB8A-4EE66DA7BE7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5777DAF3-01A7-4EFD-9F92-77452239637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E4065352-B796-4381-9E24-159911D526E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409301E-BF88-4CAD-9A2A-5F7A83B2143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2C77FF7C-E4C3-4DE5-8668-B518D93C553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19E8590E-A99D-46EE-B0B9-60E52EC2FDB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348540B4-6E0E-477F-A244-FF9EE48AB6C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BC7773A-D347-4064-9810-44BC4957BC7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4330AB6-DE51-41AF-9ACB-003B2A835C7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E3DEEC5A-696F-45C4-B821-53DE703AA76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642285DA-7C0C-44C1-9BDB-57169AB0C37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7A05B564-06FE-4CC6-9A4A-66310B4163B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53B6CB1F-45FC-4495-90BF-733143D4246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F99863A2-A003-421E-9B20-9B6030C232C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30C29E90-DFAF-4664-AC1F-FFD081A556A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8AF9933-A7BD-4339-9824-912A5F58978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48F57717-B23B-4819-887D-7C681717AC6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7FCDBFAF-C98E-4768-89DE-229BADF253C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C0611C90-AD82-4F21-AF22-BA453D07BBEF}"/>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48106CC-4545-46D5-A4DF-43F12F4327D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82972C07-7D26-48F3-9C67-586C5FE8941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F1FF2C31-86A9-41C4-AC60-86E714336F0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83566</xdr:rowOff>
    </xdr:from>
    <xdr:to>
      <xdr:col>54</xdr:col>
      <xdr:colOff>189865</xdr:colOff>
      <xdr:row>41</xdr:row>
      <xdr:rowOff>42926</xdr:rowOff>
    </xdr:to>
    <xdr:cxnSp macro="">
      <xdr:nvCxnSpPr>
        <xdr:cNvPr id="112" name="直線コネクタ 111">
          <a:extLst>
            <a:ext uri="{FF2B5EF4-FFF2-40B4-BE49-F238E27FC236}">
              <a16:creationId xmlns:a16="http://schemas.microsoft.com/office/drawing/2014/main" id="{C4C3F9E6-9853-4FFB-B318-517E1ECA9AC3}"/>
            </a:ext>
          </a:extLst>
        </xdr:cNvPr>
        <xdr:cNvCxnSpPr/>
      </xdr:nvCxnSpPr>
      <xdr:spPr>
        <a:xfrm flipV="1">
          <a:off x="10476865" y="5741416"/>
          <a:ext cx="0" cy="133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46753</xdr:rowOff>
    </xdr:from>
    <xdr:ext cx="469744" cy="259045"/>
    <xdr:sp macro="" textlink="">
      <xdr:nvSpPr>
        <xdr:cNvPr id="113" name="【道路】&#10;一人当たり延長最小値テキスト">
          <a:extLst>
            <a:ext uri="{FF2B5EF4-FFF2-40B4-BE49-F238E27FC236}">
              <a16:creationId xmlns:a16="http://schemas.microsoft.com/office/drawing/2014/main" id="{50870BDF-0D67-4438-AA5A-6E568534E75F}"/>
            </a:ext>
          </a:extLst>
        </xdr:cNvPr>
        <xdr:cNvSpPr txBox="1"/>
      </xdr:nvSpPr>
      <xdr:spPr>
        <a:xfrm>
          <a:off x="10515600" y="707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42926</xdr:rowOff>
    </xdr:from>
    <xdr:to>
      <xdr:col>55</xdr:col>
      <xdr:colOff>88900</xdr:colOff>
      <xdr:row>41</xdr:row>
      <xdr:rowOff>42926</xdr:rowOff>
    </xdr:to>
    <xdr:cxnSp macro="">
      <xdr:nvCxnSpPr>
        <xdr:cNvPr id="114" name="直線コネクタ 113">
          <a:extLst>
            <a:ext uri="{FF2B5EF4-FFF2-40B4-BE49-F238E27FC236}">
              <a16:creationId xmlns:a16="http://schemas.microsoft.com/office/drawing/2014/main" id="{5175885D-A426-4386-8F2A-F44AC42336AD}"/>
            </a:ext>
          </a:extLst>
        </xdr:cNvPr>
        <xdr:cNvCxnSpPr/>
      </xdr:nvCxnSpPr>
      <xdr:spPr>
        <a:xfrm>
          <a:off x="10388600" y="707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30243</xdr:rowOff>
    </xdr:from>
    <xdr:ext cx="534377" cy="259045"/>
    <xdr:sp macro="" textlink="">
      <xdr:nvSpPr>
        <xdr:cNvPr id="115" name="【道路】&#10;一人当たり延長最大値テキスト">
          <a:extLst>
            <a:ext uri="{FF2B5EF4-FFF2-40B4-BE49-F238E27FC236}">
              <a16:creationId xmlns:a16="http://schemas.microsoft.com/office/drawing/2014/main" id="{DFF50A29-CA4D-4789-AF7D-ACF84469B64A}"/>
            </a:ext>
          </a:extLst>
        </xdr:cNvPr>
        <xdr:cNvSpPr txBox="1"/>
      </xdr:nvSpPr>
      <xdr:spPr>
        <a:xfrm>
          <a:off x="10515600" y="551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83566</xdr:rowOff>
    </xdr:from>
    <xdr:to>
      <xdr:col>55</xdr:col>
      <xdr:colOff>88900</xdr:colOff>
      <xdr:row>33</xdr:row>
      <xdr:rowOff>83566</xdr:rowOff>
    </xdr:to>
    <xdr:cxnSp macro="">
      <xdr:nvCxnSpPr>
        <xdr:cNvPr id="116" name="直線コネクタ 115">
          <a:extLst>
            <a:ext uri="{FF2B5EF4-FFF2-40B4-BE49-F238E27FC236}">
              <a16:creationId xmlns:a16="http://schemas.microsoft.com/office/drawing/2014/main" id="{53F43682-413E-4EE2-A69F-A50B18E4DD76}"/>
            </a:ext>
          </a:extLst>
        </xdr:cNvPr>
        <xdr:cNvCxnSpPr/>
      </xdr:nvCxnSpPr>
      <xdr:spPr>
        <a:xfrm>
          <a:off x="103886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68470</xdr:rowOff>
    </xdr:from>
    <xdr:ext cx="469744" cy="259045"/>
    <xdr:sp macro="" textlink="">
      <xdr:nvSpPr>
        <xdr:cNvPr id="117" name="【道路】&#10;一人当たり延長平均値テキスト">
          <a:extLst>
            <a:ext uri="{FF2B5EF4-FFF2-40B4-BE49-F238E27FC236}">
              <a16:creationId xmlns:a16="http://schemas.microsoft.com/office/drawing/2014/main" id="{F7E135E5-88A9-4BAB-8F25-5FCD4B6C13C5}"/>
            </a:ext>
          </a:extLst>
        </xdr:cNvPr>
        <xdr:cNvSpPr txBox="1"/>
      </xdr:nvSpPr>
      <xdr:spPr>
        <a:xfrm>
          <a:off x="10515600" y="6755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90043</xdr:rowOff>
    </xdr:from>
    <xdr:to>
      <xdr:col>55</xdr:col>
      <xdr:colOff>50800</xdr:colOff>
      <xdr:row>40</xdr:row>
      <xdr:rowOff>20193</xdr:rowOff>
    </xdr:to>
    <xdr:sp macro="" textlink="">
      <xdr:nvSpPr>
        <xdr:cNvPr id="118" name="フローチャート: 判断 117">
          <a:extLst>
            <a:ext uri="{FF2B5EF4-FFF2-40B4-BE49-F238E27FC236}">
              <a16:creationId xmlns:a16="http://schemas.microsoft.com/office/drawing/2014/main" id="{F624F2B8-2036-4CFA-A55F-2B1EFF0F6B61}"/>
            </a:ext>
          </a:extLst>
        </xdr:cNvPr>
        <xdr:cNvSpPr/>
      </xdr:nvSpPr>
      <xdr:spPr>
        <a:xfrm>
          <a:off x="10426700" y="6776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90932</xdr:rowOff>
    </xdr:from>
    <xdr:to>
      <xdr:col>50</xdr:col>
      <xdr:colOff>165100</xdr:colOff>
      <xdr:row>40</xdr:row>
      <xdr:rowOff>21082</xdr:rowOff>
    </xdr:to>
    <xdr:sp macro="" textlink="">
      <xdr:nvSpPr>
        <xdr:cNvPr id="119" name="フローチャート: 判断 118">
          <a:extLst>
            <a:ext uri="{FF2B5EF4-FFF2-40B4-BE49-F238E27FC236}">
              <a16:creationId xmlns:a16="http://schemas.microsoft.com/office/drawing/2014/main" id="{FB648265-AE71-4DED-AD6F-CB9BC571D193}"/>
            </a:ext>
          </a:extLst>
        </xdr:cNvPr>
        <xdr:cNvSpPr/>
      </xdr:nvSpPr>
      <xdr:spPr>
        <a:xfrm>
          <a:off x="9588500" y="67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90805</xdr:rowOff>
    </xdr:from>
    <xdr:to>
      <xdr:col>46</xdr:col>
      <xdr:colOff>38100</xdr:colOff>
      <xdr:row>40</xdr:row>
      <xdr:rowOff>20955</xdr:rowOff>
    </xdr:to>
    <xdr:sp macro="" textlink="">
      <xdr:nvSpPr>
        <xdr:cNvPr id="120" name="フローチャート: 判断 119">
          <a:extLst>
            <a:ext uri="{FF2B5EF4-FFF2-40B4-BE49-F238E27FC236}">
              <a16:creationId xmlns:a16="http://schemas.microsoft.com/office/drawing/2014/main" id="{F0980EEE-AFC0-4F1E-8B1A-A8F4B36E4D88}"/>
            </a:ext>
          </a:extLst>
        </xdr:cNvPr>
        <xdr:cNvSpPr/>
      </xdr:nvSpPr>
      <xdr:spPr>
        <a:xfrm>
          <a:off x="8699500" y="677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77597</xdr:rowOff>
    </xdr:from>
    <xdr:to>
      <xdr:col>41</xdr:col>
      <xdr:colOff>101600</xdr:colOff>
      <xdr:row>40</xdr:row>
      <xdr:rowOff>7747</xdr:rowOff>
    </xdr:to>
    <xdr:sp macro="" textlink="">
      <xdr:nvSpPr>
        <xdr:cNvPr id="121" name="フローチャート: 判断 120">
          <a:extLst>
            <a:ext uri="{FF2B5EF4-FFF2-40B4-BE49-F238E27FC236}">
              <a16:creationId xmlns:a16="http://schemas.microsoft.com/office/drawing/2014/main" id="{95B48301-AD51-4567-A80C-23FDB8853EC8}"/>
            </a:ext>
          </a:extLst>
        </xdr:cNvPr>
        <xdr:cNvSpPr/>
      </xdr:nvSpPr>
      <xdr:spPr>
        <a:xfrm>
          <a:off x="7810500" y="67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41021</xdr:rowOff>
    </xdr:from>
    <xdr:to>
      <xdr:col>36</xdr:col>
      <xdr:colOff>165100</xdr:colOff>
      <xdr:row>39</xdr:row>
      <xdr:rowOff>142621</xdr:rowOff>
    </xdr:to>
    <xdr:sp macro="" textlink="">
      <xdr:nvSpPr>
        <xdr:cNvPr id="122" name="フローチャート: 判断 121">
          <a:extLst>
            <a:ext uri="{FF2B5EF4-FFF2-40B4-BE49-F238E27FC236}">
              <a16:creationId xmlns:a16="http://schemas.microsoft.com/office/drawing/2014/main" id="{E1485561-370C-404A-B254-B1398338DF97}"/>
            </a:ext>
          </a:extLst>
        </xdr:cNvPr>
        <xdr:cNvSpPr/>
      </xdr:nvSpPr>
      <xdr:spPr>
        <a:xfrm>
          <a:off x="6921500" y="6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2250349-E50A-40AF-AC5C-488CD8DA689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24B0C1C-B507-4D5F-B3B5-DBBDA05ACFE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1ED6B3D-0178-4712-A1C0-A9E36D1D968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41D6A91-A1C1-4820-9F43-25566176E53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113FFD5-8BCD-4D91-A914-6085F73A650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40894</xdr:rowOff>
    </xdr:from>
    <xdr:to>
      <xdr:col>55</xdr:col>
      <xdr:colOff>50800</xdr:colOff>
      <xdr:row>39</xdr:row>
      <xdr:rowOff>142494</xdr:rowOff>
    </xdr:to>
    <xdr:sp macro="" textlink="">
      <xdr:nvSpPr>
        <xdr:cNvPr id="128" name="楕円 127">
          <a:extLst>
            <a:ext uri="{FF2B5EF4-FFF2-40B4-BE49-F238E27FC236}">
              <a16:creationId xmlns:a16="http://schemas.microsoft.com/office/drawing/2014/main" id="{82F4A27B-F194-4258-8517-A3BE143FDC88}"/>
            </a:ext>
          </a:extLst>
        </xdr:cNvPr>
        <xdr:cNvSpPr/>
      </xdr:nvSpPr>
      <xdr:spPr>
        <a:xfrm>
          <a:off x="10426700" y="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63771</xdr:rowOff>
    </xdr:from>
    <xdr:ext cx="469744" cy="259045"/>
    <xdr:sp macro="" textlink="">
      <xdr:nvSpPr>
        <xdr:cNvPr id="129" name="【道路】&#10;一人当たり延長該当値テキスト">
          <a:extLst>
            <a:ext uri="{FF2B5EF4-FFF2-40B4-BE49-F238E27FC236}">
              <a16:creationId xmlns:a16="http://schemas.microsoft.com/office/drawing/2014/main" id="{8E69E4E6-00B5-4DBD-87A0-46E554BD2E9E}"/>
            </a:ext>
          </a:extLst>
        </xdr:cNvPr>
        <xdr:cNvSpPr txBox="1"/>
      </xdr:nvSpPr>
      <xdr:spPr>
        <a:xfrm>
          <a:off x="10515600" y="657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39116</xdr:rowOff>
    </xdr:from>
    <xdr:to>
      <xdr:col>50</xdr:col>
      <xdr:colOff>165100</xdr:colOff>
      <xdr:row>39</xdr:row>
      <xdr:rowOff>140716</xdr:rowOff>
    </xdr:to>
    <xdr:sp macro="" textlink="">
      <xdr:nvSpPr>
        <xdr:cNvPr id="130" name="楕円 129">
          <a:extLst>
            <a:ext uri="{FF2B5EF4-FFF2-40B4-BE49-F238E27FC236}">
              <a16:creationId xmlns:a16="http://schemas.microsoft.com/office/drawing/2014/main" id="{476300DB-E045-41AE-B754-2275A25374ED}"/>
            </a:ext>
          </a:extLst>
        </xdr:cNvPr>
        <xdr:cNvSpPr/>
      </xdr:nvSpPr>
      <xdr:spPr>
        <a:xfrm>
          <a:off x="9588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89916</xdr:rowOff>
    </xdr:from>
    <xdr:to>
      <xdr:col>55</xdr:col>
      <xdr:colOff>0</xdr:colOff>
      <xdr:row>39</xdr:row>
      <xdr:rowOff>91694</xdr:rowOff>
    </xdr:to>
    <xdr:cxnSp macro="">
      <xdr:nvCxnSpPr>
        <xdr:cNvPr id="131" name="直線コネクタ 130">
          <a:extLst>
            <a:ext uri="{FF2B5EF4-FFF2-40B4-BE49-F238E27FC236}">
              <a16:creationId xmlns:a16="http://schemas.microsoft.com/office/drawing/2014/main" id="{90C03E67-671E-4672-9143-7526E4EFE69D}"/>
            </a:ext>
          </a:extLst>
        </xdr:cNvPr>
        <xdr:cNvCxnSpPr/>
      </xdr:nvCxnSpPr>
      <xdr:spPr>
        <a:xfrm>
          <a:off x="9639300" y="6776466"/>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54991</xdr:rowOff>
    </xdr:from>
    <xdr:to>
      <xdr:col>46</xdr:col>
      <xdr:colOff>38100</xdr:colOff>
      <xdr:row>39</xdr:row>
      <xdr:rowOff>156591</xdr:rowOff>
    </xdr:to>
    <xdr:sp macro="" textlink="">
      <xdr:nvSpPr>
        <xdr:cNvPr id="132" name="楕円 131">
          <a:extLst>
            <a:ext uri="{FF2B5EF4-FFF2-40B4-BE49-F238E27FC236}">
              <a16:creationId xmlns:a16="http://schemas.microsoft.com/office/drawing/2014/main" id="{075CDB1B-A0F6-460A-8D7A-E18604F2BF48}"/>
            </a:ext>
          </a:extLst>
        </xdr:cNvPr>
        <xdr:cNvSpPr/>
      </xdr:nvSpPr>
      <xdr:spPr>
        <a:xfrm>
          <a:off x="8699500" y="674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89916</xdr:rowOff>
    </xdr:from>
    <xdr:to>
      <xdr:col>50</xdr:col>
      <xdr:colOff>114300</xdr:colOff>
      <xdr:row>39</xdr:row>
      <xdr:rowOff>105791</xdr:rowOff>
    </xdr:to>
    <xdr:cxnSp macro="">
      <xdr:nvCxnSpPr>
        <xdr:cNvPr id="133" name="直線コネクタ 132">
          <a:extLst>
            <a:ext uri="{FF2B5EF4-FFF2-40B4-BE49-F238E27FC236}">
              <a16:creationId xmlns:a16="http://schemas.microsoft.com/office/drawing/2014/main" id="{8D1D972D-F327-4776-8BD3-886C0BEEBA24}"/>
            </a:ext>
          </a:extLst>
        </xdr:cNvPr>
        <xdr:cNvCxnSpPr/>
      </xdr:nvCxnSpPr>
      <xdr:spPr>
        <a:xfrm flipV="1">
          <a:off x="8750300" y="6776466"/>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53848</xdr:rowOff>
    </xdr:from>
    <xdr:to>
      <xdr:col>41</xdr:col>
      <xdr:colOff>101600</xdr:colOff>
      <xdr:row>39</xdr:row>
      <xdr:rowOff>155448</xdr:rowOff>
    </xdr:to>
    <xdr:sp macro="" textlink="">
      <xdr:nvSpPr>
        <xdr:cNvPr id="134" name="楕円 133">
          <a:extLst>
            <a:ext uri="{FF2B5EF4-FFF2-40B4-BE49-F238E27FC236}">
              <a16:creationId xmlns:a16="http://schemas.microsoft.com/office/drawing/2014/main" id="{BF50D23E-535B-475D-9B9E-71A1C2F3C8F0}"/>
            </a:ext>
          </a:extLst>
        </xdr:cNvPr>
        <xdr:cNvSpPr/>
      </xdr:nvSpPr>
      <xdr:spPr>
        <a:xfrm>
          <a:off x="7810500" y="67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104648</xdr:rowOff>
    </xdr:from>
    <xdr:to>
      <xdr:col>45</xdr:col>
      <xdr:colOff>177800</xdr:colOff>
      <xdr:row>39</xdr:row>
      <xdr:rowOff>105791</xdr:rowOff>
    </xdr:to>
    <xdr:cxnSp macro="">
      <xdr:nvCxnSpPr>
        <xdr:cNvPr id="135" name="直線コネクタ 134">
          <a:extLst>
            <a:ext uri="{FF2B5EF4-FFF2-40B4-BE49-F238E27FC236}">
              <a16:creationId xmlns:a16="http://schemas.microsoft.com/office/drawing/2014/main" id="{5AF17923-7B43-4FB6-AA41-972552DC92F6}"/>
            </a:ext>
          </a:extLst>
        </xdr:cNvPr>
        <xdr:cNvCxnSpPr/>
      </xdr:nvCxnSpPr>
      <xdr:spPr>
        <a:xfrm>
          <a:off x="7861300" y="679119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54991</xdr:rowOff>
    </xdr:from>
    <xdr:to>
      <xdr:col>36</xdr:col>
      <xdr:colOff>165100</xdr:colOff>
      <xdr:row>39</xdr:row>
      <xdr:rowOff>156591</xdr:rowOff>
    </xdr:to>
    <xdr:sp macro="" textlink="">
      <xdr:nvSpPr>
        <xdr:cNvPr id="136" name="楕円 135">
          <a:extLst>
            <a:ext uri="{FF2B5EF4-FFF2-40B4-BE49-F238E27FC236}">
              <a16:creationId xmlns:a16="http://schemas.microsoft.com/office/drawing/2014/main" id="{EAF9EF59-59B3-4308-AC26-A2EF3006E229}"/>
            </a:ext>
          </a:extLst>
        </xdr:cNvPr>
        <xdr:cNvSpPr/>
      </xdr:nvSpPr>
      <xdr:spPr>
        <a:xfrm>
          <a:off x="6921500" y="674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104648</xdr:rowOff>
    </xdr:from>
    <xdr:to>
      <xdr:col>41</xdr:col>
      <xdr:colOff>50800</xdr:colOff>
      <xdr:row>39</xdr:row>
      <xdr:rowOff>105791</xdr:rowOff>
    </xdr:to>
    <xdr:cxnSp macro="">
      <xdr:nvCxnSpPr>
        <xdr:cNvPr id="137" name="直線コネクタ 136">
          <a:extLst>
            <a:ext uri="{FF2B5EF4-FFF2-40B4-BE49-F238E27FC236}">
              <a16:creationId xmlns:a16="http://schemas.microsoft.com/office/drawing/2014/main" id="{1B67FC91-827C-40CD-8172-F54FC9E459CC}"/>
            </a:ext>
          </a:extLst>
        </xdr:cNvPr>
        <xdr:cNvCxnSpPr/>
      </xdr:nvCxnSpPr>
      <xdr:spPr>
        <a:xfrm flipV="1">
          <a:off x="6972300" y="679119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12209</xdr:rowOff>
    </xdr:from>
    <xdr:ext cx="469744" cy="259045"/>
    <xdr:sp macro="" textlink="">
      <xdr:nvSpPr>
        <xdr:cNvPr id="138" name="n_1aveValue【道路】&#10;一人当たり延長">
          <a:extLst>
            <a:ext uri="{FF2B5EF4-FFF2-40B4-BE49-F238E27FC236}">
              <a16:creationId xmlns:a16="http://schemas.microsoft.com/office/drawing/2014/main" id="{ED8669B1-4895-4CCE-A8A9-4A748EA99E19}"/>
            </a:ext>
          </a:extLst>
        </xdr:cNvPr>
        <xdr:cNvSpPr txBox="1"/>
      </xdr:nvSpPr>
      <xdr:spPr>
        <a:xfrm>
          <a:off x="9391727" y="687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12082</xdr:rowOff>
    </xdr:from>
    <xdr:ext cx="469744" cy="259045"/>
    <xdr:sp macro="" textlink="">
      <xdr:nvSpPr>
        <xdr:cNvPr id="139" name="n_2aveValue【道路】&#10;一人当たり延長">
          <a:extLst>
            <a:ext uri="{FF2B5EF4-FFF2-40B4-BE49-F238E27FC236}">
              <a16:creationId xmlns:a16="http://schemas.microsoft.com/office/drawing/2014/main" id="{402B638F-6E2A-45D1-B67C-DCF3E5B71629}"/>
            </a:ext>
          </a:extLst>
        </xdr:cNvPr>
        <xdr:cNvSpPr txBox="1"/>
      </xdr:nvSpPr>
      <xdr:spPr>
        <a:xfrm>
          <a:off x="8515427" y="687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170324</xdr:rowOff>
    </xdr:from>
    <xdr:ext cx="469744" cy="259045"/>
    <xdr:sp macro="" textlink="">
      <xdr:nvSpPr>
        <xdr:cNvPr id="140" name="n_3aveValue【道路】&#10;一人当たり延長">
          <a:extLst>
            <a:ext uri="{FF2B5EF4-FFF2-40B4-BE49-F238E27FC236}">
              <a16:creationId xmlns:a16="http://schemas.microsoft.com/office/drawing/2014/main" id="{A4657271-A3F3-41A6-A68B-6C3C9EFD72EB}"/>
            </a:ext>
          </a:extLst>
        </xdr:cNvPr>
        <xdr:cNvSpPr txBox="1"/>
      </xdr:nvSpPr>
      <xdr:spPr>
        <a:xfrm>
          <a:off x="7626427" y="685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159148</xdr:rowOff>
    </xdr:from>
    <xdr:ext cx="469744" cy="259045"/>
    <xdr:sp macro="" textlink="">
      <xdr:nvSpPr>
        <xdr:cNvPr id="141" name="n_4aveValue【道路】&#10;一人当たり延長">
          <a:extLst>
            <a:ext uri="{FF2B5EF4-FFF2-40B4-BE49-F238E27FC236}">
              <a16:creationId xmlns:a16="http://schemas.microsoft.com/office/drawing/2014/main" id="{E331FCBF-9704-4883-BFF9-3ADDE8AE8E07}"/>
            </a:ext>
          </a:extLst>
        </xdr:cNvPr>
        <xdr:cNvSpPr txBox="1"/>
      </xdr:nvSpPr>
      <xdr:spPr>
        <a:xfrm>
          <a:off x="6737427" y="650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157243</xdr:rowOff>
    </xdr:from>
    <xdr:ext cx="469744" cy="259045"/>
    <xdr:sp macro="" textlink="">
      <xdr:nvSpPr>
        <xdr:cNvPr id="142" name="n_1mainValue【道路】&#10;一人当たり延長">
          <a:extLst>
            <a:ext uri="{FF2B5EF4-FFF2-40B4-BE49-F238E27FC236}">
              <a16:creationId xmlns:a16="http://schemas.microsoft.com/office/drawing/2014/main" id="{8A923EEC-283A-48E7-A632-84AA5BD991D8}"/>
            </a:ext>
          </a:extLst>
        </xdr:cNvPr>
        <xdr:cNvSpPr txBox="1"/>
      </xdr:nvSpPr>
      <xdr:spPr>
        <a:xfrm>
          <a:off x="9391727" y="65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1668</xdr:rowOff>
    </xdr:from>
    <xdr:ext cx="469744" cy="259045"/>
    <xdr:sp macro="" textlink="">
      <xdr:nvSpPr>
        <xdr:cNvPr id="143" name="n_2mainValue【道路】&#10;一人当たり延長">
          <a:extLst>
            <a:ext uri="{FF2B5EF4-FFF2-40B4-BE49-F238E27FC236}">
              <a16:creationId xmlns:a16="http://schemas.microsoft.com/office/drawing/2014/main" id="{5FFEC251-591D-475C-854F-CC363988847C}"/>
            </a:ext>
          </a:extLst>
        </xdr:cNvPr>
        <xdr:cNvSpPr txBox="1"/>
      </xdr:nvSpPr>
      <xdr:spPr>
        <a:xfrm>
          <a:off x="8515427" y="651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525</xdr:rowOff>
    </xdr:from>
    <xdr:ext cx="469744" cy="259045"/>
    <xdr:sp macro="" textlink="">
      <xdr:nvSpPr>
        <xdr:cNvPr id="144" name="n_3mainValue【道路】&#10;一人当たり延長">
          <a:extLst>
            <a:ext uri="{FF2B5EF4-FFF2-40B4-BE49-F238E27FC236}">
              <a16:creationId xmlns:a16="http://schemas.microsoft.com/office/drawing/2014/main" id="{FC27FBBB-9D62-44FB-9816-D2C7F977AE25}"/>
            </a:ext>
          </a:extLst>
        </xdr:cNvPr>
        <xdr:cNvSpPr txBox="1"/>
      </xdr:nvSpPr>
      <xdr:spPr>
        <a:xfrm>
          <a:off x="7626427" y="651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147718</xdr:rowOff>
    </xdr:from>
    <xdr:ext cx="469744" cy="259045"/>
    <xdr:sp macro="" textlink="">
      <xdr:nvSpPr>
        <xdr:cNvPr id="145" name="n_4mainValue【道路】&#10;一人当たり延長">
          <a:extLst>
            <a:ext uri="{FF2B5EF4-FFF2-40B4-BE49-F238E27FC236}">
              <a16:creationId xmlns:a16="http://schemas.microsoft.com/office/drawing/2014/main" id="{8793CDCB-0C2A-42CA-A07F-1790A6B230D3}"/>
            </a:ext>
          </a:extLst>
        </xdr:cNvPr>
        <xdr:cNvSpPr txBox="1"/>
      </xdr:nvSpPr>
      <xdr:spPr>
        <a:xfrm>
          <a:off x="6737427" y="683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6FC852D-D41A-47BB-9627-15659FF29D0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5EB3ED16-BD81-434B-82DE-C76FAEE7AAB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D877927-F758-44B5-9A2B-4B0023E83D3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852D4B23-B6BF-4B4C-AF4E-04956E124A0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625EEFDC-B2D6-4F1D-8F8C-F394A49CC8B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C8C6593E-2ACC-442B-8950-271768DB94F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561CFDFB-7E44-4B96-9184-D3320D4306E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1E219F9-C9DE-488E-8E28-A0B297D0141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A5B17DF-33E2-4247-8D90-B42E60FC342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3A5B1FB-3198-484C-AA92-F9B645C466A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AF88E659-C600-4245-A775-84A445DB2D0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EC957C24-F9FF-4247-8BD9-18BEDC06491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B9E997EF-4314-48A2-A87B-A87EC1E23AA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11197292-D224-460C-BBB6-918A248D726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167EB221-5D86-4B8A-9494-A30C832D887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3F8946CD-168E-45D5-9391-2D736E31F93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7D3B68B2-C915-4EAF-8EA9-0411B8AD5A9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3CF83FA1-8D7D-4596-A3AF-4952AFF81EF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1A063F65-2BBE-40F0-A34E-B8791AE970D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161A668-C7E2-4786-845F-09CF2E2CCBD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659B0FB5-C5FA-4C94-9846-270EAC209953}"/>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EF890DD9-5784-4A0A-8C20-D05DE8BFEF2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3D5581B5-58A1-4E9C-A305-1869BF2DAB0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70485</xdr:rowOff>
    </xdr:to>
    <xdr:cxnSp macro="">
      <xdr:nvCxnSpPr>
        <xdr:cNvPr id="169" name="直線コネクタ 168">
          <a:extLst>
            <a:ext uri="{FF2B5EF4-FFF2-40B4-BE49-F238E27FC236}">
              <a16:creationId xmlns:a16="http://schemas.microsoft.com/office/drawing/2014/main" id="{7AACCCAA-5648-499D-A978-6640D650E34E}"/>
            </a:ext>
          </a:extLst>
        </xdr:cNvPr>
        <xdr:cNvCxnSpPr/>
      </xdr:nvCxnSpPr>
      <xdr:spPr>
        <a:xfrm flipV="1">
          <a:off x="4634865" y="956691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74312</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29500D69-CAA6-42E1-85EA-D1A8A00B13B8}"/>
            </a:ext>
          </a:extLst>
        </xdr:cNvPr>
        <xdr:cNvSpPr txBox="1"/>
      </xdr:nvSpPr>
      <xdr:spPr>
        <a:xfrm>
          <a:off x="46736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70485</xdr:rowOff>
    </xdr:from>
    <xdr:to>
      <xdr:col>24</xdr:col>
      <xdr:colOff>152400</xdr:colOff>
      <xdr:row>63</xdr:row>
      <xdr:rowOff>70485</xdr:rowOff>
    </xdr:to>
    <xdr:cxnSp macro="">
      <xdr:nvCxnSpPr>
        <xdr:cNvPr id="171" name="直線コネクタ 170">
          <a:extLst>
            <a:ext uri="{FF2B5EF4-FFF2-40B4-BE49-F238E27FC236}">
              <a16:creationId xmlns:a16="http://schemas.microsoft.com/office/drawing/2014/main" id="{16236BD5-27BF-4473-B949-A4AFE77A5492}"/>
            </a:ext>
          </a:extLst>
        </xdr:cNvPr>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727D2CC1-0202-48AF-8535-C548B6FE0049}"/>
            </a:ext>
          </a:extLst>
        </xdr:cNvPr>
        <xdr:cNvSpPr txBox="1"/>
      </xdr:nvSpPr>
      <xdr:spPr>
        <a:xfrm>
          <a:off x="4673600" y="934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73" name="直線コネクタ 172">
          <a:extLst>
            <a:ext uri="{FF2B5EF4-FFF2-40B4-BE49-F238E27FC236}">
              <a16:creationId xmlns:a16="http://schemas.microsoft.com/office/drawing/2014/main" id="{164F20B0-EC63-4EE3-AAD8-E23FA0D71D95}"/>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170197</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DDD9185E-CDD2-4AA6-9683-A5A1F208FDDD}"/>
            </a:ext>
          </a:extLst>
        </xdr:cNvPr>
        <xdr:cNvSpPr txBox="1"/>
      </xdr:nvSpPr>
      <xdr:spPr>
        <a:xfrm>
          <a:off x="4673600" y="10457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75" name="フローチャート: 判断 174">
          <a:extLst>
            <a:ext uri="{FF2B5EF4-FFF2-40B4-BE49-F238E27FC236}">
              <a16:creationId xmlns:a16="http://schemas.microsoft.com/office/drawing/2014/main" id="{FDE59562-1324-443C-91E9-8EAE60C56DF8}"/>
            </a:ext>
          </a:extLst>
        </xdr:cNvPr>
        <xdr:cNvSpPr/>
      </xdr:nvSpPr>
      <xdr:spPr>
        <a:xfrm>
          <a:off x="45847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124460</xdr:rowOff>
    </xdr:from>
    <xdr:to>
      <xdr:col>20</xdr:col>
      <xdr:colOff>38100</xdr:colOff>
      <xdr:row>62</xdr:row>
      <xdr:rowOff>54610</xdr:rowOff>
    </xdr:to>
    <xdr:sp macro="" textlink="">
      <xdr:nvSpPr>
        <xdr:cNvPr id="176" name="フローチャート: 判断 175">
          <a:extLst>
            <a:ext uri="{FF2B5EF4-FFF2-40B4-BE49-F238E27FC236}">
              <a16:creationId xmlns:a16="http://schemas.microsoft.com/office/drawing/2014/main" id="{F20FA84D-F1AD-4189-B130-8AC28489DADC}"/>
            </a:ext>
          </a:extLst>
        </xdr:cNvPr>
        <xdr:cNvSpPr/>
      </xdr:nvSpPr>
      <xdr:spPr>
        <a:xfrm>
          <a:off x="3746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103505</xdr:rowOff>
    </xdr:from>
    <xdr:to>
      <xdr:col>15</xdr:col>
      <xdr:colOff>101600</xdr:colOff>
      <xdr:row>62</xdr:row>
      <xdr:rowOff>33655</xdr:rowOff>
    </xdr:to>
    <xdr:sp macro="" textlink="">
      <xdr:nvSpPr>
        <xdr:cNvPr id="177" name="フローチャート: 判断 176">
          <a:extLst>
            <a:ext uri="{FF2B5EF4-FFF2-40B4-BE49-F238E27FC236}">
              <a16:creationId xmlns:a16="http://schemas.microsoft.com/office/drawing/2014/main" id="{AD965C36-579D-49B3-A7A2-9B03D3285899}"/>
            </a:ext>
          </a:extLst>
        </xdr:cNvPr>
        <xdr:cNvSpPr/>
      </xdr:nvSpPr>
      <xdr:spPr>
        <a:xfrm>
          <a:off x="2857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73025</xdr:rowOff>
    </xdr:from>
    <xdr:to>
      <xdr:col>10</xdr:col>
      <xdr:colOff>165100</xdr:colOff>
      <xdr:row>62</xdr:row>
      <xdr:rowOff>3175</xdr:rowOff>
    </xdr:to>
    <xdr:sp macro="" textlink="">
      <xdr:nvSpPr>
        <xdr:cNvPr id="178" name="フローチャート: 判断 177">
          <a:extLst>
            <a:ext uri="{FF2B5EF4-FFF2-40B4-BE49-F238E27FC236}">
              <a16:creationId xmlns:a16="http://schemas.microsoft.com/office/drawing/2014/main" id="{1653A153-900A-4C13-9CC6-BBC105554005}"/>
            </a:ext>
          </a:extLst>
        </xdr:cNvPr>
        <xdr:cNvSpPr/>
      </xdr:nvSpPr>
      <xdr:spPr>
        <a:xfrm>
          <a:off x="196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74930</xdr:rowOff>
    </xdr:from>
    <xdr:to>
      <xdr:col>6</xdr:col>
      <xdr:colOff>38100</xdr:colOff>
      <xdr:row>62</xdr:row>
      <xdr:rowOff>5080</xdr:rowOff>
    </xdr:to>
    <xdr:sp macro="" textlink="">
      <xdr:nvSpPr>
        <xdr:cNvPr id="179" name="フローチャート: 判断 178">
          <a:extLst>
            <a:ext uri="{FF2B5EF4-FFF2-40B4-BE49-F238E27FC236}">
              <a16:creationId xmlns:a16="http://schemas.microsoft.com/office/drawing/2014/main" id="{EBB3D9E3-C32E-45FB-B3BE-A77902B63708}"/>
            </a:ext>
          </a:extLst>
        </xdr:cNvPr>
        <xdr:cNvSpPr/>
      </xdr:nvSpPr>
      <xdr:spPr>
        <a:xfrm>
          <a:off x="107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3ECB3A8-BA77-4E09-A08E-6A5DFD756CD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BF270F0-90C5-4CA7-B925-A7220A5A5D9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951C99D-4FCA-41FB-A882-4B81161164D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0B39B02-2143-4C35-B9B8-D3AC539B036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97B5A28-3532-41C5-88A1-54B68399F14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65405</xdr:rowOff>
    </xdr:from>
    <xdr:to>
      <xdr:col>24</xdr:col>
      <xdr:colOff>114300</xdr:colOff>
      <xdr:row>62</xdr:row>
      <xdr:rowOff>167005</xdr:rowOff>
    </xdr:to>
    <xdr:sp macro="" textlink="">
      <xdr:nvSpPr>
        <xdr:cNvPr id="185" name="楕円 184">
          <a:extLst>
            <a:ext uri="{FF2B5EF4-FFF2-40B4-BE49-F238E27FC236}">
              <a16:creationId xmlns:a16="http://schemas.microsoft.com/office/drawing/2014/main" id="{32CA5553-0587-4EC5-B63F-9F97BE56B93C}"/>
            </a:ext>
          </a:extLst>
        </xdr:cNvPr>
        <xdr:cNvSpPr/>
      </xdr:nvSpPr>
      <xdr:spPr>
        <a:xfrm>
          <a:off x="45847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151782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E495F21C-762B-4BCD-AF56-F36093B2277C}"/>
            </a:ext>
          </a:extLst>
        </xdr:cNvPr>
        <xdr:cNvSpPr txBox="1"/>
      </xdr:nvSpPr>
      <xdr:spPr>
        <a:xfrm>
          <a:off x="4673600" y="1061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40640</xdr:rowOff>
    </xdr:from>
    <xdr:to>
      <xdr:col>20</xdr:col>
      <xdr:colOff>38100</xdr:colOff>
      <xdr:row>62</xdr:row>
      <xdr:rowOff>142240</xdr:rowOff>
    </xdr:to>
    <xdr:sp macro="" textlink="">
      <xdr:nvSpPr>
        <xdr:cNvPr id="187" name="楕円 186">
          <a:extLst>
            <a:ext uri="{FF2B5EF4-FFF2-40B4-BE49-F238E27FC236}">
              <a16:creationId xmlns:a16="http://schemas.microsoft.com/office/drawing/2014/main" id="{9660ACC0-B5F7-4917-B158-AA1744E766C9}"/>
            </a:ext>
          </a:extLst>
        </xdr:cNvPr>
        <xdr:cNvSpPr/>
      </xdr:nvSpPr>
      <xdr:spPr>
        <a:xfrm>
          <a:off x="3746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91440</xdr:rowOff>
    </xdr:from>
    <xdr:to>
      <xdr:col>24</xdr:col>
      <xdr:colOff>63500</xdr:colOff>
      <xdr:row>62</xdr:row>
      <xdr:rowOff>116205</xdr:rowOff>
    </xdr:to>
    <xdr:cxnSp macro="">
      <xdr:nvCxnSpPr>
        <xdr:cNvPr id="188" name="直線コネクタ 187">
          <a:extLst>
            <a:ext uri="{FF2B5EF4-FFF2-40B4-BE49-F238E27FC236}">
              <a16:creationId xmlns:a16="http://schemas.microsoft.com/office/drawing/2014/main" id="{AEB11DF7-E09C-4DE4-930E-CBFEE620057F}"/>
            </a:ext>
          </a:extLst>
        </xdr:cNvPr>
        <xdr:cNvCxnSpPr/>
      </xdr:nvCxnSpPr>
      <xdr:spPr>
        <a:xfrm>
          <a:off x="3797300" y="1072134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13970</xdr:rowOff>
    </xdr:from>
    <xdr:to>
      <xdr:col>15</xdr:col>
      <xdr:colOff>101600</xdr:colOff>
      <xdr:row>62</xdr:row>
      <xdr:rowOff>115570</xdr:rowOff>
    </xdr:to>
    <xdr:sp macro="" textlink="">
      <xdr:nvSpPr>
        <xdr:cNvPr id="189" name="楕円 188">
          <a:extLst>
            <a:ext uri="{FF2B5EF4-FFF2-40B4-BE49-F238E27FC236}">
              <a16:creationId xmlns:a16="http://schemas.microsoft.com/office/drawing/2014/main" id="{F3B54CF8-CF1D-4357-8A6D-496918D140CE}"/>
            </a:ext>
          </a:extLst>
        </xdr:cNvPr>
        <xdr:cNvSpPr/>
      </xdr:nvSpPr>
      <xdr:spPr>
        <a:xfrm>
          <a:off x="2857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64770</xdr:rowOff>
    </xdr:from>
    <xdr:to>
      <xdr:col>19</xdr:col>
      <xdr:colOff>177800</xdr:colOff>
      <xdr:row>62</xdr:row>
      <xdr:rowOff>91440</xdr:rowOff>
    </xdr:to>
    <xdr:cxnSp macro="">
      <xdr:nvCxnSpPr>
        <xdr:cNvPr id="190" name="直線コネクタ 189">
          <a:extLst>
            <a:ext uri="{FF2B5EF4-FFF2-40B4-BE49-F238E27FC236}">
              <a16:creationId xmlns:a16="http://schemas.microsoft.com/office/drawing/2014/main" id="{78DC175F-EBC7-481E-99D1-387C0E5CE7A3}"/>
            </a:ext>
          </a:extLst>
        </xdr:cNvPr>
        <xdr:cNvCxnSpPr/>
      </xdr:nvCxnSpPr>
      <xdr:spPr>
        <a:xfrm>
          <a:off x="2908300" y="106946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158750</xdr:rowOff>
    </xdr:from>
    <xdr:to>
      <xdr:col>10</xdr:col>
      <xdr:colOff>165100</xdr:colOff>
      <xdr:row>62</xdr:row>
      <xdr:rowOff>88900</xdr:rowOff>
    </xdr:to>
    <xdr:sp macro="" textlink="">
      <xdr:nvSpPr>
        <xdr:cNvPr id="191" name="楕円 190">
          <a:extLst>
            <a:ext uri="{FF2B5EF4-FFF2-40B4-BE49-F238E27FC236}">
              <a16:creationId xmlns:a16="http://schemas.microsoft.com/office/drawing/2014/main" id="{A0F11B35-85DA-49D2-86DC-E08ED72F463A}"/>
            </a:ext>
          </a:extLst>
        </xdr:cNvPr>
        <xdr:cNvSpPr/>
      </xdr:nvSpPr>
      <xdr:spPr>
        <a:xfrm>
          <a:off x="196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38100</xdr:rowOff>
    </xdr:from>
    <xdr:to>
      <xdr:col>15</xdr:col>
      <xdr:colOff>50800</xdr:colOff>
      <xdr:row>62</xdr:row>
      <xdr:rowOff>64770</xdr:rowOff>
    </xdr:to>
    <xdr:cxnSp macro="">
      <xdr:nvCxnSpPr>
        <xdr:cNvPr id="192" name="直線コネクタ 191">
          <a:extLst>
            <a:ext uri="{FF2B5EF4-FFF2-40B4-BE49-F238E27FC236}">
              <a16:creationId xmlns:a16="http://schemas.microsoft.com/office/drawing/2014/main" id="{90A4AD0A-DDD9-4321-95DA-45A599248629}"/>
            </a:ext>
          </a:extLst>
        </xdr:cNvPr>
        <xdr:cNvCxnSpPr/>
      </xdr:nvCxnSpPr>
      <xdr:spPr>
        <a:xfrm>
          <a:off x="2019300" y="106680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133985</xdr:rowOff>
    </xdr:from>
    <xdr:to>
      <xdr:col>6</xdr:col>
      <xdr:colOff>38100</xdr:colOff>
      <xdr:row>62</xdr:row>
      <xdr:rowOff>64135</xdr:rowOff>
    </xdr:to>
    <xdr:sp macro="" textlink="">
      <xdr:nvSpPr>
        <xdr:cNvPr id="193" name="楕円 192">
          <a:extLst>
            <a:ext uri="{FF2B5EF4-FFF2-40B4-BE49-F238E27FC236}">
              <a16:creationId xmlns:a16="http://schemas.microsoft.com/office/drawing/2014/main" id="{E299ED1B-CBD5-4C9A-A59B-2AA52AC2A784}"/>
            </a:ext>
          </a:extLst>
        </xdr:cNvPr>
        <xdr:cNvSpPr/>
      </xdr:nvSpPr>
      <xdr:spPr>
        <a:xfrm>
          <a:off x="1079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13335</xdr:rowOff>
    </xdr:from>
    <xdr:to>
      <xdr:col>10</xdr:col>
      <xdr:colOff>114300</xdr:colOff>
      <xdr:row>62</xdr:row>
      <xdr:rowOff>38100</xdr:rowOff>
    </xdr:to>
    <xdr:cxnSp macro="">
      <xdr:nvCxnSpPr>
        <xdr:cNvPr id="194" name="直線コネクタ 193">
          <a:extLst>
            <a:ext uri="{FF2B5EF4-FFF2-40B4-BE49-F238E27FC236}">
              <a16:creationId xmlns:a16="http://schemas.microsoft.com/office/drawing/2014/main" id="{7D7A6B99-14A4-431E-92E2-A4513230B59E}"/>
            </a:ext>
          </a:extLst>
        </xdr:cNvPr>
        <xdr:cNvCxnSpPr/>
      </xdr:nvCxnSpPr>
      <xdr:spPr>
        <a:xfrm>
          <a:off x="1130300" y="106432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71137</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4A12DA04-4D77-4F8F-97C5-7C7AB5E5E06B}"/>
            </a:ext>
          </a:extLst>
        </xdr:cNvPr>
        <xdr:cNvSpPr txBox="1"/>
      </xdr:nvSpPr>
      <xdr:spPr>
        <a:xfrm>
          <a:off x="3582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50182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1D4C87F3-F972-4B81-8AE5-7DB5E0F6F477}"/>
            </a:ext>
          </a:extLst>
        </xdr:cNvPr>
        <xdr:cNvSpPr txBox="1"/>
      </xdr:nvSpPr>
      <xdr:spPr>
        <a:xfrm>
          <a:off x="2705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19702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A452D18A-CA09-493E-B4B9-BBC5D1B3D74D}"/>
            </a:ext>
          </a:extLst>
        </xdr:cNvPr>
        <xdr:cNvSpPr txBox="1"/>
      </xdr:nvSpPr>
      <xdr:spPr>
        <a:xfrm>
          <a:off x="1816744" y="1030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21607</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3F4612D5-1636-4FDB-9BD1-1CFB8A7536E4}"/>
            </a:ext>
          </a:extLst>
        </xdr:cNvPr>
        <xdr:cNvSpPr txBox="1"/>
      </xdr:nvSpPr>
      <xdr:spPr>
        <a:xfrm>
          <a:off x="927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133367</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83C98568-77A0-4551-98C8-4E521C3A56BF}"/>
            </a:ext>
          </a:extLst>
        </xdr:cNvPr>
        <xdr:cNvSpPr txBox="1"/>
      </xdr:nvSpPr>
      <xdr:spPr>
        <a:xfrm>
          <a:off x="35820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106697</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87D6ACA6-26A9-4966-94A6-534EDAD8DEF7}"/>
            </a:ext>
          </a:extLst>
        </xdr:cNvPr>
        <xdr:cNvSpPr txBox="1"/>
      </xdr:nvSpPr>
      <xdr:spPr>
        <a:xfrm>
          <a:off x="2705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80027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DF90AF8D-7EDF-4DBE-BB56-A6BD99F4C8D7}"/>
            </a:ext>
          </a:extLst>
        </xdr:cNvPr>
        <xdr:cNvSpPr txBox="1"/>
      </xdr:nvSpPr>
      <xdr:spPr>
        <a:xfrm>
          <a:off x="1816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55262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725630D6-94C6-4922-8825-8F75707BA922}"/>
            </a:ext>
          </a:extLst>
        </xdr:cNvPr>
        <xdr:cNvSpPr txBox="1"/>
      </xdr:nvSpPr>
      <xdr:spPr>
        <a:xfrm>
          <a:off x="927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B5CACF1D-5178-4E46-A2B9-B755F2D9A90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27F88DFA-C6B2-46FD-9969-03220302922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3700F16A-F416-4AED-9325-A5546D7A497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32C2AB89-BD08-4CC1-AAE8-54E2CB92FBA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990995B3-70B1-48D3-A92C-145347E1D63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48C90635-22E6-4777-8608-5C6309644AB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1EA8368-A58C-40D7-9463-A18D48DF774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9E591C9A-7E45-443A-B655-17D2B9E841B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80C84CE5-ACC5-4EDB-B9E6-C82868A65F3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D70A6378-9D6C-459C-8F7E-BC403334E06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BFA9EF3C-2517-4068-8B83-C928010315E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6B72C679-E09B-42C8-8DA8-3ED30969D60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BD48AC2D-B5C3-4FEA-85E6-0C80BF83D51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C7CCC6B3-7A99-49BE-81AD-2CB672A7387E}"/>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EA73ED35-1A26-48F3-B4F7-5CE11A2A58B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5F0E0A40-7612-4564-9896-73589D99B89E}"/>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8D6B6074-B045-4046-83F9-8F301A361A1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3F8D00BD-B7BC-4EAF-B408-C9CC9BCF10A6}"/>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D98A939C-53B3-40DF-8CE8-7B512E3555E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615108B4-EEF3-4A21-B1D7-FFFCD1A9A7A6}"/>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716E60A3-9748-4722-88BB-B712D49304E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9BA5CE2A-1437-4C78-8D93-B3A52D367E25}"/>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3B0A41CF-EDA0-4BE2-8A80-6ED1601A8AB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113946</xdr:rowOff>
    </xdr:from>
    <xdr:to>
      <xdr:col>54</xdr:col>
      <xdr:colOff>189865</xdr:colOff>
      <xdr:row>64</xdr:row>
      <xdr:rowOff>30385</xdr:rowOff>
    </xdr:to>
    <xdr:cxnSp macro="">
      <xdr:nvCxnSpPr>
        <xdr:cNvPr id="226" name="直線コネクタ 225">
          <a:extLst>
            <a:ext uri="{FF2B5EF4-FFF2-40B4-BE49-F238E27FC236}">
              <a16:creationId xmlns:a16="http://schemas.microsoft.com/office/drawing/2014/main" id="{59845748-7862-43D1-BABA-A70F6B2A9529}"/>
            </a:ext>
          </a:extLst>
        </xdr:cNvPr>
        <xdr:cNvCxnSpPr/>
      </xdr:nvCxnSpPr>
      <xdr:spPr>
        <a:xfrm flipV="1">
          <a:off x="10476865" y="9715146"/>
          <a:ext cx="0" cy="12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34212</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FB307977-2503-4947-A0D0-AAAF051737AF}"/>
            </a:ext>
          </a:extLst>
        </xdr:cNvPr>
        <xdr:cNvSpPr txBox="1"/>
      </xdr:nvSpPr>
      <xdr:spPr>
        <a:xfrm>
          <a:off x="10515600" y="1100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30385</xdr:rowOff>
    </xdr:from>
    <xdr:to>
      <xdr:col>55</xdr:col>
      <xdr:colOff>88900</xdr:colOff>
      <xdr:row>64</xdr:row>
      <xdr:rowOff>30385</xdr:rowOff>
    </xdr:to>
    <xdr:cxnSp macro="">
      <xdr:nvCxnSpPr>
        <xdr:cNvPr id="228" name="直線コネクタ 227">
          <a:extLst>
            <a:ext uri="{FF2B5EF4-FFF2-40B4-BE49-F238E27FC236}">
              <a16:creationId xmlns:a16="http://schemas.microsoft.com/office/drawing/2014/main" id="{6A02B660-FEAE-4EB5-B4B3-BD594A744188}"/>
            </a:ext>
          </a:extLst>
        </xdr:cNvPr>
        <xdr:cNvCxnSpPr/>
      </xdr:nvCxnSpPr>
      <xdr:spPr>
        <a:xfrm>
          <a:off x="10388600" y="1100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60623</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1775EFA1-AD40-4040-A26E-2C7C4906C212}"/>
            </a:ext>
          </a:extLst>
        </xdr:cNvPr>
        <xdr:cNvSpPr txBox="1"/>
      </xdr:nvSpPr>
      <xdr:spPr>
        <a:xfrm>
          <a:off x="10515600" y="949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113946</xdr:rowOff>
    </xdr:from>
    <xdr:to>
      <xdr:col>55</xdr:col>
      <xdr:colOff>88900</xdr:colOff>
      <xdr:row>56</xdr:row>
      <xdr:rowOff>113946</xdr:rowOff>
    </xdr:to>
    <xdr:cxnSp macro="">
      <xdr:nvCxnSpPr>
        <xdr:cNvPr id="230" name="直線コネクタ 229">
          <a:extLst>
            <a:ext uri="{FF2B5EF4-FFF2-40B4-BE49-F238E27FC236}">
              <a16:creationId xmlns:a16="http://schemas.microsoft.com/office/drawing/2014/main" id="{39097053-87A0-4EC9-9443-8682C0CC505F}"/>
            </a:ext>
          </a:extLst>
        </xdr:cNvPr>
        <xdr:cNvCxnSpPr/>
      </xdr:nvCxnSpPr>
      <xdr:spPr>
        <a:xfrm>
          <a:off x="10388600" y="971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110361</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2D18AFD3-704C-469F-98AB-3CBCD43AAC55}"/>
            </a:ext>
          </a:extLst>
        </xdr:cNvPr>
        <xdr:cNvSpPr txBox="1"/>
      </xdr:nvSpPr>
      <xdr:spPr>
        <a:xfrm>
          <a:off x="10515600" y="10397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87484</xdr:rowOff>
    </xdr:from>
    <xdr:to>
      <xdr:col>55</xdr:col>
      <xdr:colOff>50800</xdr:colOff>
      <xdr:row>62</xdr:row>
      <xdr:rowOff>17634</xdr:rowOff>
    </xdr:to>
    <xdr:sp macro="" textlink="">
      <xdr:nvSpPr>
        <xdr:cNvPr id="232" name="フローチャート: 判断 231">
          <a:extLst>
            <a:ext uri="{FF2B5EF4-FFF2-40B4-BE49-F238E27FC236}">
              <a16:creationId xmlns:a16="http://schemas.microsoft.com/office/drawing/2014/main" id="{24796D9E-4F62-4750-B7AA-CDD7743C485C}"/>
            </a:ext>
          </a:extLst>
        </xdr:cNvPr>
        <xdr:cNvSpPr/>
      </xdr:nvSpPr>
      <xdr:spPr>
        <a:xfrm>
          <a:off x="10426700" y="105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90300</xdr:rowOff>
    </xdr:from>
    <xdr:to>
      <xdr:col>50</xdr:col>
      <xdr:colOff>165100</xdr:colOff>
      <xdr:row>62</xdr:row>
      <xdr:rowOff>20450</xdr:rowOff>
    </xdr:to>
    <xdr:sp macro="" textlink="">
      <xdr:nvSpPr>
        <xdr:cNvPr id="233" name="フローチャート: 判断 232">
          <a:extLst>
            <a:ext uri="{FF2B5EF4-FFF2-40B4-BE49-F238E27FC236}">
              <a16:creationId xmlns:a16="http://schemas.microsoft.com/office/drawing/2014/main" id="{39C7B73E-3476-4057-A38E-B7980C1AEB05}"/>
            </a:ext>
          </a:extLst>
        </xdr:cNvPr>
        <xdr:cNvSpPr/>
      </xdr:nvSpPr>
      <xdr:spPr>
        <a:xfrm>
          <a:off x="9588500" y="1054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75452</xdr:rowOff>
    </xdr:from>
    <xdr:to>
      <xdr:col>46</xdr:col>
      <xdr:colOff>38100</xdr:colOff>
      <xdr:row>62</xdr:row>
      <xdr:rowOff>5602</xdr:rowOff>
    </xdr:to>
    <xdr:sp macro="" textlink="">
      <xdr:nvSpPr>
        <xdr:cNvPr id="234" name="フローチャート: 判断 233">
          <a:extLst>
            <a:ext uri="{FF2B5EF4-FFF2-40B4-BE49-F238E27FC236}">
              <a16:creationId xmlns:a16="http://schemas.microsoft.com/office/drawing/2014/main" id="{8A81361C-EB2E-47B3-9AED-160B9C753743}"/>
            </a:ext>
          </a:extLst>
        </xdr:cNvPr>
        <xdr:cNvSpPr/>
      </xdr:nvSpPr>
      <xdr:spPr>
        <a:xfrm>
          <a:off x="8699500" y="105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66220</xdr:rowOff>
    </xdr:from>
    <xdr:to>
      <xdr:col>41</xdr:col>
      <xdr:colOff>101600</xdr:colOff>
      <xdr:row>61</xdr:row>
      <xdr:rowOff>167820</xdr:rowOff>
    </xdr:to>
    <xdr:sp macro="" textlink="">
      <xdr:nvSpPr>
        <xdr:cNvPr id="235" name="フローチャート: 判断 234">
          <a:extLst>
            <a:ext uri="{FF2B5EF4-FFF2-40B4-BE49-F238E27FC236}">
              <a16:creationId xmlns:a16="http://schemas.microsoft.com/office/drawing/2014/main" id="{AE7E46AC-F149-439B-8D84-F54661C2B58F}"/>
            </a:ext>
          </a:extLst>
        </xdr:cNvPr>
        <xdr:cNvSpPr/>
      </xdr:nvSpPr>
      <xdr:spPr>
        <a:xfrm>
          <a:off x="7810500" y="1052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78846</xdr:rowOff>
    </xdr:from>
    <xdr:to>
      <xdr:col>36</xdr:col>
      <xdr:colOff>165100</xdr:colOff>
      <xdr:row>62</xdr:row>
      <xdr:rowOff>8996</xdr:rowOff>
    </xdr:to>
    <xdr:sp macro="" textlink="">
      <xdr:nvSpPr>
        <xdr:cNvPr id="236" name="フローチャート: 判断 235">
          <a:extLst>
            <a:ext uri="{FF2B5EF4-FFF2-40B4-BE49-F238E27FC236}">
              <a16:creationId xmlns:a16="http://schemas.microsoft.com/office/drawing/2014/main" id="{6CE93B4E-2E80-4FAB-A223-F45F820DAAE4}"/>
            </a:ext>
          </a:extLst>
        </xdr:cNvPr>
        <xdr:cNvSpPr/>
      </xdr:nvSpPr>
      <xdr:spPr>
        <a:xfrm>
          <a:off x="6921500" y="1053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5D4C06C1-9FCE-45E2-B6D3-055579FB338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CD6BB9D-23E9-44CE-8D4C-BF030C6F800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A0BB287-1385-458E-AB39-A9BBA34A0AD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EE86E02-4F7B-4C43-BBA8-1DD5A546AEE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66A7418-8903-4A45-9F79-33408AEBF11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56585</xdr:rowOff>
    </xdr:from>
    <xdr:to>
      <xdr:col>55</xdr:col>
      <xdr:colOff>50800</xdr:colOff>
      <xdr:row>62</xdr:row>
      <xdr:rowOff>158185</xdr:rowOff>
    </xdr:to>
    <xdr:sp macro="" textlink="">
      <xdr:nvSpPr>
        <xdr:cNvPr id="242" name="楕円 241">
          <a:extLst>
            <a:ext uri="{FF2B5EF4-FFF2-40B4-BE49-F238E27FC236}">
              <a16:creationId xmlns:a16="http://schemas.microsoft.com/office/drawing/2014/main" id="{A58B7758-C329-4266-B44B-124633A25AD0}"/>
            </a:ext>
          </a:extLst>
        </xdr:cNvPr>
        <xdr:cNvSpPr/>
      </xdr:nvSpPr>
      <xdr:spPr>
        <a:xfrm>
          <a:off x="10426700" y="106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35012</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E9E0CD74-DD81-479B-ADFE-AE5590C01C73}"/>
            </a:ext>
          </a:extLst>
        </xdr:cNvPr>
        <xdr:cNvSpPr txBox="1"/>
      </xdr:nvSpPr>
      <xdr:spPr>
        <a:xfrm>
          <a:off x="10515600" y="1066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58616</xdr:rowOff>
    </xdr:from>
    <xdr:to>
      <xdr:col>50</xdr:col>
      <xdr:colOff>165100</xdr:colOff>
      <xdr:row>62</xdr:row>
      <xdr:rowOff>160216</xdr:rowOff>
    </xdr:to>
    <xdr:sp macro="" textlink="">
      <xdr:nvSpPr>
        <xdr:cNvPr id="244" name="楕円 243">
          <a:extLst>
            <a:ext uri="{FF2B5EF4-FFF2-40B4-BE49-F238E27FC236}">
              <a16:creationId xmlns:a16="http://schemas.microsoft.com/office/drawing/2014/main" id="{91ECAE8A-6A64-4E78-8628-95BF0910C96E}"/>
            </a:ext>
          </a:extLst>
        </xdr:cNvPr>
        <xdr:cNvSpPr/>
      </xdr:nvSpPr>
      <xdr:spPr>
        <a:xfrm>
          <a:off x="9588500" y="1068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107385</xdr:rowOff>
    </xdr:from>
    <xdr:to>
      <xdr:col>55</xdr:col>
      <xdr:colOff>0</xdr:colOff>
      <xdr:row>62</xdr:row>
      <xdr:rowOff>109416</xdr:rowOff>
    </xdr:to>
    <xdr:cxnSp macro="">
      <xdr:nvCxnSpPr>
        <xdr:cNvPr id="245" name="直線コネクタ 244">
          <a:extLst>
            <a:ext uri="{FF2B5EF4-FFF2-40B4-BE49-F238E27FC236}">
              <a16:creationId xmlns:a16="http://schemas.microsoft.com/office/drawing/2014/main" id="{9B8A62EF-0090-4A28-8AF8-1C9603D34104}"/>
            </a:ext>
          </a:extLst>
        </xdr:cNvPr>
        <xdr:cNvCxnSpPr/>
      </xdr:nvCxnSpPr>
      <xdr:spPr>
        <a:xfrm flipV="1">
          <a:off x="9639300" y="10737285"/>
          <a:ext cx="8382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59682</xdr:rowOff>
    </xdr:from>
    <xdr:to>
      <xdr:col>46</xdr:col>
      <xdr:colOff>38100</xdr:colOff>
      <xdr:row>62</xdr:row>
      <xdr:rowOff>161282</xdr:rowOff>
    </xdr:to>
    <xdr:sp macro="" textlink="">
      <xdr:nvSpPr>
        <xdr:cNvPr id="246" name="楕円 245">
          <a:extLst>
            <a:ext uri="{FF2B5EF4-FFF2-40B4-BE49-F238E27FC236}">
              <a16:creationId xmlns:a16="http://schemas.microsoft.com/office/drawing/2014/main" id="{D5BF5D46-306E-4E3D-89AE-30F1B1756387}"/>
            </a:ext>
          </a:extLst>
        </xdr:cNvPr>
        <xdr:cNvSpPr/>
      </xdr:nvSpPr>
      <xdr:spPr>
        <a:xfrm>
          <a:off x="8699500" y="1068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109416</xdr:rowOff>
    </xdr:from>
    <xdr:to>
      <xdr:col>50</xdr:col>
      <xdr:colOff>114300</xdr:colOff>
      <xdr:row>62</xdr:row>
      <xdr:rowOff>110482</xdr:rowOff>
    </xdr:to>
    <xdr:cxnSp macro="">
      <xdr:nvCxnSpPr>
        <xdr:cNvPr id="247" name="直線コネクタ 246">
          <a:extLst>
            <a:ext uri="{FF2B5EF4-FFF2-40B4-BE49-F238E27FC236}">
              <a16:creationId xmlns:a16="http://schemas.microsoft.com/office/drawing/2014/main" id="{D7F14FF4-8675-4429-9B5A-2DFC5F080C38}"/>
            </a:ext>
          </a:extLst>
        </xdr:cNvPr>
        <xdr:cNvCxnSpPr/>
      </xdr:nvCxnSpPr>
      <xdr:spPr>
        <a:xfrm flipV="1">
          <a:off x="8750300" y="10739316"/>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60315</xdr:rowOff>
    </xdr:from>
    <xdr:to>
      <xdr:col>41</xdr:col>
      <xdr:colOff>101600</xdr:colOff>
      <xdr:row>62</xdr:row>
      <xdr:rowOff>161915</xdr:rowOff>
    </xdr:to>
    <xdr:sp macro="" textlink="">
      <xdr:nvSpPr>
        <xdr:cNvPr id="248" name="楕円 247">
          <a:extLst>
            <a:ext uri="{FF2B5EF4-FFF2-40B4-BE49-F238E27FC236}">
              <a16:creationId xmlns:a16="http://schemas.microsoft.com/office/drawing/2014/main" id="{C64D7C6F-D1C3-4E75-810A-8E216A461197}"/>
            </a:ext>
          </a:extLst>
        </xdr:cNvPr>
        <xdr:cNvSpPr/>
      </xdr:nvSpPr>
      <xdr:spPr>
        <a:xfrm>
          <a:off x="7810500" y="1069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110482</xdr:rowOff>
    </xdr:from>
    <xdr:to>
      <xdr:col>45</xdr:col>
      <xdr:colOff>177800</xdr:colOff>
      <xdr:row>62</xdr:row>
      <xdr:rowOff>111115</xdr:rowOff>
    </xdr:to>
    <xdr:cxnSp macro="">
      <xdr:nvCxnSpPr>
        <xdr:cNvPr id="249" name="直線コネクタ 248">
          <a:extLst>
            <a:ext uri="{FF2B5EF4-FFF2-40B4-BE49-F238E27FC236}">
              <a16:creationId xmlns:a16="http://schemas.microsoft.com/office/drawing/2014/main" id="{545B0756-6495-4C35-BFB1-66A9C9C792DC}"/>
            </a:ext>
          </a:extLst>
        </xdr:cNvPr>
        <xdr:cNvCxnSpPr/>
      </xdr:nvCxnSpPr>
      <xdr:spPr>
        <a:xfrm flipV="1">
          <a:off x="7861300" y="10740382"/>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61461</xdr:rowOff>
    </xdr:from>
    <xdr:to>
      <xdr:col>36</xdr:col>
      <xdr:colOff>165100</xdr:colOff>
      <xdr:row>62</xdr:row>
      <xdr:rowOff>163061</xdr:rowOff>
    </xdr:to>
    <xdr:sp macro="" textlink="">
      <xdr:nvSpPr>
        <xdr:cNvPr id="250" name="楕円 249">
          <a:extLst>
            <a:ext uri="{FF2B5EF4-FFF2-40B4-BE49-F238E27FC236}">
              <a16:creationId xmlns:a16="http://schemas.microsoft.com/office/drawing/2014/main" id="{20486385-E56A-4924-B9D5-E23D465505DD}"/>
            </a:ext>
          </a:extLst>
        </xdr:cNvPr>
        <xdr:cNvSpPr/>
      </xdr:nvSpPr>
      <xdr:spPr>
        <a:xfrm>
          <a:off x="6921500" y="106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111115</xdr:rowOff>
    </xdr:from>
    <xdr:to>
      <xdr:col>41</xdr:col>
      <xdr:colOff>50800</xdr:colOff>
      <xdr:row>62</xdr:row>
      <xdr:rowOff>112261</xdr:rowOff>
    </xdr:to>
    <xdr:cxnSp macro="">
      <xdr:nvCxnSpPr>
        <xdr:cNvPr id="251" name="直線コネクタ 250">
          <a:extLst>
            <a:ext uri="{FF2B5EF4-FFF2-40B4-BE49-F238E27FC236}">
              <a16:creationId xmlns:a16="http://schemas.microsoft.com/office/drawing/2014/main" id="{07D7B8FE-66C7-4012-842A-7C29F0D6FA80}"/>
            </a:ext>
          </a:extLst>
        </xdr:cNvPr>
        <xdr:cNvCxnSpPr/>
      </xdr:nvCxnSpPr>
      <xdr:spPr>
        <a:xfrm flipV="1">
          <a:off x="6972300" y="10741015"/>
          <a:ext cx="88900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36977</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4A249169-1496-4E89-B2FB-E7F09FB947EF}"/>
            </a:ext>
          </a:extLst>
        </xdr:cNvPr>
        <xdr:cNvSpPr txBox="1"/>
      </xdr:nvSpPr>
      <xdr:spPr>
        <a:xfrm>
          <a:off x="9327095" y="1032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22129</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1F91A682-3141-46AC-89CC-0E1404A8D46F}"/>
            </a:ext>
          </a:extLst>
        </xdr:cNvPr>
        <xdr:cNvSpPr txBox="1"/>
      </xdr:nvSpPr>
      <xdr:spPr>
        <a:xfrm>
          <a:off x="8450795" y="1030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12897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817672F2-395D-41AF-B3A2-39FFFD5D5EB0}"/>
            </a:ext>
          </a:extLst>
        </xdr:cNvPr>
        <xdr:cNvSpPr txBox="1"/>
      </xdr:nvSpPr>
      <xdr:spPr>
        <a:xfrm>
          <a:off x="7561795" y="1029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25523</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4AC9B342-F9DE-4071-A711-1FA1060A48F5}"/>
            </a:ext>
          </a:extLst>
        </xdr:cNvPr>
        <xdr:cNvSpPr txBox="1"/>
      </xdr:nvSpPr>
      <xdr:spPr>
        <a:xfrm>
          <a:off x="6672795" y="103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151343</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9881A533-A90A-4059-8A87-6E24CFBD492E}"/>
            </a:ext>
          </a:extLst>
        </xdr:cNvPr>
        <xdr:cNvSpPr txBox="1"/>
      </xdr:nvSpPr>
      <xdr:spPr>
        <a:xfrm>
          <a:off x="9359411" y="1078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152409</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D16F0128-3EF6-458E-B94E-736E273AFAC9}"/>
            </a:ext>
          </a:extLst>
        </xdr:cNvPr>
        <xdr:cNvSpPr txBox="1"/>
      </xdr:nvSpPr>
      <xdr:spPr>
        <a:xfrm>
          <a:off x="8483111" y="1078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153042</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8E3C2975-1365-4E02-8EA8-B3842428E464}"/>
            </a:ext>
          </a:extLst>
        </xdr:cNvPr>
        <xdr:cNvSpPr txBox="1"/>
      </xdr:nvSpPr>
      <xdr:spPr>
        <a:xfrm>
          <a:off x="7594111" y="1078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154188</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FAA8F434-5FE1-4368-A035-DB70A64355BF}"/>
            </a:ext>
          </a:extLst>
        </xdr:cNvPr>
        <xdr:cNvSpPr txBox="1"/>
      </xdr:nvSpPr>
      <xdr:spPr>
        <a:xfrm>
          <a:off x="6705111" y="1078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717B7D49-88FD-4C69-9E40-F337492E8FB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6909968D-47D5-4386-BE1F-E847AE3EE04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28E6A46D-B91F-4900-A210-BCE5390FBC6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C3C4BFCD-254E-4D04-9958-75941573D3D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762373DA-01FC-496F-ADEB-82EBABD56E5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97F515B-4CF7-4105-90C3-D35C3676B48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C056BE79-2DAA-4DE1-A63B-F1CDE9D6BF4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96AF31E4-C1D2-45E2-805B-E88FDC68BC1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D0C09821-B054-4A44-AC3D-C013058212E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8E215DAF-6275-4E8D-8DA8-BD7C3F35BE0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63DFC987-7007-4C50-92A7-AB67B7D7F0B3}"/>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E01756C1-52F5-4AEA-8F7D-B51F496BF0D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662FBDF5-E253-4570-983F-EC35129C0BE2}"/>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FF7E855C-8AF9-49E2-92C3-2C0103A50C5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7F456381-06AC-4561-98C5-32DFD1970A1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B9B7AB10-271A-4FAB-BB6E-6CD9E5144A8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4C9A8500-5C4B-4CF3-8CB3-52013951779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B7BCDB43-33F8-48AE-8859-70A25A4E3C1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A8348BAF-A345-42C0-94EF-2E63108C5E4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A2C35314-ACD4-4E43-952A-AFEAEC43054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46DD2315-033F-4A1C-9563-4D0F8EA51E8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802E2ADF-EC8A-4074-ABB2-9B7EEFB20E9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40F44480-071F-448C-8BA5-A0785159DA2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F4141EC7-9240-4118-BB6F-EB5ED952E26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45720</xdr:rowOff>
    </xdr:to>
    <xdr:cxnSp macro="">
      <xdr:nvCxnSpPr>
        <xdr:cNvPr id="284" name="直線コネクタ 283">
          <a:extLst>
            <a:ext uri="{FF2B5EF4-FFF2-40B4-BE49-F238E27FC236}">
              <a16:creationId xmlns:a16="http://schemas.microsoft.com/office/drawing/2014/main" id="{229E60F2-007C-49D2-82F1-E2BAB5C5216F}"/>
            </a:ext>
          </a:extLst>
        </xdr:cNvPr>
        <xdr:cNvCxnSpPr/>
      </xdr:nvCxnSpPr>
      <xdr:spPr>
        <a:xfrm flipV="1">
          <a:off x="4634865" y="13449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A64A9000-BAE3-4801-AD87-25ED778EC890}"/>
            </a:ext>
          </a:extLst>
        </xdr:cNvPr>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86" name="直線コネクタ 285">
          <a:extLst>
            <a:ext uri="{FF2B5EF4-FFF2-40B4-BE49-F238E27FC236}">
              <a16:creationId xmlns:a16="http://schemas.microsoft.com/office/drawing/2014/main" id="{63166D70-F9AB-4AE3-9B36-B7C81DF5D875}"/>
            </a:ext>
          </a:extLst>
        </xdr:cNvPr>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50389859-8715-434F-AD66-F8050D4F8B8E}"/>
            </a:ext>
          </a:extLst>
        </xdr:cNvPr>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8" name="直線コネクタ 287">
          <a:extLst>
            <a:ext uri="{FF2B5EF4-FFF2-40B4-BE49-F238E27FC236}">
              <a16:creationId xmlns:a16="http://schemas.microsoft.com/office/drawing/2014/main" id="{38EE9AEA-B8DE-4878-AD8C-C2ED2140760C}"/>
            </a:ext>
          </a:extLst>
        </xdr:cNvPr>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61AEC18A-1891-44A5-A92E-7595F59559B8}"/>
            </a:ext>
          </a:extLst>
        </xdr:cNvPr>
        <xdr:cNvSpPr txBox="1"/>
      </xdr:nvSpPr>
      <xdr:spPr>
        <a:xfrm>
          <a:off x="4673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0" name="フローチャート: 判断 289">
          <a:extLst>
            <a:ext uri="{FF2B5EF4-FFF2-40B4-BE49-F238E27FC236}">
              <a16:creationId xmlns:a16="http://schemas.microsoft.com/office/drawing/2014/main" id="{B5D741BF-3578-49CC-8A0C-0F6FFBD1C399}"/>
            </a:ext>
          </a:extLst>
        </xdr:cNvPr>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1" name="フローチャート: 判断 290">
          <a:extLst>
            <a:ext uri="{FF2B5EF4-FFF2-40B4-BE49-F238E27FC236}">
              <a16:creationId xmlns:a16="http://schemas.microsoft.com/office/drawing/2014/main" id="{48122731-44C5-4B61-8782-55D9B77A9FBA}"/>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2" name="フローチャート: 判断 291">
          <a:extLst>
            <a:ext uri="{FF2B5EF4-FFF2-40B4-BE49-F238E27FC236}">
              <a16:creationId xmlns:a16="http://schemas.microsoft.com/office/drawing/2014/main" id="{94959D71-C375-427F-9B36-B1C307B62699}"/>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93" name="フローチャート: 判断 292">
          <a:extLst>
            <a:ext uri="{FF2B5EF4-FFF2-40B4-BE49-F238E27FC236}">
              <a16:creationId xmlns:a16="http://schemas.microsoft.com/office/drawing/2014/main" id="{54DCEB1B-82B1-47A3-8C60-A18B2A92E31E}"/>
            </a:ext>
          </a:extLst>
        </xdr:cNvPr>
        <xdr:cNvSpPr/>
      </xdr:nvSpPr>
      <xdr:spPr>
        <a:xfrm>
          <a:off x="1968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4" name="フローチャート: 判断 293">
          <a:extLst>
            <a:ext uri="{FF2B5EF4-FFF2-40B4-BE49-F238E27FC236}">
              <a16:creationId xmlns:a16="http://schemas.microsoft.com/office/drawing/2014/main" id="{EC2F83B8-0663-4E71-ABBD-729828947E9E}"/>
            </a:ext>
          </a:extLst>
        </xdr:cNvPr>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15F6CA56-0BE0-41A1-B6FE-316E18A0BCC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7BC4DFF2-95D6-480B-9875-012E55FD272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CB78C07-B553-4B93-B378-248C150C9E5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7B695AE-D45C-4D7B-BCC2-3F4DDE0FC4E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9679177-D603-42C4-AEF0-7C497A27088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86361</xdr:rowOff>
    </xdr:from>
    <xdr:to>
      <xdr:col>24</xdr:col>
      <xdr:colOff>114300</xdr:colOff>
      <xdr:row>85</xdr:row>
      <xdr:rowOff>16511</xdr:rowOff>
    </xdr:to>
    <xdr:sp macro="" textlink="">
      <xdr:nvSpPr>
        <xdr:cNvPr id="300" name="楕円 299">
          <a:extLst>
            <a:ext uri="{FF2B5EF4-FFF2-40B4-BE49-F238E27FC236}">
              <a16:creationId xmlns:a16="http://schemas.microsoft.com/office/drawing/2014/main" id="{9AF568DA-BF65-492B-B6B4-9F9993D5FF27}"/>
            </a:ext>
          </a:extLst>
        </xdr:cNvPr>
        <xdr:cNvSpPr/>
      </xdr:nvSpPr>
      <xdr:spPr>
        <a:xfrm>
          <a:off x="4584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64788</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D0AFF12D-E856-4920-80AA-DED73BD4325A}"/>
            </a:ext>
          </a:extLst>
        </xdr:cNvPr>
        <xdr:cNvSpPr txBox="1"/>
      </xdr:nvSpPr>
      <xdr:spPr>
        <a:xfrm>
          <a:off x="4673600"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33020</xdr:rowOff>
    </xdr:from>
    <xdr:to>
      <xdr:col>20</xdr:col>
      <xdr:colOff>38100</xdr:colOff>
      <xdr:row>84</xdr:row>
      <xdr:rowOff>134620</xdr:rowOff>
    </xdr:to>
    <xdr:sp macro="" textlink="">
      <xdr:nvSpPr>
        <xdr:cNvPr id="302" name="楕円 301">
          <a:extLst>
            <a:ext uri="{FF2B5EF4-FFF2-40B4-BE49-F238E27FC236}">
              <a16:creationId xmlns:a16="http://schemas.microsoft.com/office/drawing/2014/main" id="{A37ED7E5-6D59-4682-A790-03998EF6716B}"/>
            </a:ext>
          </a:extLst>
        </xdr:cNvPr>
        <xdr:cNvSpPr/>
      </xdr:nvSpPr>
      <xdr:spPr>
        <a:xfrm>
          <a:off x="3746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83820</xdr:rowOff>
    </xdr:from>
    <xdr:to>
      <xdr:col>24</xdr:col>
      <xdr:colOff>63500</xdr:colOff>
      <xdr:row>84</xdr:row>
      <xdr:rowOff>137161</xdr:rowOff>
    </xdr:to>
    <xdr:cxnSp macro="">
      <xdr:nvCxnSpPr>
        <xdr:cNvPr id="303" name="直線コネクタ 302">
          <a:extLst>
            <a:ext uri="{FF2B5EF4-FFF2-40B4-BE49-F238E27FC236}">
              <a16:creationId xmlns:a16="http://schemas.microsoft.com/office/drawing/2014/main" id="{8210E3BF-F90E-4A82-B70E-839EA55165A8}"/>
            </a:ext>
          </a:extLst>
        </xdr:cNvPr>
        <xdr:cNvCxnSpPr/>
      </xdr:nvCxnSpPr>
      <xdr:spPr>
        <a:xfrm>
          <a:off x="3797300" y="144856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154939</xdr:rowOff>
    </xdr:from>
    <xdr:to>
      <xdr:col>15</xdr:col>
      <xdr:colOff>101600</xdr:colOff>
      <xdr:row>84</xdr:row>
      <xdr:rowOff>85089</xdr:rowOff>
    </xdr:to>
    <xdr:sp macro="" textlink="">
      <xdr:nvSpPr>
        <xdr:cNvPr id="304" name="楕円 303">
          <a:extLst>
            <a:ext uri="{FF2B5EF4-FFF2-40B4-BE49-F238E27FC236}">
              <a16:creationId xmlns:a16="http://schemas.microsoft.com/office/drawing/2014/main" id="{93646C7E-4757-4059-8E2A-14AF24D4328E}"/>
            </a:ext>
          </a:extLst>
        </xdr:cNvPr>
        <xdr:cNvSpPr/>
      </xdr:nvSpPr>
      <xdr:spPr>
        <a:xfrm>
          <a:off x="2857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34289</xdr:rowOff>
    </xdr:from>
    <xdr:to>
      <xdr:col>19</xdr:col>
      <xdr:colOff>177800</xdr:colOff>
      <xdr:row>84</xdr:row>
      <xdr:rowOff>83820</xdr:rowOff>
    </xdr:to>
    <xdr:cxnSp macro="">
      <xdr:nvCxnSpPr>
        <xdr:cNvPr id="305" name="直線コネクタ 304">
          <a:extLst>
            <a:ext uri="{FF2B5EF4-FFF2-40B4-BE49-F238E27FC236}">
              <a16:creationId xmlns:a16="http://schemas.microsoft.com/office/drawing/2014/main" id="{D76BB33E-724B-4B92-8813-3A46734BBCB3}"/>
            </a:ext>
          </a:extLst>
        </xdr:cNvPr>
        <xdr:cNvCxnSpPr/>
      </xdr:nvCxnSpPr>
      <xdr:spPr>
        <a:xfrm>
          <a:off x="2908300" y="144360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109220</xdr:rowOff>
    </xdr:from>
    <xdr:to>
      <xdr:col>10</xdr:col>
      <xdr:colOff>165100</xdr:colOff>
      <xdr:row>84</xdr:row>
      <xdr:rowOff>39370</xdr:rowOff>
    </xdr:to>
    <xdr:sp macro="" textlink="">
      <xdr:nvSpPr>
        <xdr:cNvPr id="306" name="楕円 305">
          <a:extLst>
            <a:ext uri="{FF2B5EF4-FFF2-40B4-BE49-F238E27FC236}">
              <a16:creationId xmlns:a16="http://schemas.microsoft.com/office/drawing/2014/main" id="{F17A1327-E8DC-4D94-8CF3-6F78DD78E215}"/>
            </a:ext>
          </a:extLst>
        </xdr:cNvPr>
        <xdr:cNvSpPr/>
      </xdr:nvSpPr>
      <xdr:spPr>
        <a:xfrm>
          <a:off x="1968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160020</xdr:rowOff>
    </xdr:from>
    <xdr:to>
      <xdr:col>15</xdr:col>
      <xdr:colOff>50800</xdr:colOff>
      <xdr:row>84</xdr:row>
      <xdr:rowOff>34289</xdr:rowOff>
    </xdr:to>
    <xdr:cxnSp macro="">
      <xdr:nvCxnSpPr>
        <xdr:cNvPr id="307" name="直線コネクタ 306">
          <a:extLst>
            <a:ext uri="{FF2B5EF4-FFF2-40B4-BE49-F238E27FC236}">
              <a16:creationId xmlns:a16="http://schemas.microsoft.com/office/drawing/2014/main" id="{29E981E8-55AA-4392-AA99-B46AB8286A53}"/>
            </a:ext>
          </a:extLst>
        </xdr:cNvPr>
        <xdr:cNvCxnSpPr/>
      </xdr:nvCxnSpPr>
      <xdr:spPr>
        <a:xfrm>
          <a:off x="2019300" y="143903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59689</xdr:rowOff>
    </xdr:from>
    <xdr:to>
      <xdr:col>6</xdr:col>
      <xdr:colOff>38100</xdr:colOff>
      <xdr:row>83</xdr:row>
      <xdr:rowOff>161289</xdr:rowOff>
    </xdr:to>
    <xdr:sp macro="" textlink="">
      <xdr:nvSpPr>
        <xdr:cNvPr id="308" name="楕円 307">
          <a:extLst>
            <a:ext uri="{FF2B5EF4-FFF2-40B4-BE49-F238E27FC236}">
              <a16:creationId xmlns:a16="http://schemas.microsoft.com/office/drawing/2014/main" id="{FA8CF3D3-2BE9-4A40-8865-D66264013776}"/>
            </a:ext>
          </a:extLst>
        </xdr:cNvPr>
        <xdr:cNvSpPr/>
      </xdr:nvSpPr>
      <xdr:spPr>
        <a:xfrm>
          <a:off x="1079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110489</xdr:rowOff>
    </xdr:from>
    <xdr:to>
      <xdr:col>10</xdr:col>
      <xdr:colOff>114300</xdr:colOff>
      <xdr:row>83</xdr:row>
      <xdr:rowOff>160020</xdr:rowOff>
    </xdr:to>
    <xdr:cxnSp macro="">
      <xdr:nvCxnSpPr>
        <xdr:cNvPr id="309" name="直線コネクタ 308">
          <a:extLst>
            <a:ext uri="{FF2B5EF4-FFF2-40B4-BE49-F238E27FC236}">
              <a16:creationId xmlns:a16="http://schemas.microsoft.com/office/drawing/2014/main" id="{63DD92C7-DD88-4FCC-AEE3-9195A75A9D02}"/>
            </a:ext>
          </a:extLst>
        </xdr:cNvPr>
        <xdr:cNvCxnSpPr/>
      </xdr:nvCxnSpPr>
      <xdr:spPr>
        <a:xfrm>
          <a:off x="1130300" y="143408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0" name="n_1aveValue【公営住宅】&#10;有形固定資産減価償却率">
          <a:extLst>
            <a:ext uri="{FF2B5EF4-FFF2-40B4-BE49-F238E27FC236}">
              <a16:creationId xmlns:a16="http://schemas.microsoft.com/office/drawing/2014/main" id="{EB3387D9-D819-4004-B962-C536BF22063B}"/>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1" name="n_2aveValue【公営住宅】&#10;有形固定資産減価償却率">
          <a:extLst>
            <a:ext uri="{FF2B5EF4-FFF2-40B4-BE49-F238E27FC236}">
              <a16:creationId xmlns:a16="http://schemas.microsoft.com/office/drawing/2014/main" id="{34D831A0-A219-4EC1-8239-764E8FA9E3C5}"/>
            </a:ext>
          </a:extLst>
        </xdr:cNvPr>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116857</xdr:rowOff>
    </xdr:from>
    <xdr:ext cx="405111" cy="259045"/>
    <xdr:sp macro="" textlink="">
      <xdr:nvSpPr>
        <xdr:cNvPr id="312" name="n_3aveValue【公営住宅】&#10;有形固定資産減価償却率">
          <a:extLst>
            <a:ext uri="{FF2B5EF4-FFF2-40B4-BE49-F238E27FC236}">
              <a16:creationId xmlns:a16="http://schemas.microsoft.com/office/drawing/2014/main" id="{34653D13-5646-4F8B-AD3E-2F28B2107FAB}"/>
            </a:ext>
          </a:extLst>
        </xdr:cNvPr>
        <xdr:cNvSpPr txBox="1"/>
      </xdr:nvSpPr>
      <xdr:spPr>
        <a:xfrm>
          <a:off x="1816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3" name="n_4aveValue【公営住宅】&#10;有形固定資産減価償却率">
          <a:extLst>
            <a:ext uri="{FF2B5EF4-FFF2-40B4-BE49-F238E27FC236}">
              <a16:creationId xmlns:a16="http://schemas.microsoft.com/office/drawing/2014/main" id="{0F200C33-3800-468B-8717-3E192017B1E7}"/>
            </a:ext>
          </a:extLst>
        </xdr:cNvPr>
        <xdr:cNvSpPr txBox="1"/>
      </xdr:nvSpPr>
      <xdr:spPr>
        <a:xfrm>
          <a:off x="927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125747</xdr:rowOff>
    </xdr:from>
    <xdr:ext cx="405111" cy="259045"/>
    <xdr:sp macro="" textlink="">
      <xdr:nvSpPr>
        <xdr:cNvPr id="314" name="n_1mainValue【公営住宅】&#10;有形固定資産減価償却率">
          <a:extLst>
            <a:ext uri="{FF2B5EF4-FFF2-40B4-BE49-F238E27FC236}">
              <a16:creationId xmlns:a16="http://schemas.microsoft.com/office/drawing/2014/main" id="{9916A0F5-7AC9-412B-A65F-AD4137BA74AE}"/>
            </a:ext>
          </a:extLst>
        </xdr:cNvPr>
        <xdr:cNvSpPr txBox="1"/>
      </xdr:nvSpPr>
      <xdr:spPr>
        <a:xfrm>
          <a:off x="35820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76216</xdr:rowOff>
    </xdr:from>
    <xdr:ext cx="405111" cy="259045"/>
    <xdr:sp macro="" textlink="">
      <xdr:nvSpPr>
        <xdr:cNvPr id="315" name="n_2mainValue【公営住宅】&#10;有形固定資産減価償却率">
          <a:extLst>
            <a:ext uri="{FF2B5EF4-FFF2-40B4-BE49-F238E27FC236}">
              <a16:creationId xmlns:a16="http://schemas.microsoft.com/office/drawing/2014/main" id="{BB4E4BF4-7A1C-41C9-9267-DB09939CFA92}"/>
            </a:ext>
          </a:extLst>
        </xdr:cNvPr>
        <xdr:cNvSpPr txBox="1"/>
      </xdr:nvSpPr>
      <xdr:spPr>
        <a:xfrm>
          <a:off x="2705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30497</xdr:rowOff>
    </xdr:from>
    <xdr:ext cx="405111" cy="259045"/>
    <xdr:sp macro="" textlink="">
      <xdr:nvSpPr>
        <xdr:cNvPr id="316" name="n_3mainValue【公営住宅】&#10;有形固定資産減価償却率">
          <a:extLst>
            <a:ext uri="{FF2B5EF4-FFF2-40B4-BE49-F238E27FC236}">
              <a16:creationId xmlns:a16="http://schemas.microsoft.com/office/drawing/2014/main" id="{BFFDB603-6CBB-4360-9A8E-1882AF3FC280}"/>
            </a:ext>
          </a:extLst>
        </xdr:cNvPr>
        <xdr:cNvSpPr txBox="1"/>
      </xdr:nvSpPr>
      <xdr:spPr>
        <a:xfrm>
          <a:off x="1816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152416</xdr:rowOff>
    </xdr:from>
    <xdr:ext cx="405111" cy="259045"/>
    <xdr:sp macro="" textlink="">
      <xdr:nvSpPr>
        <xdr:cNvPr id="317" name="n_4mainValue【公営住宅】&#10;有形固定資産減価償却率">
          <a:extLst>
            <a:ext uri="{FF2B5EF4-FFF2-40B4-BE49-F238E27FC236}">
              <a16:creationId xmlns:a16="http://schemas.microsoft.com/office/drawing/2014/main" id="{A6E6916A-34F9-4D52-8716-30060DC742B1}"/>
            </a:ext>
          </a:extLst>
        </xdr:cNvPr>
        <xdr:cNvSpPr txBox="1"/>
      </xdr:nvSpPr>
      <xdr:spPr>
        <a:xfrm>
          <a:off x="927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47C139E1-FF91-4425-A83D-FAE8DC3A4F9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7DD23150-3B86-44E9-824B-9FA843CE78C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4095195-470C-4278-A041-6DDBF0DDF14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EB390C34-6B38-4F66-8086-5EB442EF26C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81BC968-A9BB-44B5-B801-8A9F5ED867E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90C62C9E-6D0E-419A-AA1D-BE948FC5283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840502EC-1880-4EF8-8D21-81041120DE7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255F43F-5A5F-46AA-A34C-E9F0C2BA6B5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670E3A5A-401A-4C27-BAEE-0C4FD66ECC0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444608B1-0646-4DF8-90B6-67A9A0369D5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47A429F9-A738-4FCA-BA9C-C42DEF0E51A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B369D2D7-441C-4D4C-BFA1-EAF8AC562C3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E8CDB62C-8127-4770-8C3D-E093063C19F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825E93C6-6A2D-44F4-A3A7-418323FD2E8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DEC361FC-8E2F-4FDE-979C-B378B95A8FA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CD2D1F0F-452B-4B6A-8FE0-8EEEBA2C218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0281FD92-A6D6-49CA-A219-A1933DBC989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FC8B4044-404A-425B-BAA2-28F4A888943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E3105A5A-7C91-4CD9-940F-8B19DF3F2EE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9FCF4466-0B73-4143-A44E-087A3C56B6C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311DB63B-514B-45FB-A9BC-6258939D9C2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85</xdr:row>
      <xdr:rowOff>158344</xdr:rowOff>
    </xdr:to>
    <xdr:cxnSp macro="">
      <xdr:nvCxnSpPr>
        <xdr:cNvPr id="339" name="直線コネクタ 338">
          <a:extLst>
            <a:ext uri="{FF2B5EF4-FFF2-40B4-BE49-F238E27FC236}">
              <a16:creationId xmlns:a16="http://schemas.microsoft.com/office/drawing/2014/main" id="{FB518C12-11FA-440B-BC56-8D61A28771E9}"/>
            </a:ext>
          </a:extLst>
        </xdr:cNvPr>
        <xdr:cNvCxnSpPr/>
      </xdr:nvCxnSpPr>
      <xdr:spPr>
        <a:xfrm flipV="1">
          <a:off x="10476865" y="13566648"/>
          <a:ext cx="0" cy="1164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162171</xdr:rowOff>
    </xdr:from>
    <xdr:ext cx="469744" cy="259045"/>
    <xdr:sp macro="" textlink="">
      <xdr:nvSpPr>
        <xdr:cNvPr id="340" name="【公営住宅】&#10;一人当たり面積最小値テキスト">
          <a:extLst>
            <a:ext uri="{FF2B5EF4-FFF2-40B4-BE49-F238E27FC236}">
              <a16:creationId xmlns:a16="http://schemas.microsoft.com/office/drawing/2014/main" id="{2920EA9A-9B00-4920-8D4D-40E7A7BFAE8F}"/>
            </a:ext>
          </a:extLst>
        </xdr:cNvPr>
        <xdr:cNvSpPr txBox="1"/>
      </xdr:nvSpPr>
      <xdr:spPr>
        <a:xfrm>
          <a:off x="10515600" y="1473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158344</xdr:rowOff>
    </xdr:from>
    <xdr:to>
      <xdr:col>55</xdr:col>
      <xdr:colOff>88900</xdr:colOff>
      <xdr:row>85</xdr:row>
      <xdr:rowOff>158344</xdr:rowOff>
    </xdr:to>
    <xdr:cxnSp macro="">
      <xdr:nvCxnSpPr>
        <xdr:cNvPr id="341" name="直線コネクタ 340">
          <a:extLst>
            <a:ext uri="{FF2B5EF4-FFF2-40B4-BE49-F238E27FC236}">
              <a16:creationId xmlns:a16="http://schemas.microsoft.com/office/drawing/2014/main" id="{7DE3A838-2F11-4DE0-A78B-DD94DE932C36}"/>
            </a:ext>
          </a:extLst>
        </xdr:cNvPr>
        <xdr:cNvCxnSpPr/>
      </xdr:nvCxnSpPr>
      <xdr:spPr>
        <a:xfrm>
          <a:off x="10388600" y="1473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342" name="【公営住宅】&#10;一人当たり面積最大値テキスト">
          <a:extLst>
            <a:ext uri="{FF2B5EF4-FFF2-40B4-BE49-F238E27FC236}">
              <a16:creationId xmlns:a16="http://schemas.microsoft.com/office/drawing/2014/main" id="{E7A82887-E18B-4830-A410-4FE720208343}"/>
            </a:ext>
          </a:extLst>
        </xdr:cNvPr>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343" name="直線コネクタ 342">
          <a:extLst>
            <a:ext uri="{FF2B5EF4-FFF2-40B4-BE49-F238E27FC236}">
              <a16:creationId xmlns:a16="http://schemas.microsoft.com/office/drawing/2014/main" id="{F7A702E6-257D-499A-A216-3CF649DA47CE}"/>
            </a:ext>
          </a:extLst>
        </xdr:cNvPr>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125289</xdr:rowOff>
    </xdr:from>
    <xdr:ext cx="469744" cy="259045"/>
    <xdr:sp macro="" textlink="">
      <xdr:nvSpPr>
        <xdr:cNvPr id="344" name="【公営住宅】&#10;一人当たり面積平均値テキスト">
          <a:extLst>
            <a:ext uri="{FF2B5EF4-FFF2-40B4-BE49-F238E27FC236}">
              <a16:creationId xmlns:a16="http://schemas.microsoft.com/office/drawing/2014/main" id="{EF95B8FA-A081-44B5-BEF2-6E53698CA539}"/>
            </a:ext>
          </a:extLst>
        </xdr:cNvPr>
        <xdr:cNvSpPr txBox="1"/>
      </xdr:nvSpPr>
      <xdr:spPr>
        <a:xfrm>
          <a:off x="10515600" y="1418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146862</xdr:rowOff>
    </xdr:from>
    <xdr:to>
      <xdr:col>55</xdr:col>
      <xdr:colOff>50800</xdr:colOff>
      <xdr:row>83</xdr:row>
      <xdr:rowOff>77012</xdr:rowOff>
    </xdr:to>
    <xdr:sp macro="" textlink="">
      <xdr:nvSpPr>
        <xdr:cNvPr id="345" name="フローチャート: 判断 344">
          <a:extLst>
            <a:ext uri="{FF2B5EF4-FFF2-40B4-BE49-F238E27FC236}">
              <a16:creationId xmlns:a16="http://schemas.microsoft.com/office/drawing/2014/main" id="{BE5DA076-A105-431B-9A68-01A9C5C75CD3}"/>
            </a:ext>
          </a:extLst>
        </xdr:cNvPr>
        <xdr:cNvSpPr/>
      </xdr:nvSpPr>
      <xdr:spPr>
        <a:xfrm>
          <a:off x="104267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A088ED5C-5162-4866-BE41-A9556C31A677}"/>
            </a:ext>
          </a:extLst>
        </xdr:cNvPr>
        <xdr:cNvSpPr/>
      </xdr:nvSpPr>
      <xdr:spPr>
        <a:xfrm>
          <a:off x="9588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A489B0ED-1E27-4D03-9FE4-786544004249}"/>
            </a:ext>
          </a:extLst>
        </xdr:cNvPr>
        <xdr:cNvSpPr/>
      </xdr:nvSpPr>
      <xdr:spPr>
        <a:xfrm>
          <a:off x="8699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F2A2AA1F-DDA9-4695-B6B1-9113F33D2735}"/>
            </a:ext>
          </a:extLst>
        </xdr:cNvPr>
        <xdr:cNvSpPr/>
      </xdr:nvSpPr>
      <xdr:spPr>
        <a:xfrm>
          <a:off x="7810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71425</xdr:rowOff>
    </xdr:from>
    <xdr:to>
      <xdr:col>36</xdr:col>
      <xdr:colOff>165100</xdr:colOff>
      <xdr:row>83</xdr:row>
      <xdr:rowOff>1575</xdr:rowOff>
    </xdr:to>
    <xdr:sp macro="" textlink="">
      <xdr:nvSpPr>
        <xdr:cNvPr id="349" name="フローチャート: 判断 348">
          <a:extLst>
            <a:ext uri="{FF2B5EF4-FFF2-40B4-BE49-F238E27FC236}">
              <a16:creationId xmlns:a16="http://schemas.microsoft.com/office/drawing/2014/main" id="{8C975C02-E372-44CC-A7A8-9F43B7A484AF}"/>
            </a:ext>
          </a:extLst>
        </xdr:cNvPr>
        <xdr:cNvSpPr/>
      </xdr:nvSpPr>
      <xdr:spPr>
        <a:xfrm>
          <a:off x="6921500" y="1413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5DE17696-7211-4295-9BC5-EDAE2923180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FD088A4-4BA4-48AC-AA6C-05EF42E4F46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43C3FB2-A042-44F9-A527-96D80392779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7E066E01-4F13-4B6A-9833-DE3604256A6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577107FC-20F1-465F-AC21-2046DA67026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67311</xdr:rowOff>
    </xdr:from>
    <xdr:to>
      <xdr:col>55</xdr:col>
      <xdr:colOff>50800</xdr:colOff>
      <xdr:row>80</xdr:row>
      <xdr:rowOff>168911</xdr:rowOff>
    </xdr:to>
    <xdr:sp macro="" textlink="">
      <xdr:nvSpPr>
        <xdr:cNvPr id="355" name="楕円 354">
          <a:extLst>
            <a:ext uri="{FF2B5EF4-FFF2-40B4-BE49-F238E27FC236}">
              <a16:creationId xmlns:a16="http://schemas.microsoft.com/office/drawing/2014/main" id="{AA9857E5-AA14-4736-8839-BBDA31E9B68C}"/>
            </a:ext>
          </a:extLst>
        </xdr:cNvPr>
        <xdr:cNvSpPr/>
      </xdr:nvSpPr>
      <xdr:spPr>
        <a:xfrm>
          <a:off x="10426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90188</xdr:rowOff>
    </xdr:from>
    <xdr:ext cx="469744" cy="259045"/>
    <xdr:sp macro="" textlink="">
      <xdr:nvSpPr>
        <xdr:cNvPr id="356" name="【公営住宅】&#10;一人当たり面積該当値テキスト">
          <a:extLst>
            <a:ext uri="{FF2B5EF4-FFF2-40B4-BE49-F238E27FC236}">
              <a16:creationId xmlns:a16="http://schemas.microsoft.com/office/drawing/2014/main" id="{4CC1AFCB-61C2-46C1-A821-C5F3997E9EFE}"/>
            </a:ext>
          </a:extLst>
        </xdr:cNvPr>
        <xdr:cNvSpPr txBox="1"/>
      </xdr:nvSpPr>
      <xdr:spPr>
        <a:xfrm>
          <a:off x="10515600" y="1363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56795</xdr:rowOff>
    </xdr:from>
    <xdr:to>
      <xdr:col>50</xdr:col>
      <xdr:colOff>165100</xdr:colOff>
      <xdr:row>80</xdr:row>
      <xdr:rowOff>158395</xdr:rowOff>
    </xdr:to>
    <xdr:sp macro="" textlink="">
      <xdr:nvSpPr>
        <xdr:cNvPr id="357" name="楕円 356">
          <a:extLst>
            <a:ext uri="{FF2B5EF4-FFF2-40B4-BE49-F238E27FC236}">
              <a16:creationId xmlns:a16="http://schemas.microsoft.com/office/drawing/2014/main" id="{FFC2D804-4437-4569-AFF0-1FEF21B60BA4}"/>
            </a:ext>
          </a:extLst>
        </xdr:cNvPr>
        <xdr:cNvSpPr/>
      </xdr:nvSpPr>
      <xdr:spPr>
        <a:xfrm>
          <a:off x="9588500" y="137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107595</xdr:rowOff>
    </xdr:from>
    <xdr:to>
      <xdr:col>55</xdr:col>
      <xdr:colOff>0</xdr:colOff>
      <xdr:row>80</xdr:row>
      <xdr:rowOff>118111</xdr:rowOff>
    </xdr:to>
    <xdr:cxnSp macro="">
      <xdr:nvCxnSpPr>
        <xdr:cNvPr id="358" name="直線コネクタ 357">
          <a:extLst>
            <a:ext uri="{FF2B5EF4-FFF2-40B4-BE49-F238E27FC236}">
              <a16:creationId xmlns:a16="http://schemas.microsoft.com/office/drawing/2014/main" id="{C3BCE5B8-0415-4BA2-9DC3-B7685F2F09E6}"/>
            </a:ext>
          </a:extLst>
        </xdr:cNvPr>
        <xdr:cNvCxnSpPr/>
      </xdr:nvCxnSpPr>
      <xdr:spPr>
        <a:xfrm>
          <a:off x="9639300" y="13823595"/>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70968</xdr:rowOff>
    </xdr:from>
    <xdr:to>
      <xdr:col>46</xdr:col>
      <xdr:colOff>38100</xdr:colOff>
      <xdr:row>81</xdr:row>
      <xdr:rowOff>1118</xdr:rowOff>
    </xdr:to>
    <xdr:sp macro="" textlink="">
      <xdr:nvSpPr>
        <xdr:cNvPr id="359" name="楕円 358">
          <a:extLst>
            <a:ext uri="{FF2B5EF4-FFF2-40B4-BE49-F238E27FC236}">
              <a16:creationId xmlns:a16="http://schemas.microsoft.com/office/drawing/2014/main" id="{D477FCFB-AD70-4D77-BC07-DE9657B62683}"/>
            </a:ext>
          </a:extLst>
        </xdr:cNvPr>
        <xdr:cNvSpPr/>
      </xdr:nvSpPr>
      <xdr:spPr>
        <a:xfrm>
          <a:off x="8699500" y="1378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107595</xdr:rowOff>
    </xdr:from>
    <xdr:to>
      <xdr:col>50</xdr:col>
      <xdr:colOff>114300</xdr:colOff>
      <xdr:row>80</xdr:row>
      <xdr:rowOff>121768</xdr:rowOff>
    </xdr:to>
    <xdr:cxnSp macro="">
      <xdr:nvCxnSpPr>
        <xdr:cNvPr id="360" name="直線コネクタ 359">
          <a:extLst>
            <a:ext uri="{FF2B5EF4-FFF2-40B4-BE49-F238E27FC236}">
              <a16:creationId xmlns:a16="http://schemas.microsoft.com/office/drawing/2014/main" id="{248693E6-2812-4A3C-8878-2ECB00750AC8}"/>
            </a:ext>
          </a:extLst>
        </xdr:cNvPr>
        <xdr:cNvCxnSpPr/>
      </xdr:nvCxnSpPr>
      <xdr:spPr>
        <a:xfrm flipV="1">
          <a:off x="8750300" y="13823595"/>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68224</xdr:rowOff>
    </xdr:from>
    <xdr:to>
      <xdr:col>41</xdr:col>
      <xdr:colOff>101600</xdr:colOff>
      <xdr:row>80</xdr:row>
      <xdr:rowOff>169824</xdr:rowOff>
    </xdr:to>
    <xdr:sp macro="" textlink="">
      <xdr:nvSpPr>
        <xdr:cNvPr id="361" name="楕円 360">
          <a:extLst>
            <a:ext uri="{FF2B5EF4-FFF2-40B4-BE49-F238E27FC236}">
              <a16:creationId xmlns:a16="http://schemas.microsoft.com/office/drawing/2014/main" id="{3F6F6246-5FE8-476F-B9E5-3D94F6BB20C9}"/>
            </a:ext>
          </a:extLst>
        </xdr:cNvPr>
        <xdr:cNvSpPr/>
      </xdr:nvSpPr>
      <xdr:spPr>
        <a:xfrm>
          <a:off x="7810500" y="1378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119024</xdr:rowOff>
    </xdr:from>
    <xdr:to>
      <xdr:col>45</xdr:col>
      <xdr:colOff>177800</xdr:colOff>
      <xdr:row>80</xdr:row>
      <xdr:rowOff>121768</xdr:rowOff>
    </xdr:to>
    <xdr:cxnSp macro="">
      <xdr:nvCxnSpPr>
        <xdr:cNvPr id="362" name="直線コネクタ 361">
          <a:extLst>
            <a:ext uri="{FF2B5EF4-FFF2-40B4-BE49-F238E27FC236}">
              <a16:creationId xmlns:a16="http://schemas.microsoft.com/office/drawing/2014/main" id="{4922B5E2-ED0B-4D4F-835D-15D405179F81}"/>
            </a:ext>
          </a:extLst>
        </xdr:cNvPr>
        <xdr:cNvCxnSpPr/>
      </xdr:nvCxnSpPr>
      <xdr:spPr>
        <a:xfrm>
          <a:off x="7861300" y="1383502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71425</xdr:rowOff>
    </xdr:from>
    <xdr:to>
      <xdr:col>36</xdr:col>
      <xdr:colOff>165100</xdr:colOff>
      <xdr:row>81</xdr:row>
      <xdr:rowOff>1575</xdr:rowOff>
    </xdr:to>
    <xdr:sp macro="" textlink="">
      <xdr:nvSpPr>
        <xdr:cNvPr id="363" name="楕円 362">
          <a:extLst>
            <a:ext uri="{FF2B5EF4-FFF2-40B4-BE49-F238E27FC236}">
              <a16:creationId xmlns:a16="http://schemas.microsoft.com/office/drawing/2014/main" id="{94FF3ED6-1C25-4876-A5F1-FD81A0813940}"/>
            </a:ext>
          </a:extLst>
        </xdr:cNvPr>
        <xdr:cNvSpPr/>
      </xdr:nvSpPr>
      <xdr:spPr>
        <a:xfrm>
          <a:off x="6921500" y="137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119024</xdr:rowOff>
    </xdr:from>
    <xdr:to>
      <xdr:col>41</xdr:col>
      <xdr:colOff>50800</xdr:colOff>
      <xdr:row>80</xdr:row>
      <xdr:rowOff>122225</xdr:rowOff>
    </xdr:to>
    <xdr:cxnSp macro="">
      <xdr:nvCxnSpPr>
        <xdr:cNvPr id="364" name="直線コネクタ 363">
          <a:extLst>
            <a:ext uri="{FF2B5EF4-FFF2-40B4-BE49-F238E27FC236}">
              <a16:creationId xmlns:a16="http://schemas.microsoft.com/office/drawing/2014/main" id="{AA74222F-1C28-4585-839D-C40C259D6620}"/>
            </a:ext>
          </a:extLst>
        </xdr:cNvPr>
        <xdr:cNvCxnSpPr/>
      </xdr:nvCxnSpPr>
      <xdr:spPr>
        <a:xfrm flipV="1">
          <a:off x="6972300" y="1383502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65" name="n_1aveValue【公営住宅】&#10;一人当たり面積">
          <a:extLst>
            <a:ext uri="{FF2B5EF4-FFF2-40B4-BE49-F238E27FC236}">
              <a16:creationId xmlns:a16="http://schemas.microsoft.com/office/drawing/2014/main" id="{4C52ED3A-9BB2-4A1A-AF44-A5CA8668A29F}"/>
            </a:ext>
          </a:extLst>
        </xdr:cNvPr>
        <xdr:cNvSpPr txBox="1"/>
      </xdr:nvSpPr>
      <xdr:spPr>
        <a:xfrm>
          <a:off x="9391727" y="1429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66" name="n_2aveValue【公営住宅】&#10;一人当たり面積">
          <a:extLst>
            <a:ext uri="{FF2B5EF4-FFF2-40B4-BE49-F238E27FC236}">
              <a16:creationId xmlns:a16="http://schemas.microsoft.com/office/drawing/2014/main" id="{527B2E57-6799-4121-9EF6-8C6C7319EE0E}"/>
            </a:ext>
          </a:extLst>
        </xdr:cNvPr>
        <xdr:cNvSpPr txBox="1"/>
      </xdr:nvSpPr>
      <xdr:spPr>
        <a:xfrm>
          <a:off x="8515427" y="1429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68139</xdr:rowOff>
    </xdr:from>
    <xdr:ext cx="469744" cy="259045"/>
    <xdr:sp macro="" textlink="">
      <xdr:nvSpPr>
        <xdr:cNvPr id="367" name="n_3aveValue【公営住宅】&#10;一人当たり面積">
          <a:extLst>
            <a:ext uri="{FF2B5EF4-FFF2-40B4-BE49-F238E27FC236}">
              <a16:creationId xmlns:a16="http://schemas.microsoft.com/office/drawing/2014/main" id="{4D17B62D-F5B6-4F16-960F-DF58EBC6AA54}"/>
            </a:ext>
          </a:extLst>
        </xdr:cNvPr>
        <xdr:cNvSpPr txBox="1"/>
      </xdr:nvSpPr>
      <xdr:spPr>
        <a:xfrm>
          <a:off x="7626427" y="1429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164152</xdr:rowOff>
    </xdr:from>
    <xdr:ext cx="469744" cy="259045"/>
    <xdr:sp macro="" textlink="">
      <xdr:nvSpPr>
        <xdr:cNvPr id="368" name="n_4aveValue【公営住宅】&#10;一人当たり面積">
          <a:extLst>
            <a:ext uri="{FF2B5EF4-FFF2-40B4-BE49-F238E27FC236}">
              <a16:creationId xmlns:a16="http://schemas.microsoft.com/office/drawing/2014/main" id="{956FE675-7E3A-4DA7-B7B3-712807AD0B60}"/>
            </a:ext>
          </a:extLst>
        </xdr:cNvPr>
        <xdr:cNvSpPr txBox="1"/>
      </xdr:nvSpPr>
      <xdr:spPr>
        <a:xfrm>
          <a:off x="6737427" y="1422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3472</xdr:rowOff>
    </xdr:from>
    <xdr:ext cx="469744" cy="259045"/>
    <xdr:sp macro="" textlink="">
      <xdr:nvSpPr>
        <xdr:cNvPr id="369" name="n_1mainValue【公営住宅】&#10;一人当たり面積">
          <a:extLst>
            <a:ext uri="{FF2B5EF4-FFF2-40B4-BE49-F238E27FC236}">
              <a16:creationId xmlns:a16="http://schemas.microsoft.com/office/drawing/2014/main" id="{74DACFD7-A35B-4554-A4DA-B1F4D38FB4B6}"/>
            </a:ext>
          </a:extLst>
        </xdr:cNvPr>
        <xdr:cNvSpPr txBox="1"/>
      </xdr:nvSpPr>
      <xdr:spPr>
        <a:xfrm>
          <a:off x="9391727"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17645</xdr:rowOff>
    </xdr:from>
    <xdr:ext cx="469744" cy="259045"/>
    <xdr:sp macro="" textlink="">
      <xdr:nvSpPr>
        <xdr:cNvPr id="370" name="n_2mainValue【公営住宅】&#10;一人当たり面積">
          <a:extLst>
            <a:ext uri="{FF2B5EF4-FFF2-40B4-BE49-F238E27FC236}">
              <a16:creationId xmlns:a16="http://schemas.microsoft.com/office/drawing/2014/main" id="{57096C48-0D06-4093-B33C-37D356498C71}"/>
            </a:ext>
          </a:extLst>
        </xdr:cNvPr>
        <xdr:cNvSpPr txBox="1"/>
      </xdr:nvSpPr>
      <xdr:spPr>
        <a:xfrm>
          <a:off x="8515427" y="135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14901</xdr:rowOff>
    </xdr:from>
    <xdr:ext cx="469744" cy="259045"/>
    <xdr:sp macro="" textlink="">
      <xdr:nvSpPr>
        <xdr:cNvPr id="371" name="n_3mainValue【公営住宅】&#10;一人当たり面積">
          <a:extLst>
            <a:ext uri="{FF2B5EF4-FFF2-40B4-BE49-F238E27FC236}">
              <a16:creationId xmlns:a16="http://schemas.microsoft.com/office/drawing/2014/main" id="{A6B9A842-4AE8-4EBD-A741-CA965036AADE}"/>
            </a:ext>
          </a:extLst>
        </xdr:cNvPr>
        <xdr:cNvSpPr txBox="1"/>
      </xdr:nvSpPr>
      <xdr:spPr>
        <a:xfrm>
          <a:off x="7626427" y="1355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18102</xdr:rowOff>
    </xdr:from>
    <xdr:ext cx="469744" cy="259045"/>
    <xdr:sp macro="" textlink="">
      <xdr:nvSpPr>
        <xdr:cNvPr id="372" name="n_4mainValue【公営住宅】&#10;一人当たり面積">
          <a:extLst>
            <a:ext uri="{FF2B5EF4-FFF2-40B4-BE49-F238E27FC236}">
              <a16:creationId xmlns:a16="http://schemas.microsoft.com/office/drawing/2014/main" id="{D0A9C094-14A3-4330-9AC7-6847B8043C17}"/>
            </a:ext>
          </a:extLst>
        </xdr:cNvPr>
        <xdr:cNvSpPr txBox="1"/>
      </xdr:nvSpPr>
      <xdr:spPr>
        <a:xfrm>
          <a:off x="6737427" y="1356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BAE3E4F1-3578-4B6D-A85B-929A2C56E44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321B5340-814E-4A14-B68B-5F694D5266F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D4539E93-A460-415B-959A-90BD5DD01B0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4A09D10F-A8FE-4422-9C23-C9767B722EE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8D3170AD-E267-4541-98B7-8B25AD22F38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406E925C-D37F-4AD1-B2AC-5AA9C57F5C0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79F1A457-041F-4089-8EC4-29F22508224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19555B02-E5D5-494E-A9BF-9E308081C4D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7560A0C3-99EB-45D6-84BB-24F4B103A5C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10FB8254-7E2A-43C6-9786-23727CB89A9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A93268A2-ABB6-4C6C-B930-DF73FC5AC3F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15D865F4-6546-435D-9162-0454BD7B862C}"/>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B7FC8838-4E02-48A2-8AC4-9075751D1715}"/>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7DDE5D5B-F12D-4638-B891-CADE25D5649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886383DD-D026-4153-8DD7-7433B236E271}"/>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7B6457A8-4FF6-430C-A4FA-71FE915757D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E23F297A-5F1E-48D3-89E5-62195146899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AE310CC0-A546-4173-B3FD-2779DDF4F8E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B5DA9023-7A64-47A2-9552-72A2174FD0C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550C69D9-B9C3-41C8-8DE8-EFBCC57D2BB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952B4154-13F2-4639-8EA3-E575DBFE0CD5}"/>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6BF8A84F-C453-490F-BDA5-DE8FC19B5A5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9DDBA828-9DCC-4BA0-8414-FBEB3B6686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108586</xdr:rowOff>
    </xdr:from>
    <xdr:to>
      <xdr:col>24</xdr:col>
      <xdr:colOff>62865</xdr:colOff>
      <xdr:row>108</xdr:row>
      <xdr:rowOff>156211</xdr:rowOff>
    </xdr:to>
    <xdr:cxnSp macro="">
      <xdr:nvCxnSpPr>
        <xdr:cNvPr id="396" name="直線コネクタ 395">
          <a:extLst>
            <a:ext uri="{FF2B5EF4-FFF2-40B4-BE49-F238E27FC236}">
              <a16:creationId xmlns:a16="http://schemas.microsoft.com/office/drawing/2014/main" id="{7239BCE6-6169-4A4A-A8AB-6B42AFD290CE}"/>
            </a:ext>
          </a:extLst>
        </xdr:cNvPr>
        <xdr:cNvCxnSpPr/>
      </xdr:nvCxnSpPr>
      <xdr:spPr>
        <a:xfrm flipV="1">
          <a:off x="4634865" y="17253586"/>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785A8F87-51B9-4D71-A1B4-F5E37747C8DE}"/>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98" name="直線コネクタ 397">
          <a:extLst>
            <a:ext uri="{FF2B5EF4-FFF2-40B4-BE49-F238E27FC236}">
              <a16:creationId xmlns:a16="http://schemas.microsoft.com/office/drawing/2014/main" id="{D298F4C4-18B6-439B-B582-2317328F6FD7}"/>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55263</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3E8AA22C-6E59-4E58-987D-158E60E146D4}"/>
            </a:ext>
          </a:extLst>
        </xdr:cNvPr>
        <xdr:cNvSpPr txBox="1"/>
      </xdr:nvSpPr>
      <xdr:spPr>
        <a:xfrm>
          <a:off x="4673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108586</xdr:rowOff>
    </xdr:from>
    <xdr:to>
      <xdr:col>24</xdr:col>
      <xdr:colOff>152400</xdr:colOff>
      <xdr:row>100</xdr:row>
      <xdr:rowOff>108586</xdr:rowOff>
    </xdr:to>
    <xdr:cxnSp macro="">
      <xdr:nvCxnSpPr>
        <xdr:cNvPr id="400" name="直線コネクタ 399">
          <a:extLst>
            <a:ext uri="{FF2B5EF4-FFF2-40B4-BE49-F238E27FC236}">
              <a16:creationId xmlns:a16="http://schemas.microsoft.com/office/drawing/2014/main" id="{114B9074-3C17-419F-B9EE-D37FC6C5F1BB}"/>
            </a:ext>
          </a:extLst>
        </xdr:cNvPr>
        <xdr:cNvCxnSpPr/>
      </xdr:nvCxnSpPr>
      <xdr:spPr>
        <a:xfrm>
          <a:off x="4546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140988</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C6EB33CF-3AD4-4042-9A50-CB6D176D186E}"/>
            </a:ext>
          </a:extLst>
        </xdr:cNvPr>
        <xdr:cNvSpPr txBox="1"/>
      </xdr:nvSpPr>
      <xdr:spPr>
        <a:xfrm>
          <a:off x="4673600" y="18314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162561</xdr:rowOff>
    </xdr:from>
    <xdr:to>
      <xdr:col>24</xdr:col>
      <xdr:colOff>114300</xdr:colOff>
      <xdr:row>107</xdr:row>
      <xdr:rowOff>92711</xdr:rowOff>
    </xdr:to>
    <xdr:sp macro="" textlink="">
      <xdr:nvSpPr>
        <xdr:cNvPr id="402" name="フローチャート: 判断 401">
          <a:extLst>
            <a:ext uri="{FF2B5EF4-FFF2-40B4-BE49-F238E27FC236}">
              <a16:creationId xmlns:a16="http://schemas.microsoft.com/office/drawing/2014/main" id="{AD66B89C-FB67-47DD-BFC1-565BBF901AB0}"/>
            </a:ext>
          </a:extLst>
        </xdr:cNvPr>
        <xdr:cNvSpPr/>
      </xdr:nvSpPr>
      <xdr:spPr>
        <a:xfrm>
          <a:off x="45847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124461</xdr:rowOff>
    </xdr:from>
    <xdr:to>
      <xdr:col>20</xdr:col>
      <xdr:colOff>38100</xdr:colOff>
      <xdr:row>107</xdr:row>
      <xdr:rowOff>54611</xdr:rowOff>
    </xdr:to>
    <xdr:sp macro="" textlink="">
      <xdr:nvSpPr>
        <xdr:cNvPr id="403" name="フローチャート: 判断 402">
          <a:extLst>
            <a:ext uri="{FF2B5EF4-FFF2-40B4-BE49-F238E27FC236}">
              <a16:creationId xmlns:a16="http://schemas.microsoft.com/office/drawing/2014/main" id="{9EBDDD39-B3C1-479F-ABB8-F604458047E9}"/>
            </a:ext>
          </a:extLst>
        </xdr:cNvPr>
        <xdr:cNvSpPr/>
      </xdr:nvSpPr>
      <xdr:spPr>
        <a:xfrm>
          <a:off x="3746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101600</xdr:rowOff>
    </xdr:from>
    <xdr:to>
      <xdr:col>15</xdr:col>
      <xdr:colOff>101600</xdr:colOff>
      <xdr:row>107</xdr:row>
      <xdr:rowOff>31750</xdr:rowOff>
    </xdr:to>
    <xdr:sp macro="" textlink="">
      <xdr:nvSpPr>
        <xdr:cNvPr id="404" name="フローチャート: 判断 403">
          <a:extLst>
            <a:ext uri="{FF2B5EF4-FFF2-40B4-BE49-F238E27FC236}">
              <a16:creationId xmlns:a16="http://schemas.microsoft.com/office/drawing/2014/main" id="{3414FF93-0408-4E84-B4B8-AFD40EED38B2}"/>
            </a:ext>
          </a:extLst>
        </xdr:cNvPr>
        <xdr:cNvSpPr/>
      </xdr:nvSpPr>
      <xdr:spPr>
        <a:xfrm>
          <a:off x="2857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67311</xdr:rowOff>
    </xdr:from>
    <xdr:to>
      <xdr:col>10</xdr:col>
      <xdr:colOff>165100</xdr:colOff>
      <xdr:row>106</xdr:row>
      <xdr:rowOff>168911</xdr:rowOff>
    </xdr:to>
    <xdr:sp macro="" textlink="">
      <xdr:nvSpPr>
        <xdr:cNvPr id="405" name="フローチャート: 判断 404">
          <a:extLst>
            <a:ext uri="{FF2B5EF4-FFF2-40B4-BE49-F238E27FC236}">
              <a16:creationId xmlns:a16="http://schemas.microsoft.com/office/drawing/2014/main" id="{8F3B6FFC-477B-4C47-9EBA-3D4B7665E3F2}"/>
            </a:ext>
          </a:extLst>
        </xdr:cNvPr>
        <xdr:cNvSpPr/>
      </xdr:nvSpPr>
      <xdr:spPr>
        <a:xfrm>
          <a:off x="1968500" y="182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101600</xdr:rowOff>
    </xdr:from>
    <xdr:to>
      <xdr:col>6</xdr:col>
      <xdr:colOff>38100</xdr:colOff>
      <xdr:row>107</xdr:row>
      <xdr:rowOff>31750</xdr:rowOff>
    </xdr:to>
    <xdr:sp macro="" textlink="">
      <xdr:nvSpPr>
        <xdr:cNvPr id="406" name="フローチャート: 判断 405">
          <a:extLst>
            <a:ext uri="{FF2B5EF4-FFF2-40B4-BE49-F238E27FC236}">
              <a16:creationId xmlns:a16="http://schemas.microsoft.com/office/drawing/2014/main" id="{6C47675B-D658-4CA4-ACAD-5B4C8541B176}"/>
            </a:ext>
          </a:extLst>
        </xdr:cNvPr>
        <xdr:cNvSpPr/>
      </xdr:nvSpPr>
      <xdr:spPr>
        <a:xfrm>
          <a:off x="107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62E49B07-792C-4391-9022-20B8C83347B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F51ABC64-FCFA-41F6-8C41-B0CFF6CAA05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AE1685D9-895B-4CCA-B08E-70F0F0E6C91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31413D5-D7DB-4E2C-806F-DF59200947E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17A1E8B0-3C39-4F70-AF56-FF8CBBFFB2B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111125</xdr:rowOff>
    </xdr:from>
    <xdr:to>
      <xdr:col>24</xdr:col>
      <xdr:colOff>114300</xdr:colOff>
      <xdr:row>106</xdr:row>
      <xdr:rowOff>41275</xdr:rowOff>
    </xdr:to>
    <xdr:sp macro="" textlink="">
      <xdr:nvSpPr>
        <xdr:cNvPr id="412" name="楕円 411">
          <a:extLst>
            <a:ext uri="{FF2B5EF4-FFF2-40B4-BE49-F238E27FC236}">
              <a16:creationId xmlns:a16="http://schemas.microsoft.com/office/drawing/2014/main" id="{02094EB7-8F00-418D-B2E2-931EF6634A50}"/>
            </a:ext>
          </a:extLst>
        </xdr:cNvPr>
        <xdr:cNvSpPr/>
      </xdr:nvSpPr>
      <xdr:spPr>
        <a:xfrm>
          <a:off x="45847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134002</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F00F6168-AE94-45FB-9AB7-D24558EAA0EA}"/>
            </a:ext>
          </a:extLst>
        </xdr:cNvPr>
        <xdr:cNvSpPr txBox="1"/>
      </xdr:nvSpPr>
      <xdr:spPr>
        <a:xfrm>
          <a:off x="4673600" y="1796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73025</xdr:rowOff>
    </xdr:from>
    <xdr:to>
      <xdr:col>20</xdr:col>
      <xdr:colOff>38100</xdr:colOff>
      <xdr:row>106</xdr:row>
      <xdr:rowOff>3175</xdr:rowOff>
    </xdr:to>
    <xdr:sp macro="" textlink="">
      <xdr:nvSpPr>
        <xdr:cNvPr id="414" name="楕円 413">
          <a:extLst>
            <a:ext uri="{FF2B5EF4-FFF2-40B4-BE49-F238E27FC236}">
              <a16:creationId xmlns:a16="http://schemas.microsoft.com/office/drawing/2014/main" id="{AC2A69E0-5F5C-49F8-A61A-D2A2B4339687}"/>
            </a:ext>
          </a:extLst>
        </xdr:cNvPr>
        <xdr:cNvSpPr/>
      </xdr:nvSpPr>
      <xdr:spPr>
        <a:xfrm>
          <a:off x="3746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123825</xdr:rowOff>
    </xdr:from>
    <xdr:to>
      <xdr:col>24</xdr:col>
      <xdr:colOff>63500</xdr:colOff>
      <xdr:row>105</xdr:row>
      <xdr:rowOff>161925</xdr:rowOff>
    </xdr:to>
    <xdr:cxnSp macro="">
      <xdr:nvCxnSpPr>
        <xdr:cNvPr id="415" name="直線コネクタ 414">
          <a:extLst>
            <a:ext uri="{FF2B5EF4-FFF2-40B4-BE49-F238E27FC236}">
              <a16:creationId xmlns:a16="http://schemas.microsoft.com/office/drawing/2014/main" id="{23896324-9DEB-4A9C-B312-FB904AAF5A81}"/>
            </a:ext>
          </a:extLst>
        </xdr:cNvPr>
        <xdr:cNvCxnSpPr/>
      </xdr:nvCxnSpPr>
      <xdr:spPr>
        <a:xfrm>
          <a:off x="3797300" y="181260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36830</xdr:rowOff>
    </xdr:from>
    <xdr:to>
      <xdr:col>15</xdr:col>
      <xdr:colOff>101600</xdr:colOff>
      <xdr:row>105</xdr:row>
      <xdr:rowOff>138430</xdr:rowOff>
    </xdr:to>
    <xdr:sp macro="" textlink="">
      <xdr:nvSpPr>
        <xdr:cNvPr id="416" name="楕円 415">
          <a:extLst>
            <a:ext uri="{FF2B5EF4-FFF2-40B4-BE49-F238E27FC236}">
              <a16:creationId xmlns:a16="http://schemas.microsoft.com/office/drawing/2014/main" id="{C3487772-C93A-4AA6-9828-03D02B42F2AF}"/>
            </a:ext>
          </a:extLst>
        </xdr:cNvPr>
        <xdr:cNvSpPr/>
      </xdr:nvSpPr>
      <xdr:spPr>
        <a:xfrm>
          <a:off x="2857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87630</xdr:rowOff>
    </xdr:from>
    <xdr:to>
      <xdr:col>19</xdr:col>
      <xdr:colOff>177800</xdr:colOff>
      <xdr:row>105</xdr:row>
      <xdr:rowOff>123825</xdr:rowOff>
    </xdr:to>
    <xdr:cxnSp macro="">
      <xdr:nvCxnSpPr>
        <xdr:cNvPr id="417" name="直線コネクタ 416">
          <a:extLst>
            <a:ext uri="{FF2B5EF4-FFF2-40B4-BE49-F238E27FC236}">
              <a16:creationId xmlns:a16="http://schemas.microsoft.com/office/drawing/2014/main" id="{62261DEF-D654-43C3-ACD7-1CBC5B5B162C}"/>
            </a:ext>
          </a:extLst>
        </xdr:cNvPr>
        <xdr:cNvCxnSpPr/>
      </xdr:nvCxnSpPr>
      <xdr:spPr>
        <a:xfrm>
          <a:off x="2908300" y="180898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170180</xdr:rowOff>
    </xdr:from>
    <xdr:to>
      <xdr:col>10</xdr:col>
      <xdr:colOff>165100</xdr:colOff>
      <xdr:row>105</xdr:row>
      <xdr:rowOff>100330</xdr:rowOff>
    </xdr:to>
    <xdr:sp macro="" textlink="">
      <xdr:nvSpPr>
        <xdr:cNvPr id="418" name="楕円 417">
          <a:extLst>
            <a:ext uri="{FF2B5EF4-FFF2-40B4-BE49-F238E27FC236}">
              <a16:creationId xmlns:a16="http://schemas.microsoft.com/office/drawing/2014/main" id="{6BCB4DEF-A5DB-4B3C-9A20-795754FDB66E}"/>
            </a:ext>
          </a:extLst>
        </xdr:cNvPr>
        <xdr:cNvSpPr/>
      </xdr:nvSpPr>
      <xdr:spPr>
        <a:xfrm>
          <a:off x="1968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49530</xdr:rowOff>
    </xdr:from>
    <xdr:to>
      <xdr:col>15</xdr:col>
      <xdr:colOff>50800</xdr:colOff>
      <xdr:row>105</xdr:row>
      <xdr:rowOff>87630</xdr:rowOff>
    </xdr:to>
    <xdr:cxnSp macro="">
      <xdr:nvCxnSpPr>
        <xdr:cNvPr id="419" name="直線コネクタ 418">
          <a:extLst>
            <a:ext uri="{FF2B5EF4-FFF2-40B4-BE49-F238E27FC236}">
              <a16:creationId xmlns:a16="http://schemas.microsoft.com/office/drawing/2014/main" id="{4851644F-5374-46ED-B3A7-03E6A51CCE24}"/>
            </a:ext>
          </a:extLst>
        </xdr:cNvPr>
        <xdr:cNvCxnSpPr/>
      </xdr:nvCxnSpPr>
      <xdr:spPr>
        <a:xfrm>
          <a:off x="2019300" y="1805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132080</xdr:rowOff>
    </xdr:from>
    <xdr:to>
      <xdr:col>6</xdr:col>
      <xdr:colOff>38100</xdr:colOff>
      <xdr:row>105</xdr:row>
      <xdr:rowOff>62230</xdr:rowOff>
    </xdr:to>
    <xdr:sp macro="" textlink="">
      <xdr:nvSpPr>
        <xdr:cNvPr id="420" name="楕円 419">
          <a:extLst>
            <a:ext uri="{FF2B5EF4-FFF2-40B4-BE49-F238E27FC236}">
              <a16:creationId xmlns:a16="http://schemas.microsoft.com/office/drawing/2014/main" id="{8D1B9886-57BA-44D6-BC37-699CEB04E309}"/>
            </a:ext>
          </a:extLst>
        </xdr:cNvPr>
        <xdr:cNvSpPr/>
      </xdr:nvSpPr>
      <xdr:spPr>
        <a:xfrm>
          <a:off x="1079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11430</xdr:rowOff>
    </xdr:from>
    <xdr:to>
      <xdr:col>10</xdr:col>
      <xdr:colOff>114300</xdr:colOff>
      <xdr:row>105</xdr:row>
      <xdr:rowOff>49530</xdr:rowOff>
    </xdr:to>
    <xdr:cxnSp macro="">
      <xdr:nvCxnSpPr>
        <xdr:cNvPr id="421" name="直線コネクタ 420">
          <a:extLst>
            <a:ext uri="{FF2B5EF4-FFF2-40B4-BE49-F238E27FC236}">
              <a16:creationId xmlns:a16="http://schemas.microsoft.com/office/drawing/2014/main" id="{ABB9C488-8C5A-4488-B647-3D28FE3CFE63}"/>
            </a:ext>
          </a:extLst>
        </xdr:cNvPr>
        <xdr:cNvCxnSpPr/>
      </xdr:nvCxnSpPr>
      <xdr:spPr>
        <a:xfrm>
          <a:off x="1130300" y="18013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45738</xdr:rowOff>
    </xdr:from>
    <xdr:ext cx="405111" cy="259045"/>
    <xdr:sp macro="" textlink="">
      <xdr:nvSpPr>
        <xdr:cNvPr id="422" name="n_1aveValue【港湾・漁港】&#10;有形固定資産減価償却率">
          <a:extLst>
            <a:ext uri="{FF2B5EF4-FFF2-40B4-BE49-F238E27FC236}">
              <a16:creationId xmlns:a16="http://schemas.microsoft.com/office/drawing/2014/main" id="{4BA30B68-5A71-4626-85E2-E7826D904A3D}"/>
            </a:ext>
          </a:extLst>
        </xdr:cNvPr>
        <xdr:cNvSpPr txBox="1"/>
      </xdr:nvSpPr>
      <xdr:spPr>
        <a:xfrm>
          <a:off x="35820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22877</xdr:rowOff>
    </xdr:from>
    <xdr:ext cx="405111" cy="259045"/>
    <xdr:sp macro="" textlink="">
      <xdr:nvSpPr>
        <xdr:cNvPr id="423" name="n_2aveValue【港湾・漁港】&#10;有形固定資産減価償却率">
          <a:extLst>
            <a:ext uri="{FF2B5EF4-FFF2-40B4-BE49-F238E27FC236}">
              <a16:creationId xmlns:a16="http://schemas.microsoft.com/office/drawing/2014/main" id="{63D1065D-EAAA-4C95-B715-92875B26F2FE}"/>
            </a:ext>
          </a:extLst>
        </xdr:cNvPr>
        <xdr:cNvSpPr txBox="1"/>
      </xdr:nvSpPr>
      <xdr:spPr>
        <a:xfrm>
          <a:off x="2705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160038</xdr:rowOff>
    </xdr:from>
    <xdr:ext cx="405111" cy="259045"/>
    <xdr:sp macro="" textlink="">
      <xdr:nvSpPr>
        <xdr:cNvPr id="424" name="n_3aveValue【港湾・漁港】&#10;有形固定資産減価償却率">
          <a:extLst>
            <a:ext uri="{FF2B5EF4-FFF2-40B4-BE49-F238E27FC236}">
              <a16:creationId xmlns:a16="http://schemas.microsoft.com/office/drawing/2014/main" id="{8A730195-7F7C-485A-BABA-302881BDF480}"/>
            </a:ext>
          </a:extLst>
        </xdr:cNvPr>
        <xdr:cNvSpPr txBox="1"/>
      </xdr:nvSpPr>
      <xdr:spPr>
        <a:xfrm>
          <a:off x="18167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22877</xdr:rowOff>
    </xdr:from>
    <xdr:ext cx="405111" cy="259045"/>
    <xdr:sp macro="" textlink="">
      <xdr:nvSpPr>
        <xdr:cNvPr id="425" name="n_4aveValue【港湾・漁港】&#10;有形固定資産減価償却率">
          <a:extLst>
            <a:ext uri="{FF2B5EF4-FFF2-40B4-BE49-F238E27FC236}">
              <a16:creationId xmlns:a16="http://schemas.microsoft.com/office/drawing/2014/main" id="{38DB197C-E910-49A1-8AAA-E2028D0A03D9}"/>
            </a:ext>
          </a:extLst>
        </xdr:cNvPr>
        <xdr:cNvSpPr txBox="1"/>
      </xdr:nvSpPr>
      <xdr:spPr>
        <a:xfrm>
          <a:off x="927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19702</xdr:rowOff>
    </xdr:from>
    <xdr:ext cx="405111" cy="259045"/>
    <xdr:sp macro="" textlink="">
      <xdr:nvSpPr>
        <xdr:cNvPr id="426" name="n_1mainValue【港湾・漁港】&#10;有形固定資産減価償却率">
          <a:extLst>
            <a:ext uri="{FF2B5EF4-FFF2-40B4-BE49-F238E27FC236}">
              <a16:creationId xmlns:a16="http://schemas.microsoft.com/office/drawing/2014/main" id="{EA7D42C7-6621-407D-8289-E5199B624C26}"/>
            </a:ext>
          </a:extLst>
        </xdr:cNvPr>
        <xdr:cNvSpPr txBox="1"/>
      </xdr:nvSpPr>
      <xdr:spPr>
        <a:xfrm>
          <a:off x="3582044" y="1785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154957</xdr:rowOff>
    </xdr:from>
    <xdr:ext cx="405111" cy="259045"/>
    <xdr:sp macro="" textlink="">
      <xdr:nvSpPr>
        <xdr:cNvPr id="427" name="n_2mainValue【港湾・漁港】&#10;有形固定資産減価償却率">
          <a:extLst>
            <a:ext uri="{FF2B5EF4-FFF2-40B4-BE49-F238E27FC236}">
              <a16:creationId xmlns:a16="http://schemas.microsoft.com/office/drawing/2014/main" id="{F68B2715-1DC1-4BAB-853D-4B5AB4D320D0}"/>
            </a:ext>
          </a:extLst>
        </xdr:cNvPr>
        <xdr:cNvSpPr txBox="1"/>
      </xdr:nvSpPr>
      <xdr:spPr>
        <a:xfrm>
          <a:off x="27057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116857</xdr:rowOff>
    </xdr:from>
    <xdr:ext cx="405111" cy="259045"/>
    <xdr:sp macro="" textlink="">
      <xdr:nvSpPr>
        <xdr:cNvPr id="428" name="n_3mainValue【港湾・漁港】&#10;有形固定資産減価償却率">
          <a:extLst>
            <a:ext uri="{FF2B5EF4-FFF2-40B4-BE49-F238E27FC236}">
              <a16:creationId xmlns:a16="http://schemas.microsoft.com/office/drawing/2014/main" id="{B981C0E5-1E16-46A2-962B-3C568DDD2DF8}"/>
            </a:ext>
          </a:extLst>
        </xdr:cNvPr>
        <xdr:cNvSpPr txBox="1"/>
      </xdr:nvSpPr>
      <xdr:spPr>
        <a:xfrm>
          <a:off x="1816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78757</xdr:rowOff>
    </xdr:from>
    <xdr:ext cx="405111" cy="259045"/>
    <xdr:sp macro="" textlink="">
      <xdr:nvSpPr>
        <xdr:cNvPr id="429" name="n_4mainValue【港湾・漁港】&#10;有形固定資産減価償却率">
          <a:extLst>
            <a:ext uri="{FF2B5EF4-FFF2-40B4-BE49-F238E27FC236}">
              <a16:creationId xmlns:a16="http://schemas.microsoft.com/office/drawing/2014/main" id="{AEE05F28-FA33-4F6D-B8DD-9F47BA9F1554}"/>
            </a:ext>
          </a:extLst>
        </xdr:cNvPr>
        <xdr:cNvSpPr txBox="1"/>
      </xdr:nvSpPr>
      <xdr:spPr>
        <a:xfrm>
          <a:off x="927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B95E9BC7-24E8-4433-95F7-0D2528CD227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BB05C73C-3D5D-47F7-8679-00E18069A7F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DF031815-FE79-44FA-84A7-E509DE90AC2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B9333E74-35B8-4038-8F1C-FF77B9B7D4D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3404D206-F789-40C2-99DB-A8D1B462351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8F95C5D-D782-44CF-A001-B55DA77645F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FC8350DB-5494-4CA8-BD2F-12B28878DEF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BFC6C051-155E-4ECF-B94F-802250678C0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A6C42C89-9CA6-40F3-BD7B-3A2E1977B85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2323587D-E130-45AD-BE04-643EFEF4883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539AECF4-710C-40A6-A46A-D84EAD5419E7}"/>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a:extLst>
            <a:ext uri="{FF2B5EF4-FFF2-40B4-BE49-F238E27FC236}">
              <a16:creationId xmlns:a16="http://schemas.microsoft.com/office/drawing/2014/main" id="{136BEB23-C4AC-4732-89C9-0E1A786CBE9D}"/>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4D29689E-FAF9-4CF7-8F54-49E192847BB8}"/>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3" name="テキスト ボックス 442">
          <a:extLst>
            <a:ext uri="{FF2B5EF4-FFF2-40B4-BE49-F238E27FC236}">
              <a16:creationId xmlns:a16="http://schemas.microsoft.com/office/drawing/2014/main" id="{9AA7C5BC-A856-4A59-A9FC-7294B83C89D2}"/>
            </a:ext>
          </a:extLst>
        </xdr:cNvPr>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F1D6AA13-9EEF-49B0-8A2D-33F925D25D68}"/>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a:extLst>
            <a:ext uri="{FF2B5EF4-FFF2-40B4-BE49-F238E27FC236}">
              <a16:creationId xmlns:a16="http://schemas.microsoft.com/office/drawing/2014/main" id="{25311760-D0AF-42DA-93E4-1F535ACED2C6}"/>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28ACAB9D-B3CB-489C-BB3F-BB7C0386032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a:extLst>
            <a:ext uri="{FF2B5EF4-FFF2-40B4-BE49-F238E27FC236}">
              <a16:creationId xmlns:a16="http://schemas.microsoft.com/office/drawing/2014/main" id="{F32C2D75-5B9E-4A79-916A-EF111440795E}"/>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B293E0EF-1577-4E6C-A1B0-4C5158EA659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a:extLst>
            <a:ext uri="{FF2B5EF4-FFF2-40B4-BE49-F238E27FC236}">
              <a16:creationId xmlns:a16="http://schemas.microsoft.com/office/drawing/2014/main" id="{8C281D28-CFDF-488A-A100-2470B1E14F89}"/>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24A29249-0CB5-4DCA-A263-CC4072134AE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5105</xdr:rowOff>
    </xdr:from>
    <xdr:to>
      <xdr:col>54</xdr:col>
      <xdr:colOff>189865</xdr:colOff>
      <xdr:row>108</xdr:row>
      <xdr:rowOff>74133</xdr:rowOff>
    </xdr:to>
    <xdr:cxnSp macro="">
      <xdr:nvCxnSpPr>
        <xdr:cNvPr id="451" name="直線コネクタ 450">
          <a:extLst>
            <a:ext uri="{FF2B5EF4-FFF2-40B4-BE49-F238E27FC236}">
              <a16:creationId xmlns:a16="http://schemas.microsoft.com/office/drawing/2014/main" id="{55CA836F-FE2F-42AF-92F5-5A47B57C07A9}"/>
            </a:ext>
          </a:extLst>
        </xdr:cNvPr>
        <xdr:cNvCxnSpPr/>
      </xdr:nvCxnSpPr>
      <xdr:spPr>
        <a:xfrm flipV="1">
          <a:off x="10476865" y="17150105"/>
          <a:ext cx="0" cy="1440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77960</xdr:rowOff>
    </xdr:from>
    <xdr:ext cx="378565" cy="259045"/>
    <xdr:sp macro="" textlink="">
      <xdr:nvSpPr>
        <xdr:cNvPr id="452" name="【港湾・漁港】&#10;一人当たり有形固定資産（償却資産）額最小値テキスト">
          <a:extLst>
            <a:ext uri="{FF2B5EF4-FFF2-40B4-BE49-F238E27FC236}">
              <a16:creationId xmlns:a16="http://schemas.microsoft.com/office/drawing/2014/main" id="{AB03945F-12EA-4716-BC98-5FA2540E1E52}"/>
            </a:ext>
          </a:extLst>
        </xdr:cNvPr>
        <xdr:cNvSpPr txBox="1"/>
      </xdr:nvSpPr>
      <xdr:spPr>
        <a:xfrm>
          <a:off x="10515600" y="18594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74133</xdr:rowOff>
    </xdr:from>
    <xdr:to>
      <xdr:col>55</xdr:col>
      <xdr:colOff>88900</xdr:colOff>
      <xdr:row>108</xdr:row>
      <xdr:rowOff>74133</xdr:rowOff>
    </xdr:to>
    <xdr:cxnSp macro="">
      <xdr:nvCxnSpPr>
        <xdr:cNvPr id="453" name="直線コネクタ 452">
          <a:extLst>
            <a:ext uri="{FF2B5EF4-FFF2-40B4-BE49-F238E27FC236}">
              <a16:creationId xmlns:a16="http://schemas.microsoft.com/office/drawing/2014/main" id="{5CDD51F2-EB95-43D0-8D11-180594061893}"/>
            </a:ext>
          </a:extLst>
        </xdr:cNvPr>
        <xdr:cNvCxnSpPr/>
      </xdr:nvCxnSpPr>
      <xdr:spPr>
        <a:xfrm>
          <a:off x="10388600" y="1859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123232</xdr:rowOff>
    </xdr:from>
    <xdr:ext cx="599010" cy="259045"/>
    <xdr:sp macro="" textlink="">
      <xdr:nvSpPr>
        <xdr:cNvPr id="454" name="【港湾・漁港】&#10;一人当たり有形固定資産（償却資産）額最大値テキスト">
          <a:extLst>
            <a:ext uri="{FF2B5EF4-FFF2-40B4-BE49-F238E27FC236}">
              <a16:creationId xmlns:a16="http://schemas.microsoft.com/office/drawing/2014/main" id="{591D6E80-9EED-43AB-ABA4-D99878107DB5}"/>
            </a:ext>
          </a:extLst>
        </xdr:cNvPr>
        <xdr:cNvSpPr txBox="1"/>
      </xdr:nvSpPr>
      <xdr:spPr>
        <a:xfrm>
          <a:off x="10515600" y="1692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5105</xdr:rowOff>
    </xdr:from>
    <xdr:to>
      <xdr:col>55</xdr:col>
      <xdr:colOff>88900</xdr:colOff>
      <xdr:row>100</xdr:row>
      <xdr:rowOff>5105</xdr:rowOff>
    </xdr:to>
    <xdr:cxnSp macro="">
      <xdr:nvCxnSpPr>
        <xdr:cNvPr id="455" name="直線コネクタ 454">
          <a:extLst>
            <a:ext uri="{FF2B5EF4-FFF2-40B4-BE49-F238E27FC236}">
              <a16:creationId xmlns:a16="http://schemas.microsoft.com/office/drawing/2014/main" id="{A06B2069-D49B-4A9C-AD91-E4BAAE20D89B}"/>
            </a:ext>
          </a:extLst>
        </xdr:cNvPr>
        <xdr:cNvCxnSpPr/>
      </xdr:nvCxnSpPr>
      <xdr:spPr>
        <a:xfrm>
          <a:off x="10388600" y="17150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82449</xdr:rowOff>
    </xdr:from>
    <xdr:ext cx="534377" cy="259045"/>
    <xdr:sp macro="" textlink="">
      <xdr:nvSpPr>
        <xdr:cNvPr id="456" name="【港湾・漁港】&#10;一人当たり有形固定資産（償却資産）額平均値テキスト">
          <a:extLst>
            <a:ext uri="{FF2B5EF4-FFF2-40B4-BE49-F238E27FC236}">
              <a16:creationId xmlns:a16="http://schemas.microsoft.com/office/drawing/2014/main" id="{7B93CB1B-C22D-43DD-AEB1-CD6E6238458A}"/>
            </a:ext>
          </a:extLst>
        </xdr:cNvPr>
        <xdr:cNvSpPr txBox="1"/>
      </xdr:nvSpPr>
      <xdr:spPr>
        <a:xfrm>
          <a:off x="10515600" y="17741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59572</xdr:rowOff>
    </xdr:from>
    <xdr:to>
      <xdr:col>55</xdr:col>
      <xdr:colOff>50800</xdr:colOff>
      <xdr:row>104</xdr:row>
      <xdr:rowOff>161172</xdr:rowOff>
    </xdr:to>
    <xdr:sp macro="" textlink="">
      <xdr:nvSpPr>
        <xdr:cNvPr id="457" name="フローチャート: 判断 456">
          <a:extLst>
            <a:ext uri="{FF2B5EF4-FFF2-40B4-BE49-F238E27FC236}">
              <a16:creationId xmlns:a16="http://schemas.microsoft.com/office/drawing/2014/main" id="{279FAAB4-54DA-4D55-B485-71FD671B67F9}"/>
            </a:ext>
          </a:extLst>
        </xdr:cNvPr>
        <xdr:cNvSpPr/>
      </xdr:nvSpPr>
      <xdr:spPr>
        <a:xfrm>
          <a:off x="10426700" y="178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69273</xdr:rowOff>
    </xdr:from>
    <xdr:to>
      <xdr:col>50</xdr:col>
      <xdr:colOff>165100</xdr:colOff>
      <xdr:row>104</xdr:row>
      <xdr:rowOff>170873</xdr:rowOff>
    </xdr:to>
    <xdr:sp macro="" textlink="">
      <xdr:nvSpPr>
        <xdr:cNvPr id="458" name="フローチャート: 判断 457">
          <a:extLst>
            <a:ext uri="{FF2B5EF4-FFF2-40B4-BE49-F238E27FC236}">
              <a16:creationId xmlns:a16="http://schemas.microsoft.com/office/drawing/2014/main" id="{72A73977-9CAA-4478-8FAC-46D3446CFBAD}"/>
            </a:ext>
          </a:extLst>
        </xdr:cNvPr>
        <xdr:cNvSpPr/>
      </xdr:nvSpPr>
      <xdr:spPr>
        <a:xfrm>
          <a:off x="9588500" y="1790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72930</xdr:rowOff>
    </xdr:from>
    <xdr:to>
      <xdr:col>46</xdr:col>
      <xdr:colOff>38100</xdr:colOff>
      <xdr:row>105</xdr:row>
      <xdr:rowOff>3080</xdr:rowOff>
    </xdr:to>
    <xdr:sp macro="" textlink="">
      <xdr:nvSpPr>
        <xdr:cNvPr id="459" name="フローチャート: 判断 458">
          <a:extLst>
            <a:ext uri="{FF2B5EF4-FFF2-40B4-BE49-F238E27FC236}">
              <a16:creationId xmlns:a16="http://schemas.microsoft.com/office/drawing/2014/main" id="{4B2F2ED9-EDD1-4D1A-8BCB-A3DE40E3E3C5}"/>
            </a:ext>
          </a:extLst>
        </xdr:cNvPr>
        <xdr:cNvSpPr/>
      </xdr:nvSpPr>
      <xdr:spPr>
        <a:xfrm>
          <a:off x="8699500" y="179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78553</xdr:rowOff>
    </xdr:from>
    <xdr:to>
      <xdr:col>41</xdr:col>
      <xdr:colOff>101600</xdr:colOff>
      <xdr:row>105</xdr:row>
      <xdr:rowOff>8703</xdr:rowOff>
    </xdr:to>
    <xdr:sp macro="" textlink="">
      <xdr:nvSpPr>
        <xdr:cNvPr id="460" name="フローチャート: 判断 459">
          <a:extLst>
            <a:ext uri="{FF2B5EF4-FFF2-40B4-BE49-F238E27FC236}">
              <a16:creationId xmlns:a16="http://schemas.microsoft.com/office/drawing/2014/main" id="{77C052D9-CC3F-46E9-8F3C-53FE5C48D6CC}"/>
            </a:ext>
          </a:extLst>
        </xdr:cNvPr>
        <xdr:cNvSpPr/>
      </xdr:nvSpPr>
      <xdr:spPr>
        <a:xfrm>
          <a:off x="7810500" y="1790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141858</xdr:rowOff>
    </xdr:from>
    <xdr:to>
      <xdr:col>36</xdr:col>
      <xdr:colOff>165100</xdr:colOff>
      <xdr:row>105</xdr:row>
      <xdr:rowOff>72008</xdr:rowOff>
    </xdr:to>
    <xdr:sp macro="" textlink="">
      <xdr:nvSpPr>
        <xdr:cNvPr id="461" name="フローチャート: 判断 460">
          <a:extLst>
            <a:ext uri="{FF2B5EF4-FFF2-40B4-BE49-F238E27FC236}">
              <a16:creationId xmlns:a16="http://schemas.microsoft.com/office/drawing/2014/main" id="{12B08986-CCF7-4F44-ACDA-61C28272A3B7}"/>
            </a:ext>
          </a:extLst>
        </xdr:cNvPr>
        <xdr:cNvSpPr/>
      </xdr:nvSpPr>
      <xdr:spPr>
        <a:xfrm>
          <a:off x="6921500" y="179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11999029-1223-4C69-B05D-EA251332359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D601876F-2036-4C8E-ABA8-B9BB586AF86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BB8E0E0A-3798-4525-8B2C-7F0129A8E24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619CBF77-8B71-402B-9D25-4D1281BE3CD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D6C189C8-5709-472E-93D7-7FD504711B7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55539</xdr:rowOff>
    </xdr:from>
    <xdr:to>
      <xdr:col>55</xdr:col>
      <xdr:colOff>50800</xdr:colOff>
      <xdr:row>107</xdr:row>
      <xdr:rowOff>157139</xdr:rowOff>
    </xdr:to>
    <xdr:sp macro="" textlink="">
      <xdr:nvSpPr>
        <xdr:cNvPr id="467" name="楕円 466">
          <a:extLst>
            <a:ext uri="{FF2B5EF4-FFF2-40B4-BE49-F238E27FC236}">
              <a16:creationId xmlns:a16="http://schemas.microsoft.com/office/drawing/2014/main" id="{16D3E32E-FA6D-4519-AE6B-66930D76A63D}"/>
            </a:ext>
          </a:extLst>
        </xdr:cNvPr>
        <xdr:cNvSpPr/>
      </xdr:nvSpPr>
      <xdr:spPr>
        <a:xfrm>
          <a:off x="10426700" y="1840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33966</xdr:rowOff>
    </xdr:from>
    <xdr:ext cx="534377" cy="259045"/>
    <xdr:sp macro="" textlink="">
      <xdr:nvSpPr>
        <xdr:cNvPr id="468" name="【港湾・漁港】&#10;一人当たり有形固定資産（償却資産）額該当値テキスト">
          <a:extLst>
            <a:ext uri="{FF2B5EF4-FFF2-40B4-BE49-F238E27FC236}">
              <a16:creationId xmlns:a16="http://schemas.microsoft.com/office/drawing/2014/main" id="{D2EB5856-6C30-46D1-9C9B-F6B15C3C0CA6}"/>
            </a:ext>
          </a:extLst>
        </xdr:cNvPr>
        <xdr:cNvSpPr txBox="1"/>
      </xdr:nvSpPr>
      <xdr:spPr>
        <a:xfrm>
          <a:off x="10515600" y="1837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55950</xdr:rowOff>
    </xdr:from>
    <xdr:to>
      <xdr:col>50</xdr:col>
      <xdr:colOff>165100</xdr:colOff>
      <xdr:row>107</xdr:row>
      <xdr:rowOff>157550</xdr:rowOff>
    </xdr:to>
    <xdr:sp macro="" textlink="">
      <xdr:nvSpPr>
        <xdr:cNvPr id="469" name="楕円 468">
          <a:extLst>
            <a:ext uri="{FF2B5EF4-FFF2-40B4-BE49-F238E27FC236}">
              <a16:creationId xmlns:a16="http://schemas.microsoft.com/office/drawing/2014/main" id="{26740CF5-6893-426D-B61E-7198AF70669D}"/>
            </a:ext>
          </a:extLst>
        </xdr:cNvPr>
        <xdr:cNvSpPr/>
      </xdr:nvSpPr>
      <xdr:spPr>
        <a:xfrm>
          <a:off x="9588500" y="1840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106339</xdr:rowOff>
    </xdr:from>
    <xdr:to>
      <xdr:col>55</xdr:col>
      <xdr:colOff>0</xdr:colOff>
      <xdr:row>107</xdr:row>
      <xdr:rowOff>106750</xdr:rowOff>
    </xdr:to>
    <xdr:cxnSp macro="">
      <xdr:nvCxnSpPr>
        <xdr:cNvPr id="470" name="直線コネクタ 469">
          <a:extLst>
            <a:ext uri="{FF2B5EF4-FFF2-40B4-BE49-F238E27FC236}">
              <a16:creationId xmlns:a16="http://schemas.microsoft.com/office/drawing/2014/main" id="{20AEBBE4-0284-4EE0-8544-75C3EFFFD451}"/>
            </a:ext>
          </a:extLst>
        </xdr:cNvPr>
        <xdr:cNvCxnSpPr/>
      </xdr:nvCxnSpPr>
      <xdr:spPr>
        <a:xfrm flipV="1">
          <a:off x="9639300" y="18451489"/>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56398</xdr:rowOff>
    </xdr:from>
    <xdr:to>
      <xdr:col>46</xdr:col>
      <xdr:colOff>38100</xdr:colOff>
      <xdr:row>107</xdr:row>
      <xdr:rowOff>157998</xdr:rowOff>
    </xdr:to>
    <xdr:sp macro="" textlink="">
      <xdr:nvSpPr>
        <xdr:cNvPr id="471" name="楕円 470">
          <a:extLst>
            <a:ext uri="{FF2B5EF4-FFF2-40B4-BE49-F238E27FC236}">
              <a16:creationId xmlns:a16="http://schemas.microsoft.com/office/drawing/2014/main" id="{523D604F-5603-4EB4-8E1D-105860652840}"/>
            </a:ext>
          </a:extLst>
        </xdr:cNvPr>
        <xdr:cNvSpPr/>
      </xdr:nvSpPr>
      <xdr:spPr>
        <a:xfrm>
          <a:off x="8699500" y="184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106750</xdr:rowOff>
    </xdr:from>
    <xdr:to>
      <xdr:col>50</xdr:col>
      <xdr:colOff>114300</xdr:colOff>
      <xdr:row>107</xdr:row>
      <xdr:rowOff>107198</xdr:rowOff>
    </xdr:to>
    <xdr:cxnSp macro="">
      <xdr:nvCxnSpPr>
        <xdr:cNvPr id="472" name="直線コネクタ 471">
          <a:extLst>
            <a:ext uri="{FF2B5EF4-FFF2-40B4-BE49-F238E27FC236}">
              <a16:creationId xmlns:a16="http://schemas.microsoft.com/office/drawing/2014/main" id="{7202E00C-2B34-4EB2-98A7-AC24C944C003}"/>
            </a:ext>
          </a:extLst>
        </xdr:cNvPr>
        <xdr:cNvCxnSpPr/>
      </xdr:nvCxnSpPr>
      <xdr:spPr>
        <a:xfrm flipV="1">
          <a:off x="8750300" y="18451900"/>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56700</xdr:rowOff>
    </xdr:from>
    <xdr:to>
      <xdr:col>41</xdr:col>
      <xdr:colOff>101600</xdr:colOff>
      <xdr:row>107</xdr:row>
      <xdr:rowOff>158300</xdr:rowOff>
    </xdr:to>
    <xdr:sp macro="" textlink="">
      <xdr:nvSpPr>
        <xdr:cNvPr id="473" name="楕円 472">
          <a:extLst>
            <a:ext uri="{FF2B5EF4-FFF2-40B4-BE49-F238E27FC236}">
              <a16:creationId xmlns:a16="http://schemas.microsoft.com/office/drawing/2014/main" id="{670686FF-F726-4150-8E2C-3E66B4960785}"/>
            </a:ext>
          </a:extLst>
        </xdr:cNvPr>
        <xdr:cNvSpPr/>
      </xdr:nvSpPr>
      <xdr:spPr>
        <a:xfrm>
          <a:off x="7810500" y="1840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107198</xdr:rowOff>
    </xdr:from>
    <xdr:to>
      <xdr:col>45</xdr:col>
      <xdr:colOff>177800</xdr:colOff>
      <xdr:row>107</xdr:row>
      <xdr:rowOff>107500</xdr:rowOff>
    </xdr:to>
    <xdr:cxnSp macro="">
      <xdr:nvCxnSpPr>
        <xdr:cNvPr id="474" name="直線コネクタ 473">
          <a:extLst>
            <a:ext uri="{FF2B5EF4-FFF2-40B4-BE49-F238E27FC236}">
              <a16:creationId xmlns:a16="http://schemas.microsoft.com/office/drawing/2014/main" id="{8D4D60D8-D845-4741-A6DE-A043D9B3F39E}"/>
            </a:ext>
          </a:extLst>
        </xdr:cNvPr>
        <xdr:cNvCxnSpPr/>
      </xdr:nvCxnSpPr>
      <xdr:spPr>
        <a:xfrm flipV="1">
          <a:off x="7861300" y="18452348"/>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56837</xdr:rowOff>
    </xdr:from>
    <xdr:to>
      <xdr:col>36</xdr:col>
      <xdr:colOff>165100</xdr:colOff>
      <xdr:row>107</xdr:row>
      <xdr:rowOff>158437</xdr:rowOff>
    </xdr:to>
    <xdr:sp macro="" textlink="">
      <xdr:nvSpPr>
        <xdr:cNvPr id="475" name="楕円 474">
          <a:extLst>
            <a:ext uri="{FF2B5EF4-FFF2-40B4-BE49-F238E27FC236}">
              <a16:creationId xmlns:a16="http://schemas.microsoft.com/office/drawing/2014/main" id="{ED098AC3-F7B6-4CC7-86EF-60AE65676866}"/>
            </a:ext>
          </a:extLst>
        </xdr:cNvPr>
        <xdr:cNvSpPr/>
      </xdr:nvSpPr>
      <xdr:spPr>
        <a:xfrm>
          <a:off x="6921500" y="184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107500</xdr:rowOff>
    </xdr:from>
    <xdr:to>
      <xdr:col>41</xdr:col>
      <xdr:colOff>50800</xdr:colOff>
      <xdr:row>107</xdr:row>
      <xdr:rowOff>107637</xdr:rowOff>
    </xdr:to>
    <xdr:cxnSp macro="">
      <xdr:nvCxnSpPr>
        <xdr:cNvPr id="476" name="直線コネクタ 475">
          <a:extLst>
            <a:ext uri="{FF2B5EF4-FFF2-40B4-BE49-F238E27FC236}">
              <a16:creationId xmlns:a16="http://schemas.microsoft.com/office/drawing/2014/main" id="{41086667-DC88-4DB2-AD38-FE1B53D30DC7}"/>
            </a:ext>
          </a:extLst>
        </xdr:cNvPr>
        <xdr:cNvCxnSpPr/>
      </xdr:nvCxnSpPr>
      <xdr:spPr>
        <a:xfrm flipV="1">
          <a:off x="6972300" y="1845265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15950</xdr:rowOff>
    </xdr:from>
    <xdr:ext cx="534377" cy="259045"/>
    <xdr:sp macro="" textlink="">
      <xdr:nvSpPr>
        <xdr:cNvPr id="477" name="n_1aveValue【港湾・漁港】&#10;一人当たり有形固定資産（償却資産）額">
          <a:extLst>
            <a:ext uri="{FF2B5EF4-FFF2-40B4-BE49-F238E27FC236}">
              <a16:creationId xmlns:a16="http://schemas.microsoft.com/office/drawing/2014/main" id="{C6111193-9E38-42FD-ACED-2A3E721E578C}"/>
            </a:ext>
          </a:extLst>
        </xdr:cNvPr>
        <xdr:cNvSpPr txBox="1"/>
      </xdr:nvSpPr>
      <xdr:spPr>
        <a:xfrm>
          <a:off x="9359411" y="1767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19607</xdr:rowOff>
    </xdr:from>
    <xdr:ext cx="534377" cy="259045"/>
    <xdr:sp macro="" textlink="">
      <xdr:nvSpPr>
        <xdr:cNvPr id="478" name="n_2aveValue【港湾・漁港】&#10;一人当たり有形固定資産（償却資産）額">
          <a:extLst>
            <a:ext uri="{FF2B5EF4-FFF2-40B4-BE49-F238E27FC236}">
              <a16:creationId xmlns:a16="http://schemas.microsoft.com/office/drawing/2014/main" id="{732E1E93-5FFF-443B-A42A-9BD2BC27D277}"/>
            </a:ext>
          </a:extLst>
        </xdr:cNvPr>
        <xdr:cNvSpPr txBox="1"/>
      </xdr:nvSpPr>
      <xdr:spPr>
        <a:xfrm>
          <a:off x="8483111" y="176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25230</xdr:rowOff>
    </xdr:from>
    <xdr:ext cx="534377" cy="259045"/>
    <xdr:sp macro="" textlink="">
      <xdr:nvSpPr>
        <xdr:cNvPr id="479" name="n_3aveValue【港湾・漁港】&#10;一人当たり有形固定資産（償却資産）額">
          <a:extLst>
            <a:ext uri="{FF2B5EF4-FFF2-40B4-BE49-F238E27FC236}">
              <a16:creationId xmlns:a16="http://schemas.microsoft.com/office/drawing/2014/main" id="{D376F891-9881-480A-AF76-34AFC7F9FB08}"/>
            </a:ext>
          </a:extLst>
        </xdr:cNvPr>
        <xdr:cNvSpPr txBox="1"/>
      </xdr:nvSpPr>
      <xdr:spPr>
        <a:xfrm>
          <a:off x="7594111" y="176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88535</xdr:rowOff>
    </xdr:from>
    <xdr:ext cx="534377" cy="259045"/>
    <xdr:sp macro="" textlink="">
      <xdr:nvSpPr>
        <xdr:cNvPr id="480" name="n_4aveValue【港湾・漁港】&#10;一人当たり有形固定資産（償却資産）額">
          <a:extLst>
            <a:ext uri="{FF2B5EF4-FFF2-40B4-BE49-F238E27FC236}">
              <a16:creationId xmlns:a16="http://schemas.microsoft.com/office/drawing/2014/main" id="{48D4B18A-C568-46EE-A489-EEC50C658DC8}"/>
            </a:ext>
          </a:extLst>
        </xdr:cNvPr>
        <xdr:cNvSpPr txBox="1"/>
      </xdr:nvSpPr>
      <xdr:spPr>
        <a:xfrm>
          <a:off x="6705111" y="177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148677</xdr:rowOff>
    </xdr:from>
    <xdr:ext cx="534377" cy="259045"/>
    <xdr:sp macro="" textlink="">
      <xdr:nvSpPr>
        <xdr:cNvPr id="481" name="n_1mainValue【港湾・漁港】&#10;一人当たり有形固定資産（償却資産）額">
          <a:extLst>
            <a:ext uri="{FF2B5EF4-FFF2-40B4-BE49-F238E27FC236}">
              <a16:creationId xmlns:a16="http://schemas.microsoft.com/office/drawing/2014/main" id="{0714E5B9-BFA2-4FA9-9DEC-96B34F1C28D9}"/>
            </a:ext>
          </a:extLst>
        </xdr:cNvPr>
        <xdr:cNvSpPr txBox="1"/>
      </xdr:nvSpPr>
      <xdr:spPr>
        <a:xfrm>
          <a:off x="9359411" y="184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149125</xdr:rowOff>
    </xdr:from>
    <xdr:ext cx="534377" cy="259045"/>
    <xdr:sp macro="" textlink="">
      <xdr:nvSpPr>
        <xdr:cNvPr id="482" name="n_2mainValue【港湾・漁港】&#10;一人当たり有形固定資産（償却資産）額">
          <a:extLst>
            <a:ext uri="{FF2B5EF4-FFF2-40B4-BE49-F238E27FC236}">
              <a16:creationId xmlns:a16="http://schemas.microsoft.com/office/drawing/2014/main" id="{AF3C5A68-BE1E-4F31-8F3E-AE29629D5859}"/>
            </a:ext>
          </a:extLst>
        </xdr:cNvPr>
        <xdr:cNvSpPr txBox="1"/>
      </xdr:nvSpPr>
      <xdr:spPr>
        <a:xfrm>
          <a:off x="8483111" y="184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149427</xdr:rowOff>
    </xdr:from>
    <xdr:ext cx="534377" cy="259045"/>
    <xdr:sp macro="" textlink="">
      <xdr:nvSpPr>
        <xdr:cNvPr id="483" name="n_3mainValue【港湾・漁港】&#10;一人当たり有形固定資産（償却資産）額">
          <a:extLst>
            <a:ext uri="{FF2B5EF4-FFF2-40B4-BE49-F238E27FC236}">
              <a16:creationId xmlns:a16="http://schemas.microsoft.com/office/drawing/2014/main" id="{E40FB234-B7AE-47AB-9D1F-2A98E9449018}"/>
            </a:ext>
          </a:extLst>
        </xdr:cNvPr>
        <xdr:cNvSpPr txBox="1"/>
      </xdr:nvSpPr>
      <xdr:spPr>
        <a:xfrm>
          <a:off x="7594111" y="1849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149564</xdr:rowOff>
    </xdr:from>
    <xdr:ext cx="534377" cy="259045"/>
    <xdr:sp macro="" textlink="">
      <xdr:nvSpPr>
        <xdr:cNvPr id="484" name="n_4mainValue【港湾・漁港】&#10;一人当たり有形固定資産（償却資産）額">
          <a:extLst>
            <a:ext uri="{FF2B5EF4-FFF2-40B4-BE49-F238E27FC236}">
              <a16:creationId xmlns:a16="http://schemas.microsoft.com/office/drawing/2014/main" id="{A02989F8-2355-4BB2-81F3-87D9A67B96DA}"/>
            </a:ext>
          </a:extLst>
        </xdr:cNvPr>
        <xdr:cNvSpPr txBox="1"/>
      </xdr:nvSpPr>
      <xdr:spPr>
        <a:xfrm>
          <a:off x="6705111" y="1849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865E739A-2E9F-4779-BEC6-62198C06D2C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63B99B6F-FAAD-463F-B0CD-DD44DD0DE92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8B4FEBA-8B8D-4522-9792-33150471A89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22E1E07B-CD2C-420F-BF45-2C0CEBEE68D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A1B33C3B-1EBE-4267-BC6D-59EAD9821F6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263C52A5-1307-4958-BFF5-D59E6F05727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5DC9EDE2-A1CD-47FE-9016-9AA5254FC2C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2387DE31-C633-423F-9B3C-A3B01576560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DACAB1E5-7478-4B7F-89B6-CC785A14EB5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87BAF54E-80B2-4503-BFE4-8F9E45C2404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DF7F87F0-85B4-43ED-8E09-D8E67367694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6" name="直線コネクタ 495">
          <a:extLst>
            <a:ext uri="{FF2B5EF4-FFF2-40B4-BE49-F238E27FC236}">
              <a16:creationId xmlns:a16="http://schemas.microsoft.com/office/drawing/2014/main" id="{CACDC52D-81BF-477D-AF4B-C0356D5F306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7" name="テキスト ボックス 496">
          <a:extLst>
            <a:ext uri="{FF2B5EF4-FFF2-40B4-BE49-F238E27FC236}">
              <a16:creationId xmlns:a16="http://schemas.microsoft.com/office/drawing/2014/main" id="{2CF059FA-BB1E-420F-90EE-04B3CDA31B52}"/>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8" name="直線コネクタ 497">
          <a:extLst>
            <a:ext uri="{FF2B5EF4-FFF2-40B4-BE49-F238E27FC236}">
              <a16:creationId xmlns:a16="http://schemas.microsoft.com/office/drawing/2014/main" id="{CFFD9979-E0FA-4592-A429-ADFFE11B438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9" name="テキスト ボックス 498">
          <a:extLst>
            <a:ext uri="{FF2B5EF4-FFF2-40B4-BE49-F238E27FC236}">
              <a16:creationId xmlns:a16="http://schemas.microsoft.com/office/drawing/2014/main" id="{1AAD5D57-F528-45DA-A796-D386CE3337C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0" name="直線コネクタ 499">
          <a:extLst>
            <a:ext uri="{FF2B5EF4-FFF2-40B4-BE49-F238E27FC236}">
              <a16:creationId xmlns:a16="http://schemas.microsoft.com/office/drawing/2014/main" id="{8C4545B6-956D-4D30-8A95-491E2293E01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1" name="テキスト ボックス 500">
          <a:extLst>
            <a:ext uri="{FF2B5EF4-FFF2-40B4-BE49-F238E27FC236}">
              <a16:creationId xmlns:a16="http://schemas.microsoft.com/office/drawing/2014/main" id="{C0B88D00-BED1-4C3B-96DD-15721C5F2B8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2" name="直線コネクタ 501">
          <a:extLst>
            <a:ext uri="{FF2B5EF4-FFF2-40B4-BE49-F238E27FC236}">
              <a16:creationId xmlns:a16="http://schemas.microsoft.com/office/drawing/2014/main" id="{53944125-288E-45AF-A138-E40A78F5918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3" name="テキスト ボックス 502">
          <a:extLst>
            <a:ext uri="{FF2B5EF4-FFF2-40B4-BE49-F238E27FC236}">
              <a16:creationId xmlns:a16="http://schemas.microsoft.com/office/drawing/2014/main" id="{745F66BF-C880-4C85-95F3-8E61B4681E6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4" name="直線コネクタ 503">
          <a:extLst>
            <a:ext uri="{FF2B5EF4-FFF2-40B4-BE49-F238E27FC236}">
              <a16:creationId xmlns:a16="http://schemas.microsoft.com/office/drawing/2014/main" id="{958F3DCD-8E20-4364-9DA6-C8DADE9B6FF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5" name="テキスト ボックス 504">
          <a:extLst>
            <a:ext uri="{FF2B5EF4-FFF2-40B4-BE49-F238E27FC236}">
              <a16:creationId xmlns:a16="http://schemas.microsoft.com/office/drawing/2014/main" id="{D4255B80-22D4-4E43-915E-2ECACAB5194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6" name="直線コネクタ 505">
          <a:extLst>
            <a:ext uri="{FF2B5EF4-FFF2-40B4-BE49-F238E27FC236}">
              <a16:creationId xmlns:a16="http://schemas.microsoft.com/office/drawing/2014/main" id="{AF93F780-65AB-40CB-B5AA-B0528C9FAE5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7" name="テキスト ボックス 506">
          <a:extLst>
            <a:ext uri="{FF2B5EF4-FFF2-40B4-BE49-F238E27FC236}">
              <a16:creationId xmlns:a16="http://schemas.microsoft.com/office/drawing/2014/main" id="{AA545FFF-5F6F-4D15-9B88-82A7C9A4224A}"/>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9EB41A64-F379-4A4D-95F3-E95AB9DB20D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9" name="テキスト ボックス 508">
          <a:extLst>
            <a:ext uri="{FF2B5EF4-FFF2-40B4-BE49-F238E27FC236}">
              <a16:creationId xmlns:a16="http://schemas.microsoft.com/office/drawing/2014/main" id="{04ABBFDB-799F-4B6F-838D-64A260D51FBB}"/>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a:extLst>
            <a:ext uri="{FF2B5EF4-FFF2-40B4-BE49-F238E27FC236}">
              <a16:creationId xmlns:a16="http://schemas.microsoft.com/office/drawing/2014/main" id="{5178AE51-9442-472D-81EB-016BE7C3AAA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10886</xdr:rowOff>
    </xdr:from>
    <xdr:to>
      <xdr:col>85</xdr:col>
      <xdr:colOff>126364</xdr:colOff>
      <xdr:row>41</xdr:row>
      <xdr:rowOff>41910</xdr:rowOff>
    </xdr:to>
    <xdr:cxnSp macro="">
      <xdr:nvCxnSpPr>
        <xdr:cNvPr id="511" name="直線コネクタ 510">
          <a:extLst>
            <a:ext uri="{FF2B5EF4-FFF2-40B4-BE49-F238E27FC236}">
              <a16:creationId xmlns:a16="http://schemas.microsoft.com/office/drawing/2014/main" id="{6EB3A8DC-3A21-41DF-82B8-A21039012C80}"/>
            </a:ext>
          </a:extLst>
        </xdr:cNvPr>
        <xdr:cNvCxnSpPr/>
      </xdr:nvCxnSpPr>
      <xdr:spPr>
        <a:xfrm flipV="1">
          <a:off x="16318864" y="5840186"/>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512" name="【認定こども園・幼稚園・保育所】&#10;有形固定資産減価償却率最小値テキスト">
          <a:extLst>
            <a:ext uri="{FF2B5EF4-FFF2-40B4-BE49-F238E27FC236}">
              <a16:creationId xmlns:a16="http://schemas.microsoft.com/office/drawing/2014/main" id="{A512D9BF-20AA-4815-ABD2-4BB6678CE99B}"/>
            </a:ext>
          </a:extLst>
        </xdr:cNvPr>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513" name="直線コネクタ 512">
          <a:extLst>
            <a:ext uri="{FF2B5EF4-FFF2-40B4-BE49-F238E27FC236}">
              <a16:creationId xmlns:a16="http://schemas.microsoft.com/office/drawing/2014/main" id="{B97E20D7-6055-45A6-BCD3-A96123F23CB9}"/>
            </a:ext>
          </a:extLst>
        </xdr:cNvPr>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129013</xdr:rowOff>
    </xdr:from>
    <xdr:ext cx="405111" cy="259045"/>
    <xdr:sp macro="" textlink="">
      <xdr:nvSpPr>
        <xdr:cNvPr id="514" name="【認定こども園・幼稚園・保育所】&#10;有形固定資産減価償却率最大値テキスト">
          <a:extLst>
            <a:ext uri="{FF2B5EF4-FFF2-40B4-BE49-F238E27FC236}">
              <a16:creationId xmlns:a16="http://schemas.microsoft.com/office/drawing/2014/main" id="{EC50D39C-B8F1-4CF5-8D60-C20B95CCECDE}"/>
            </a:ext>
          </a:extLst>
        </xdr:cNvPr>
        <xdr:cNvSpPr txBox="1"/>
      </xdr:nvSpPr>
      <xdr:spPr>
        <a:xfrm>
          <a:off x="16357600" y="561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10886</xdr:rowOff>
    </xdr:from>
    <xdr:to>
      <xdr:col>86</xdr:col>
      <xdr:colOff>25400</xdr:colOff>
      <xdr:row>34</xdr:row>
      <xdr:rowOff>10886</xdr:rowOff>
    </xdr:to>
    <xdr:cxnSp macro="">
      <xdr:nvCxnSpPr>
        <xdr:cNvPr id="515" name="直線コネクタ 514">
          <a:extLst>
            <a:ext uri="{FF2B5EF4-FFF2-40B4-BE49-F238E27FC236}">
              <a16:creationId xmlns:a16="http://schemas.microsoft.com/office/drawing/2014/main" id="{36B930EA-52DD-4454-BBBC-C4778648FD84}"/>
            </a:ext>
          </a:extLst>
        </xdr:cNvPr>
        <xdr:cNvCxnSpPr/>
      </xdr:nvCxnSpPr>
      <xdr:spPr>
        <a:xfrm>
          <a:off x="16230600" y="584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116857</xdr:rowOff>
    </xdr:from>
    <xdr:ext cx="405111" cy="259045"/>
    <xdr:sp macro="" textlink="">
      <xdr:nvSpPr>
        <xdr:cNvPr id="516" name="【認定こども園・幼稚園・保育所】&#10;有形固定資産減価償却率平均値テキスト">
          <a:extLst>
            <a:ext uri="{FF2B5EF4-FFF2-40B4-BE49-F238E27FC236}">
              <a16:creationId xmlns:a16="http://schemas.microsoft.com/office/drawing/2014/main" id="{B716BD9C-638C-4012-83C2-E0495DAFED06}"/>
            </a:ext>
          </a:extLst>
        </xdr:cNvPr>
        <xdr:cNvSpPr txBox="1"/>
      </xdr:nvSpPr>
      <xdr:spPr>
        <a:xfrm>
          <a:off x="16357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17" name="フローチャート: 判断 516">
          <a:extLst>
            <a:ext uri="{FF2B5EF4-FFF2-40B4-BE49-F238E27FC236}">
              <a16:creationId xmlns:a16="http://schemas.microsoft.com/office/drawing/2014/main" id="{8D4D8342-0BD3-480F-86D7-776883928C7B}"/>
            </a:ext>
          </a:extLst>
        </xdr:cNvPr>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67854</xdr:rowOff>
    </xdr:from>
    <xdr:to>
      <xdr:col>81</xdr:col>
      <xdr:colOff>101600</xdr:colOff>
      <xdr:row>38</xdr:row>
      <xdr:rowOff>169454</xdr:rowOff>
    </xdr:to>
    <xdr:sp macro="" textlink="">
      <xdr:nvSpPr>
        <xdr:cNvPr id="518" name="フローチャート: 判断 517">
          <a:extLst>
            <a:ext uri="{FF2B5EF4-FFF2-40B4-BE49-F238E27FC236}">
              <a16:creationId xmlns:a16="http://schemas.microsoft.com/office/drawing/2014/main" id="{C101A525-4659-48C0-AF56-D4C2C6853CB6}"/>
            </a:ext>
          </a:extLst>
        </xdr:cNvPr>
        <xdr:cNvSpPr/>
      </xdr:nvSpPr>
      <xdr:spPr>
        <a:xfrm>
          <a:off x="15430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44994</xdr:rowOff>
    </xdr:from>
    <xdr:to>
      <xdr:col>76</xdr:col>
      <xdr:colOff>165100</xdr:colOff>
      <xdr:row>38</xdr:row>
      <xdr:rowOff>146594</xdr:rowOff>
    </xdr:to>
    <xdr:sp macro="" textlink="">
      <xdr:nvSpPr>
        <xdr:cNvPr id="519" name="フローチャート: 判断 518">
          <a:extLst>
            <a:ext uri="{FF2B5EF4-FFF2-40B4-BE49-F238E27FC236}">
              <a16:creationId xmlns:a16="http://schemas.microsoft.com/office/drawing/2014/main" id="{7EB110BA-2F5A-498A-944E-B88F847A2411}"/>
            </a:ext>
          </a:extLst>
        </xdr:cNvPr>
        <xdr:cNvSpPr/>
      </xdr:nvSpPr>
      <xdr:spPr>
        <a:xfrm>
          <a:off x="14541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520" name="フローチャート: 判断 519">
          <a:extLst>
            <a:ext uri="{FF2B5EF4-FFF2-40B4-BE49-F238E27FC236}">
              <a16:creationId xmlns:a16="http://schemas.microsoft.com/office/drawing/2014/main" id="{4563E5FF-DD7E-4233-AC13-B9D4A774FC92}"/>
            </a:ext>
          </a:extLst>
        </xdr:cNvPr>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21" name="フローチャート: 判断 520">
          <a:extLst>
            <a:ext uri="{FF2B5EF4-FFF2-40B4-BE49-F238E27FC236}">
              <a16:creationId xmlns:a16="http://schemas.microsoft.com/office/drawing/2014/main" id="{B9275A2B-93DD-42FF-8F3A-4B17D4E4A095}"/>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8469A01E-3749-4884-A404-5B3BE7BBC5E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8E318EDF-4306-4B98-8B0F-45B3C238415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491BA166-D5A2-4DB1-B37C-811DB67580B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AAFF57E0-D6CB-4256-A875-C128F0D573B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63D619B3-719F-4786-87F7-977AE925AD1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162560</xdr:rowOff>
    </xdr:from>
    <xdr:to>
      <xdr:col>85</xdr:col>
      <xdr:colOff>177800</xdr:colOff>
      <xdr:row>41</xdr:row>
      <xdr:rowOff>92710</xdr:rowOff>
    </xdr:to>
    <xdr:sp macro="" textlink="">
      <xdr:nvSpPr>
        <xdr:cNvPr id="527" name="楕円 526">
          <a:extLst>
            <a:ext uri="{FF2B5EF4-FFF2-40B4-BE49-F238E27FC236}">
              <a16:creationId xmlns:a16="http://schemas.microsoft.com/office/drawing/2014/main" id="{CA931C18-0F76-48C6-8B1D-43103D08277F}"/>
            </a:ext>
          </a:extLst>
        </xdr:cNvPr>
        <xdr:cNvSpPr/>
      </xdr:nvSpPr>
      <xdr:spPr>
        <a:xfrm>
          <a:off x="16268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77487</xdr:rowOff>
    </xdr:from>
    <xdr:ext cx="405111" cy="259045"/>
    <xdr:sp macro="" textlink="">
      <xdr:nvSpPr>
        <xdr:cNvPr id="528" name="【認定こども園・幼稚園・保育所】&#10;有形固定資産減価償却率該当値テキスト">
          <a:extLst>
            <a:ext uri="{FF2B5EF4-FFF2-40B4-BE49-F238E27FC236}">
              <a16:creationId xmlns:a16="http://schemas.microsoft.com/office/drawing/2014/main" id="{393D785D-C60D-4F0F-9755-ED96D4CB0348}"/>
            </a:ext>
          </a:extLst>
        </xdr:cNvPr>
        <xdr:cNvSpPr txBox="1"/>
      </xdr:nvSpPr>
      <xdr:spPr>
        <a:xfrm>
          <a:off x="16357600" y="693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123372</xdr:rowOff>
    </xdr:from>
    <xdr:to>
      <xdr:col>81</xdr:col>
      <xdr:colOff>101600</xdr:colOff>
      <xdr:row>41</xdr:row>
      <xdr:rowOff>53522</xdr:rowOff>
    </xdr:to>
    <xdr:sp macro="" textlink="">
      <xdr:nvSpPr>
        <xdr:cNvPr id="529" name="楕円 528">
          <a:extLst>
            <a:ext uri="{FF2B5EF4-FFF2-40B4-BE49-F238E27FC236}">
              <a16:creationId xmlns:a16="http://schemas.microsoft.com/office/drawing/2014/main" id="{B3B8D867-B61F-4F3D-8402-6404C3D66A95}"/>
            </a:ext>
          </a:extLst>
        </xdr:cNvPr>
        <xdr:cNvSpPr/>
      </xdr:nvSpPr>
      <xdr:spPr>
        <a:xfrm>
          <a:off x="15430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2722</xdr:rowOff>
    </xdr:from>
    <xdr:to>
      <xdr:col>85</xdr:col>
      <xdr:colOff>127000</xdr:colOff>
      <xdr:row>41</xdr:row>
      <xdr:rowOff>41910</xdr:rowOff>
    </xdr:to>
    <xdr:cxnSp macro="">
      <xdr:nvCxnSpPr>
        <xdr:cNvPr id="530" name="直線コネクタ 529">
          <a:extLst>
            <a:ext uri="{FF2B5EF4-FFF2-40B4-BE49-F238E27FC236}">
              <a16:creationId xmlns:a16="http://schemas.microsoft.com/office/drawing/2014/main" id="{C1597345-4260-4A1B-BD47-8178F91E4224}"/>
            </a:ext>
          </a:extLst>
        </xdr:cNvPr>
        <xdr:cNvCxnSpPr/>
      </xdr:nvCxnSpPr>
      <xdr:spPr>
        <a:xfrm>
          <a:off x="15481300" y="703217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87449</xdr:rowOff>
    </xdr:from>
    <xdr:to>
      <xdr:col>76</xdr:col>
      <xdr:colOff>165100</xdr:colOff>
      <xdr:row>41</xdr:row>
      <xdr:rowOff>17599</xdr:rowOff>
    </xdr:to>
    <xdr:sp macro="" textlink="">
      <xdr:nvSpPr>
        <xdr:cNvPr id="531" name="楕円 530">
          <a:extLst>
            <a:ext uri="{FF2B5EF4-FFF2-40B4-BE49-F238E27FC236}">
              <a16:creationId xmlns:a16="http://schemas.microsoft.com/office/drawing/2014/main" id="{6CB47E34-972C-4442-BDEC-6C681384A87C}"/>
            </a:ext>
          </a:extLst>
        </xdr:cNvPr>
        <xdr:cNvSpPr/>
      </xdr:nvSpPr>
      <xdr:spPr>
        <a:xfrm>
          <a:off x="14541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138249</xdr:rowOff>
    </xdr:from>
    <xdr:to>
      <xdr:col>81</xdr:col>
      <xdr:colOff>50800</xdr:colOff>
      <xdr:row>41</xdr:row>
      <xdr:rowOff>2722</xdr:rowOff>
    </xdr:to>
    <xdr:cxnSp macro="">
      <xdr:nvCxnSpPr>
        <xdr:cNvPr id="532" name="直線コネクタ 531">
          <a:extLst>
            <a:ext uri="{FF2B5EF4-FFF2-40B4-BE49-F238E27FC236}">
              <a16:creationId xmlns:a16="http://schemas.microsoft.com/office/drawing/2014/main" id="{BA69C020-546A-418F-BB75-AB48841FDE4A}"/>
            </a:ext>
          </a:extLst>
        </xdr:cNvPr>
        <xdr:cNvCxnSpPr/>
      </xdr:nvCxnSpPr>
      <xdr:spPr>
        <a:xfrm>
          <a:off x="14592300" y="69962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48260</xdr:rowOff>
    </xdr:from>
    <xdr:to>
      <xdr:col>72</xdr:col>
      <xdr:colOff>38100</xdr:colOff>
      <xdr:row>40</xdr:row>
      <xdr:rowOff>149860</xdr:rowOff>
    </xdr:to>
    <xdr:sp macro="" textlink="">
      <xdr:nvSpPr>
        <xdr:cNvPr id="533" name="楕円 532">
          <a:extLst>
            <a:ext uri="{FF2B5EF4-FFF2-40B4-BE49-F238E27FC236}">
              <a16:creationId xmlns:a16="http://schemas.microsoft.com/office/drawing/2014/main" id="{74F0A45B-3369-4901-A4DE-CFBA9B249188}"/>
            </a:ext>
          </a:extLst>
        </xdr:cNvPr>
        <xdr:cNvSpPr/>
      </xdr:nvSpPr>
      <xdr:spPr>
        <a:xfrm>
          <a:off x="1365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99060</xdr:rowOff>
    </xdr:from>
    <xdr:to>
      <xdr:col>76</xdr:col>
      <xdr:colOff>114300</xdr:colOff>
      <xdr:row>40</xdr:row>
      <xdr:rowOff>138249</xdr:rowOff>
    </xdr:to>
    <xdr:cxnSp macro="">
      <xdr:nvCxnSpPr>
        <xdr:cNvPr id="534" name="直線コネクタ 533">
          <a:extLst>
            <a:ext uri="{FF2B5EF4-FFF2-40B4-BE49-F238E27FC236}">
              <a16:creationId xmlns:a16="http://schemas.microsoft.com/office/drawing/2014/main" id="{533E7FFE-D054-4E45-8954-A4749703507C}"/>
            </a:ext>
          </a:extLst>
        </xdr:cNvPr>
        <xdr:cNvCxnSpPr/>
      </xdr:nvCxnSpPr>
      <xdr:spPr>
        <a:xfrm>
          <a:off x="13703300" y="69570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2540</xdr:rowOff>
    </xdr:from>
    <xdr:to>
      <xdr:col>67</xdr:col>
      <xdr:colOff>101600</xdr:colOff>
      <xdr:row>40</xdr:row>
      <xdr:rowOff>104140</xdr:rowOff>
    </xdr:to>
    <xdr:sp macro="" textlink="">
      <xdr:nvSpPr>
        <xdr:cNvPr id="535" name="楕円 534">
          <a:extLst>
            <a:ext uri="{FF2B5EF4-FFF2-40B4-BE49-F238E27FC236}">
              <a16:creationId xmlns:a16="http://schemas.microsoft.com/office/drawing/2014/main" id="{69C14878-2E02-4065-9807-EDB551D78AAC}"/>
            </a:ext>
          </a:extLst>
        </xdr:cNvPr>
        <xdr:cNvSpPr/>
      </xdr:nvSpPr>
      <xdr:spPr>
        <a:xfrm>
          <a:off x="1276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53340</xdr:rowOff>
    </xdr:from>
    <xdr:to>
      <xdr:col>71</xdr:col>
      <xdr:colOff>177800</xdr:colOff>
      <xdr:row>40</xdr:row>
      <xdr:rowOff>99060</xdr:rowOff>
    </xdr:to>
    <xdr:cxnSp macro="">
      <xdr:nvCxnSpPr>
        <xdr:cNvPr id="536" name="直線コネクタ 535">
          <a:extLst>
            <a:ext uri="{FF2B5EF4-FFF2-40B4-BE49-F238E27FC236}">
              <a16:creationId xmlns:a16="http://schemas.microsoft.com/office/drawing/2014/main" id="{F0209FE8-E9BD-46B6-8D03-65C7E3606E15}"/>
            </a:ext>
          </a:extLst>
        </xdr:cNvPr>
        <xdr:cNvCxnSpPr/>
      </xdr:nvCxnSpPr>
      <xdr:spPr>
        <a:xfrm>
          <a:off x="12814300" y="6911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14531</xdr:rowOff>
    </xdr:from>
    <xdr:ext cx="405111" cy="259045"/>
    <xdr:sp macro="" textlink="">
      <xdr:nvSpPr>
        <xdr:cNvPr id="537" name="n_1aveValue【認定こども園・幼稚園・保育所】&#10;有形固定資産減価償却率">
          <a:extLst>
            <a:ext uri="{FF2B5EF4-FFF2-40B4-BE49-F238E27FC236}">
              <a16:creationId xmlns:a16="http://schemas.microsoft.com/office/drawing/2014/main" id="{ECEB8FC9-85E0-4E67-B564-26A4395DE7E2}"/>
            </a:ext>
          </a:extLst>
        </xdr:cNvPr>
        <xdr:cNvSpPr txBox="1"/>
      </xdr:nvSpPr>
      <xdr:spPr>
        <a:xfrm>
          <a:off x="152660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163121</xdr:rowOff>
    </xdr:from>
    <xdr:ext cx="405111" cy="259045"/>
    <xdr:sp macro="" textlink="">
      <xdr:nvSpPr>
        <xdr:cNvPr id="538" name="n_2aveValue【認定こども園・幼稚園・保育所】&#10;有形固定資産減価償却率">
          <a:extLst>
            <a:ext uri="{FF2B5EF4-FFF2-40B4-BE49-F238E27FC236}">
              <a16:creationId xmlns:a16="http://schemas.microsoft.com/office/drawing/2014/main" id="{5A07D974-1F91-46B5-AF61-0EE49FAF4EEA}"/>
            </a:ext>
          </a:extLst>
        </xdr:cNvPr>
        <xdr:cNvSpPr txBox="1"/>
      </xdr:nvSpPr>
      <xdr:spPr>
        <a:xfrm>
          <a:off x="14389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539" name="n_3aveValue【認定こども園・幼稚園・保育所】&#10;有形固定資産減価償却率">
          <a:extLst>
            <a:ext uri="{FF2B5EF4-FFF2-40B4-BE49-F238E27FC236}">
              <a16:creationId xmlns:a16="http://schemas.microsoft.com/office/drawing/2014/main" id="{BC4EF543-13C4-4894-A741-8F5E0B097670}"/>
            </a:ext>
          </a:extLst>
        </xdr:cNvPr>
        <xdr:cNvSpPr txBox="1"/>
      </xdr:nvSpPr>
      <xdr:spPr>
        <a:xfrm>
          <a:off x="13500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540" name="n_4aveValue【認定こども園・幼稚園・保育所】&#10;有形固定資産減価償却率">
          <a:extLst>
            <a:ext uri="{FF2B5EF4-FFF2-40B4-BE49-F238E27FC236}">
              <a16:creationId xmlns:a16="http://schemas.microsoft.com/office/drawing/2014/main" id="{D9653001-29C1-46BB-85F5-7CE5D7C1B4C9}"/>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44649</xdr:rowOff>
    </xdr:from>
    <xdr:ext cx="405111" cy="259045"/>
    <xdr:sp macro="" textlink="">
      <xdr:nvSpPr>
        <xdr:cNvPr id="541" name="n_1mainValue【認定こども園・幼稚園・保育所】&#10;有形固定資産減価償却率">
          <a:extLst>
            <a:ext uri="{FF2B5EF4-FFF2-40B4-BE49-F238E27FC236}">
              <a16:creationId xmlns:a16="http://schemas.microsoft.com/office/drawing/2014/main" id="{2B3141D0-3940-47FD-84B6-39684F48E560}"/>
            </a:ext>
          </a:extLst>
        </xdr:cNvPr>
        <xdr:cNvSpPr txBox="1"/>
      </xdr:nvSpPr>
      <xdr:spPr>
        <a:xfrm>
          <a:off x="152660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8726</xdr:rowOff>
    </xdr:from>
    <xdr:ext cx="405111" cy="259045"/>
    <xdr:sp macro="" textlink="">
      <xdr:nvSpPr>
        <xdr:cNvPr id="542" name="n_2mainValue【認定こども園・幼稚園・保育所】&#10;有形固定資産減価償却率">
          <a:extLst>
            <a:ext uri="{FF2B5EF4-FFF2-40B4-BE49-F238E27FC236}">
              <a16:creationId xmlns:a16="http://schemas.microsoft.com/office/drawing/2014/main" id="{6CA60951-59C8-4919-9DF7-6478C0083A76}"/>
            </a:ext>
          </a:extLst>
        </xdr:cNvPr>
        <xdr:cNvSpPr txBox="1"/>
      </xdr:nvSpPr>
      <xdr:spPr>
        <a:xfrm>
          <a:off x="143897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140987</xdr:rowOff>
    </xdr:from>
    <xdr:ext cx="405111" cy="259045"/>
    <xdr:sp macro="" textlink="">
      <xdr:nvSpPr>
        <xdr:cNvPr id="543" name="n_3mainValue【認定こども園・幼稚園・保育所】&#10;有形固定資産減価償却率">
          <a:extLst>
            <a:ext uri="{FF2B5EF4-FFF2-40B4-BE49-F238E27FC236}">
              <a16:creationId xmlns:a16="http://schemas.microsoft.com/office/drawing/2014/main" id="{11F74CEF-B2D9-4639-B9F3-F1DB7F4487A7}"/>
            </a:ext>
          </a:extLst>
        </xdr:cNvPr>
        <xdr:cNvSpPr txBox="1"/>
      </xdr:nvSpPr>
      <xdr:spPr>
        <a:xfrm>
          <a:off x="13500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95267</xdr:rowOff>
    </xdr:from>
    <xdr:ext cx="405111" cy="259045"/>
    <xdr:sp macro="" textlink="">
      <xdr:nvSpPr>
        <xdr:cNvPr id="544" name="n_4mainValue【認定こども園・幼稚園・保育所】&#10;有形固定資産減価償却率">
          <a:extLst>
            <a:ext uri="{FF2B5EF4-FFF2-40B4-BE49-F238E27FC236}">
              <a16:creationId xmlns:a16="http://schemas.microsoft.com/office/drawing/2014/main" id="{1CFDE23A-4489-4C15-8171-A4F0DEA02F22}"/>
            </a:ext>
          </a:extLst>
        </xdr:cNvPr>
        <xdr:cNvSpPr txBox="1"/>
      </xdr:nvSpPr>
      <xdr:spPr>
        <a:xfrm>
          <a:off x="12611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6B8C069F-6282-418D-B289-B3A173BB695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4FF727E1-0E5B-41D8-86C1-B3AD4DF4CA5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5513E569-3075-4A36-9DDF-7DA2D83C69A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1993B35F-1828-49B7-9EC3-17BEBD8C809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4DDAF5E8-262D-41E5-A4A1-28FCCF99411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73C32DBE-5EF9-412F-905B-9086B20E36F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F357666D-1980-4AE5-AC5D-66B5B897EF9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F6303592-F03B-476E-B1B4-703693D1453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57A15064-43CB-44C9-8791-156983CCE93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2AB4D142-E969-40B4-8017-BE9D6FF0DCA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5" name="直線コネクタ 554">
          <a:extLst>
            <a:ext uri="{FF2B5EF4-FFF2-40B4-BE49-F238E27FC236}">
              <a16:creationId xmlns:a16="http://schemas.microsoft.com/office/drawing/2014/main" id="{77004469-E192-48EF-A813-95CED141D06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6" name="テキスト ボックス 555">
          <a:extLst>
            <a:ext uri="{FF2B5EF4-FFF2-40B4-BE49-F238E27FC236}">
              <a16:creationId xmlns:a16="http://schemas.microsoft.com/office/drawing/2014/main" id="{66C7180E-9DCD-4974-BC45-A7760420566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7" name="直線コネクタ 556">
          <a:extLst>
            <a:ext uri="{FF2B5EF4-FFF2-40B4-BE49-F238E27FC236}">
              <a16:creationId xmlns:a16="http://schemas.microsoft.com/office/drawing/2014/main" id="{AAE5700F-9C58-4128-A202-A963B5D7BA1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8" name="テキスト ボックス 557">
          <a:extLst>
            <a:ext uri="{FF2B5EF4-FFF2-40B4-BE49-F238E27FC236}">
              <a16:creationId xmlns:a16="http://schemas.microsoft.com/office/drawing/2014/main" id="{1ADC29CF-85D1-4533-87A8-7B0D8AFB150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9" name="直線コネクタ 558">
          <a:extLst>
            <a:ext uri="{FF2B5EF4-FFF2-40B4-BE49-F238E27FC236}">
              <a16:creationId xmlns:a16="http://schemas.microsoft.com/office/drawing/2014/main" id="{701339B5-A7F0-4B9A-B10F-6D95146D344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0" name="テキスト ボックス 559">
          <a:extLst>
            <a:ext uri="{FF2B5EF4-FFF2-40B4-BE49-F238E27FC236}">
              <a16:creationId xmlns:a16="http://schemas.microsoft.com/office/drawing/2014/main" id="{F412495A-A47E-4B6A-BA7B-366A323B6696}"/>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1" name="直線コネクタ 560">
          <a:extLst>
            <a:ext uri="{FF2B5EF4-FFF2-40B4-BE49-F238E27FC236}">
              <a16:creationId xmlns:a16="http://schemas.microsoft.com/office/drawing/2014/main" id="{9F79248A-0B5D-42EE-880C-3C0CCD3167D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2" name="テキスト ボックス 561">
          <a:extLst>
            <a:ext uri="{FF2B5EF4-FFF2-40B4-BE49-F238E27FC236}">
              <a16:creationId xmlns:a16="http://schemas.microsoft.com/office/drawing/2014/main" id="{19FC1133-D0A1-49EE-A3D1-5A990ED2E17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3" name="直線コネクタ 562">
          <a:extLst>
            <a:ext uri="{FF2B5EF4-FFF2-40B4-BE49-F238E27FC236}">
              <a16:creationId xmlns:a16="http://schemas.microsoft.com/office/drawing/2014/main" id="{F073EEAB-FD71-4857-B244-6BC972DA95F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4" name="テキスト ボックス 563">
          <a:extLst>
            <a:ext uri="{FF2B5EF4-FFF2-40B4-BE49-F238E27FC236}">
              <a16:creationId xmlns:a16="http://schemas.microsoft.com/office/drawing/2014/main" id="{CCEC3390-5D2C-4138-82C1-5C28367D132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5" name="直線コネクタ 564">
          <a:extLst>
            <a:ext uri="{FF2B5EF4-FFF2-40B4-BE49-F238E27FC236}">
              <a16:creationId xmlns:a16="http://schemas.microsoft.com/office/drawing/2014/main" id="{60117E53-9956-4887-9389-3CE341BE4AF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6" name="テキスト ボックス 565">
          <a:extLst>
            <a:ext uri="{FF2B5EF4-FFF2-40B4-BE49-F238E27FC236}">
              <a16:creationId xmlns:a16="http://schemas.microsoft.com/office/drawing/2014/main" id="{CC600E34-295F-461E-8E2A-2D7167384B9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92CFBA5A-8D79-4BB6-91CD-6A556C21963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D1EC5911-97BF-4F43-87B1-208304E84AB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3FE2FFED-E617-422C-A343-0E2B10ABCFB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13607</xdr:rowOff>
    </xdr:from>
    <xdr:to>
      <xdr:col>116</xdr:col>
      <xdr:colOff>62864</xdr:colOff>
      <xdr:row>42</xdr:row>
      <xdr:rowOff>16328</xdr:rowOff>
    </xdr:to>
    <xdr:cxnSp macro="">
      <xdr:nvCxnSpPr>
        <xdr:cNvPr id="570" name="直線コネクタ 569">
          <a:extLst>
            <a:ext uri="{FF2B5EF4-FFF2-40B4-BE49-F238E27FC236}">
              <a16:creationId xmlns:a16="http://schemas.microsoft.com/office/drawing/2014/main" id="{8B412BBE-3410-4AE5-BAB3-BD3F6D38DA07}"/>
            </a:ext>
          </a:extLst>
        </xdr:cNvPr>
        <xdr:cNvCxnSpPr/>
      </xdr:nvCxnSpPr>
      <xdr:spPr>
        <a:xfrm flipV="1">
          <a:off x="22160864" y="56714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E5164E57-CB8A-459E-98E6-9C3335B6B38D}"/>
            </a:ext>
          </a:extLst>
        </xdr:cNvPr>
        <xdr:cNvSpPr txBox="1"/>
      </xdr:nvSpPr>
      <xdr:spPr>
        <a:xfrm>
          <a:off x="22199600"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72" name="直線コネクタ 571">
          <a:extLst>
            <a:ext uri="{FF2B5EF4-FFF2-40B4-BE49-F238E27FC236}">
              <a16:creationId xmlns:a16="http://schemas.microsoft.com/office/drawing/2014/main" id="{53666A80-8449-42FC-A26C-F8ACB5B91097}"/>
            </a:ext>
          </a:extLst>
        </xdr:cNvPr>
        <xdr:cNvCxnSpPr/>
      </xdr:nvCxnSpPr>
      <xdr:spPr>
        <a:xfrm>
          <a:off x="22072600" y="721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131734</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4F3C1E98-D2BA-4746-B604-36A7874672BF}"/>
            </a:ext>
          </a:extLst>
        </xdr:cNvPr>
        <xdr:cNvSpPr txBox="1"/>
      </xdr:nvSpPr>
      <xdr:spPr>
        <a:xfrm>
          <a:off x="22199600" y="544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13607</xdr:rowOff>
    </xdr:from>
    <xdr:to>
      <xdr:col>116</xdr:col>
      <xdr:colOff>152400</xdr:colOff>
      <xdr:row>33</xdr:row>
      <xdr:rowOff>13607</xdr:rowOff>
    </xdr:to>
    <xdr:cxnSp macro="">
      <xdr:nvCxnSpPr>
        <xdr:cNvPr id="574" name="直線コネクタ 573">
          <a:extLst>
            <a:ext uri="{FF2B5EF4-FFF2-40B4-BE49-F238E27FC236}">
              <a16:creationId xmlns:a16="http://schemas.microsoft.com/office/drawing/2014/main" id="{05910A44-4A33-4C97-8144-725EB31FFBFF}"/>
            </a:ext>
          </a:extLst>
        </xdr:cNvPr>
        <xdr:cNvCxnSpPr/>
      </xdr:nvCxnSpPr>
      <xdr:spPr>
        <a:xfrm>
          <a:off x="22072600" y="567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142620</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F772067C-22F3-41D5-8A09-3A6D4C02CFE5}"/>
            </a:ext>
          </a:extLst>
        </xdr:cNvPr>
        <xdr:cNvSpPr txBox="1"/>
      </xdr:nvSpPr>
      <xdr:spPr>
        <a:xfrm>
          <a:off x="22199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164193</xdr:rowOff>
    </xdr:from>
    <xdr:to>
      <xdr:col>116</xdr:col>
      <xdr:colOff>114300</xdr:colOff>
      <xdr:row>40</xdr:row>
      <xdr:rowOff>94343</xdr:rowOff>
    </xdr:to>
    <xdr:sp macro="" textlink="">
      <xdr:nvSpPr>
        <xdr:cNvPr id="576" name="フローチャート: 判断 575">
          <a:extLst>
            <a:ext uri="{FF2B5EF4-FFF2-40B4-BE49-F238E27FC236}">
              <a16:creationId xmlns:a16="http://schemas.microsoft.com/office/drawing/2014/main" id="{4290AD2C-71D9-469D-A970-32B627E6DB04}"/>
            </a:ext>
          </a:extLst>
        </xdr:cNvPr>
        <xdr:cNvSpPr/>
      </xdr:nvSpPr>
      <xdr:spPr>
        <a:xfrm>
          <a:off x="22110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77" name="フローチャート: 判断 576">
          <a:extLst>
            <a:ext uri="{FF2B5EF4-FFF2-40B4-BE49-F238E27FC236}">
              <a16:creationId xmlns:a16="http://schemas.microsoft.com/office/drawing/2014/main" id="{21ADDADC-46C6-4A97-A568-4124DDD41A77}"/>
            </a:ext>
          </a:extLst>
        </xdr:cNvPr>
        <xdr:cNvSpPr/>
      </xdr:nvSpPr>
      <xdr:spPr>
        <a:xfrm>
          <a:off x="21272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78" name="フローチャート: 判断 577">
          <a:extLst>
            <a:ext uri="{FF2B5EF4-FFF2-40B4-BE49-F238E27FC236}">
              <a16:creationId xmlns:a16="http://schemas.microsoft.com/office/drawing/2014/main" id="{D5B57018-8F18-4DD6-93A8-AAEA1D575022}"/>
            </a:ext>
          </a:extLst>
        </xdr:cNvPr>
        <xdr:cNvSpPr/>
      </xdr:nvSpPr>
      <xdr:spPr>
        <a:xfrm>
          <a:off x="20383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131535</xdr:rowOff>
    </xdr:from>
    <xdr:to>
      <xdr:col>102</xdr:col>
      <xdr:colOff>165100</xdr:colOff>
      <xdr:row>40</xdr:row>
      <xdr:rowOff>61685</xdr:rowOff>
    </xdr:to>
    <xdr:sp macro="" textlink="">
      <xdr:nvSpPr>
        <xdr:cNvPr id="579" name="フローチャート: 判断 578">
          <a:extLst>
            <a:ext uri="{FF2B5EF4-FFF2-40B4-BE49-F238E27FC236}">
              <a16:creationId xmlns:a16="http://schemas.microsoft.com/office/drawing/2014/main" id="{73735ECA-B1A9-4494-BFD4-53D5664C9CF2}"/>
            </a:ext>
          </a:extLst>
        </xdr:cNvPr>
        <xdr:cNvSpPr/>
      </xdr:nvSpPr>
      <xdr:spPr>
        <a:xfrm>
          <a:off x="19494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44450</xdr:rowOff>
    </xdr:from>
    <xdr:to>
      <xdr:col>98</xdr:col>
      <xdr:colOff>38100</xdr:colOff>
      <xdr:row>39</xdr:row>
      <xdr:rowOff>146050</xdr:rowOff>
    </xdr:to>
    <xdr:sp macro="" textlink="">
      <xdr:nvSpPr>
        <xdr:cNvPr id="580" name="フローチャート: 判断 579">
          <a:extLst>
            <a:ext uri="{FF2B5EF4-FFF2-40B4-BE49-F238E27FC236}">
              <a16:creationId xmlns:a16="http://schemas.microsoft.com/office/drawing/2014/main" id="{D21651F7-FE3C-45E5-A9D5-87B3DF56C555}"/>
            </a:ext>
          </a:extLst>
        </xdr:cNvPr>
        <xdr:cNvSpPr/>
      </xdr:nvSpPr>
      <xdr:spPr>
        <a:xfrm>
          <a:off x="18605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FF1E0609-E505-489E-8DC3-6F8F15086AE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77CCCCFD-0425-4AE8-866F-6E2A09D3877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E2C627FA-B3DF-432D-B467-E5150C10383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D3A642D7-9EFD-4172-9039-674D8730211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E7FDAB3E-6CE4-423C-A457-8E396D551BF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22678</xdr:rowOff>
    </xdr:from>
    <xdr:to>
      <xdr:col>116</xdr:col>
      <xdr:colOff>114300</xdr:colOff>
      <xdr:row>39</xdr:row>
      <xdr:rowOff>124278</xdr:rowOff>
    </xdr:to>
    <xdr:sp macro="" textlink="">
      <xdr:nvSpPr>
        <xdr:cNvPr id="586" name="楕円 585">
          <a:extLst>
            <a:ext uri="{FF2B5EF4-FFF2-40B4-BE49-F238E27FC236}">
              <a16:creationId xmlns:a16="http://schemas.microsoft.com/office/drawing/2014/main" id="{14D2DB0A-C65E-4FCF-A908-D6EE359156B9}"/>
            </a:ext>
          </a:extLst>
        </xdr:cNvPr>
        <xdr:cNvSpPr/>
      </xdr:nvSpPr>
      <xdr:spPr>
        <a:xfrm>
          <a:off x="22110700" y="67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45555</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F5FBD05E-CECF-4F88-8946-28612BB2511A}"/>
            </a:ext>
          </a:extLst>
        </xdr:cNvPr>
        <xdr:cNvSpPr txBox="1"/>
      </xdr:nvSpPr>
      <xdr:spPr>
        <a:xfrm>
          <a:off x="22199600"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33565</xdr:rowOff>
    </xdr:from>
    <xdr:to>
      <xdr:col>112</xdr:col>
      <xdr:colOff>38100</xdr:colOff>
      <xdr:row>39</xdr:row>
      <xdr:rowOff>135165</xdr:rowOff>
    </xdr:to>
    <xdr:sp macro="" textlink="">
      <xdr:nvSpPr>
        <xdr:cNvPr id="588" name="楕円 587">
          <a:extLst>
            <a:ext uri="{FF2B5EF4-FFF2-40B4-BE49-F238E27FC236}">
              <a16:creationId xmlns:a16="http://schemas.microsoft.com/office/drawing/2014/main" id="{3A2F9AB1-B076-449C-A7AE-2A31CDC3DB51}"/>
            </a:ext>
          </a:extLst>
        </xdr:cNvPr>
        <xdr:cNvSpPr/>
      </xdr:nvSpPr>
      <xdr:spPr>
        <a:xfrm>
          <a:off x="21272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73478</xdr:rowOff>
    </xdr:from>
    <xdr:to>
      <xdr:col>116</xdr:col>
      <xdr:colOff>63500</xdr:colOff>
      <xdr:row>39</xdr:row>
      <xdr:rowOff>84365</xdr:rowOff>
    </xdr:to>
    <xdr:cxnSp macro="">
      <xdr:nvCxnSpPr>
        <xdr:cNvPr id="589" name="直線コネクタ 588">
          <a:extLst>
            <a:ext uri="{FF2B5EF4-FFF2-40B4-BE49-F238E27FC236}">
              <a16:creationId xmlns:a16="http://schemas.microsoft.com/office/drawing/2014/main" id="{B394B74C-98D6-4A77-AC36-A15D00A396F2}"/>
            </a:ext>
          </a:extLst>
        </xdr:cNvPr>
        <xdr:cNvCxnSpPr/>
      </xdr:nvCxnSpPr>
      <xdr:spPr>
        <a:xfrm flipV="1">
          <a:off x="21323300" y="67600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907</xdr:rowOff>
    </xdr:from>
    <xdr:to>
      <xdr:col>107</xdr:col>
      <xdr:colOff>101600</xdr:colOff>
      <xdr:row>39</xdr:row>
      <xdr:rowOff>102507</xdr:rowOff>
    </xdr:to>
    <xdr:sp macro="" textlink="">
      <xdr:nvSpPr>
        <xdr:cNvPr id="590" name="楕円 589">
          <a:extLst>
            <a:ext uri="{FF2B5EF4-FFF2-40B4-BE49-F238E27FC236}">
              <a16:creationId xmlns:a16="http://schemas.microsoft.com/office/drawing/2014/main" id="{5411DCD1-C8F2-41F6-B1F5-AC2F6EA942F1}"/>
            </a:ext>
          </a:extLst>
        </xdr:cNvPr>
        <xdr:cNvSpPr/>
      </xdr:nvSpPr>
      <xdr:spPr>
        <a:xfrm>
          <a:off x="20383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51707</xdr:rowOff>
    </xdr:from>
    <xdr:to>
      <xdr:col>111</xdr:col>
      <xdr:colOff>177800</xdr:colOff>
      <xdr:row>39</xdr:row>
      <xdr:rowOff>84365</xdr:rowOff>
    </xdr:to>
    <xdr:cxnSp macro="">
      <xdr:nvCxnSpPr>
        <xdr:cNvPr id="591" name="直線コネクタ 590">
          <a:extLst>
            <a:ext uri="{FF2B5EF4-FFF2-40B4-BE49-F238E27FC236}">
              <a16:creationId xmlns:a16="http://schemas.microsoft.com/office/drawing/2014/main" id="{5C39300D-E5E3-4C21-AB8D-54C32805CBD5}"/>
            </a:ext>
          </a:extLst>
        </xdr:cNvPr>
        <xdr:cNvCxnSpPr/>
      </xdr:nvCxnSpPr>
      <xdr:spPr>
        <a:xfrm>
          <a:off x="20434300" y="673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907</xdr:rowOff>
    </xdr:from>
    <xdr:to>
      <xdr:col>102</xdr:col>
      <xdr:colOff>165100</xdr:colOff>
      <xdr:row>39</xdr:row>
      <xdr:rowOff>102507</xdr:rowOff>
    </xdr:to>
    <xdr:sp macro="" textlink="">
      <xdr:nvSpPr>
        <xdr:cNvPr id="592" name="楕円 591">
          <a:extLst>
            <a:ext uri="{FF2B5EF4-FFF2-40B4-BE49-F238E27FC236}">
              <a16:creationId xmlns:a16="http://schemas.microsoft.com/office/drawing/2014/main" id="{4C9FC993-7949-4481-8F7D-D07D2633D293}"/>
            </a:ext>
          </a:extLst>
        </xdr:cNvPr>
        <xdr:cNvSpPr/>
      </xdr:nvSpPr>
      <xdr:spPr>
        <a:xfrm>
          <a:off x="19494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51707</xdr:rowOff>
    </xdr:from>
    <xdr:to>
      <xdr:col>107</xdr:col>
      <xdr:colOff>50800</xdr:colOff>
      <xdr:row>39</xdr:row>
      <xdr:rowOff>51707</xdr:rowOff>
    </xdr:to>
    <xdr:cxnSp macro="">
      <xdr:nvCxnSpPr>
        <xdr:cNvPr id="593" name="直線コネクタ 592">
          <a:extLst>
            <a:ext uri="{FF2B5EF4-FFF2-40B4-BE49-F238E27FC236}">
              <a16:creationId xmlns:a16="http://schemas.microsoft.com/office/drawing/2014/main" id="{3D1D5B2A-79BB-46DA-95B5-F986B4172363}"/>
            </a:ext>
          </a:extLst>
        </xdr:cNvPr>
        <xdr:cNvCxnSpPr/>
      </xdr:nvCxnSpPr>
      <xdr:spPr>
        <a:xfrm>
          <a:off x="19545300" y="673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907</xdr:rowOff>
    </xdr:from>
    <xdr:to>
      <xdr:col>98</xdr:col>
      <xdr:colOff>38100</xdr:colOff>
      <xdr:row>39</xdr:row>
      <xdr:rowOff>102507</xdr:rowOff>
    </xdr:to>
    <xdr:sp macro="" textlink="">
      <xdr:nvSpPr>
        <xdr:cNvPr id="594" name="楕円 593">
          <a:extLst>
            <a:ext uri="{FF2B5EF4-FFF2-40B4-BE49-F238E27FC236}">
              <a16:creationId xmlns:a16="http://schemas.microsoft.com/office/drawing/2014/main" id="{591B2CD3-E1CF-4F20-8675-8A3C7B987D77}"/>
            </a:ext>
          </a:extLst>
        </xdr:cNvPr>
        <xdr:cNvSpPr/>
      </xdr:nvSpPr>
      <xdr:spPr>
        <a:xfrm>
          <a:off x="18605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51707</xdr:rowOff>
    </xdr:from>
    <xdr:to>
      <xdr:col>102</xdr:col>
      <xdr:colOff>114300</xdr:colOff>
      <xdr:row>39</xdr:row>
      <xdr:rowOff>51707</xdr:rowOff>
    </xdr:to>
    <xdr:cxnSp macro="">
      <xdr:nvCxnSpPr>
        <xdr:cNvPr id="595" name="直線コネクタ 594">
          <a:extLst>
            <a:ext uri="{FF2B5EF4-FFF2-40B4-BE49-F238E27FC236}">
              <a16:creationId xmlns:a16="http://schemas.microsoft.com/office/drawing/2014/main" id="{C57FBDA8-1014-4422-8372-99A65C49D4A8}"/>
            </a:ext>
          </a:extLst>
        </xdr:cNvPr>
        <xdr:cNvCxnSpPr/>
      </xdr:nvCxnSpPr>
      <xdr:spPr>
        <a:xfrm>
          <a:off x="18656300" y="673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74584</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42D407B7-AB27-4D52-B791-D1AFF10CEC7D}"/>
            </a:ext>
          </a:extLst>
        </xdr:cNvPr>
        <xdr:cNvSpPr txBox="1"/>
      </xdr:nvSpPr>
      <xdr:spPr>
        <a:xfrm>
          <a:off x="210757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74584</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07655BB6-CEC8-4D6B-84BB-1100E2E165B5}"/>
            </a:ext>
          </a:extLst>
        </xdr:cNvPr>
        <xdr:cNvSpPr txBox="1"/>
      </xdr:nvSpPr>
      <xdr:spPr>
        <a:xfrm>
          <a:off x="20199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52812</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E88EE8DF-000D-45CD-A9CD-6C606C3F7961}"/>
            </a:ext>
          </a:extLst>
        </xdr:cNvPr>
        <xdr:cNvSpPr txBox="1"/>
      </xdr:nvSpPr>
      <xdr:spPr>
        <a:xfrm>
          <a:off x="19310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137177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BFEB95B9-4BC1-492E-8E1D-5853B668D6BA}"/>
            </a:ext>
          </a:extLst>
        </xdr:cNvPr>
        <xdr:cNvSpPr txBox="1"/>
      </xdr:nvSpPr>
      <xdr:spPr>
        <a:xfrm>
          <a:off x="18421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151692</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C8186996-DF3B-45AA-B9F5-6E45166E641C}"/>
            </a:ext>
          </a:extLst>
        </xdr:cNvPr>
        <xdr:cNvSpPr txBox="1"/>
      </xdr:nvSpPr>
      <xdr:spPr>
        <a:xfrm>
          <a:off x="21075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119034</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E2F9F254-EDCC-4C4A-8B76-77E8AB2EF3C6}"/>
            </a:ext>
          </a:extLst>
        </xdr:cNvPr>
        <xdr:cNvSpPr txBox="1"/>
      </xdr:nvSpPr>
      <xdr:spPr>
        <a:xfrm>
          <a:off x="20199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119034</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D5993957-3918-4D47-9D04-4C80FD287A25}"/>
            </a:ext>
          </a:extLst>
        </xdr:cNvPr>
        <xdr:cNvSpPr txBox="1"/>
      </xdr:nvSpPr>
      <xdr:spPr>
        <a:xfrm>
          <a:off x="19310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119034</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3E29DC42-CACD-40ED-8C5A-C749DB703E3D}"/>
            </a:ext>
          </a:extLst>
        </xdr:cNvPr>
        <xdr:cNvSpPr txBox="1"/>
      </xdr:nvSpPr>
      <xdr:spPr>
        <a:xfrm>
          <a:off x="18421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8D828CA-DC00-4C5D-8A42-87B111CDF76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3D0CBE7B-1A7D-4947-95AF-156B6DC1B38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DA6D546A-A551-483E-87F5-53916963D2A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104769F2-62DB-4E90-8FC2-50F85378FC5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6B843528-6997-4852-B192-0A4805EECE6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4F1A10FF-4F24-4C5E-8275-95212E5846F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8536CC77-48CF-401C-B7A0-1B53C6104EB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3C3809DB-BC82-4A7C-9F9C-18A6976DE24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B4F4C57-4C55-4DB9-A227-1DFAF42DF64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3C08D5D-6E93-4D8B-AAAE-42EA3A6478C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E4C840AE-BFAD-4DF5-A52C-3E2F66C0C39D}"/>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5" name="直線コネクタ 614">
          <a:extLst>
            <a:ext uri="{FF2B5EF4-FFF2-40B4-BE49-F238E27FC236}">
              <a16:creationId xmlns:a16="http://schemas.microsoft.com/office/drawing/2014/main" id="{39963C3E-C153-42B7-A40B-EC89950B18B6}"/>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6" name="テキスト ボックス 615">
          <a:extLst>
            <a:ext uri="{FF2B5EF4-FFF2-40B4-BE49-F238E27FC236}">
              <a16:creationId xmlns:a16="http://schemas.microsoft.com/office/drawing/2014/main" id="{6F3D3CF3-E660-4E99-83BB-A8C369CFBD88}"/>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7" name="直線コネクタ 616">
          <a:extLst>
            <a:ext uri="{FF2B5EF4-FFF2-40B4-BE49-F238E27FC236}">
              <a16:creationId xmlns:a16="http://schemas.microsoft.com/office/drawing/2014/main" id="{F943BF61-E733-4E26-BFE7-C351E26E59A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8" name="テキスト ボックス 617">
          <a:extLst>
            <a:ext uri="{FF2B5EF4-FFF2-40B4-BE49-F238E27FC236}">
              <a16:creationId xmlns:a16="http://schemas.microsoft.com/office/drawing/2014/main" id="{1FA55AC0-82A8-42BF-A5DC-856C8C913377}"/>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9" name="直線コネクタ 618">
          <a:extLst>
            <a:ext uri="{FF2B5EF4-FFF2-40B4-BE49-F238E27FC236}">
              <a16:creationId xmlns:a16="http://schemas.microsoft.com/office/drawing/2014/main" id="{2B3A614F-BC6F-4F64-AEAA-35BB7E5E8A8F}"/>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0" name="テキスト ボックス 619">
          <a:extLst>
            <a:ext uri="{FF2B5EF4-FFF2-40B4-BE49-F238E27FC236}">
              <a16:creationId xmlns:a16="http://schemas.microsoft.com/office/drawing/2014/main" id="{6D607D4E-B492-4AD7-BB33-0EF3B1D29586}"/>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1" name="直線コネクタ 620">
          <a:extLst>
            <a:ext uri="{FF2B5EF4-FFF2-40B4-BE49-F238E27FC236}">
              <a16:creationId xmlns:a16="http://schemas.microsoft.com/office/drawing/2014/main" id="{4A8F6D91-C433-4F68-A456-2171F41748EF}"/>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2" name="テキスト ボックス 621">
          <a:extLst>
            <a:ext uri="{FF2B5EF4-FFF2-40B4-BE49-F238E27FC236}">
              <a16:creationId xmlns:a16="http://schemas.microsoft.com/office/drawing/2014/main" id="{C6663792-2411-43EB-84E7-7AC07AF0C6C7}"/>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a:extLst>
            <a:ext uri="{FF2B5EF4-FFF2-40B4-BE49-F238E27FC236}">
              <a16:creationId xmlns:a16="http://schemas.microsoft.com/office/drawing/2014/main" id="{0F5B1BE1-ED4F-4C37-BF2C-EB4FA6F8C85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a:extLst>
            <a:ext uri="{FF2B5EF4-FFF2-40B4-BE49-F238E27FC236}">
              <a16:creationId xmlns:a16="http://schemas.microsoft.com/office/drawing/2014/main" id="{0E9CE0EC-9AD8-4052-9DD7-431C885AA68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EE6663C3-7DAA-4C8B-87A2-78EFD7B4DF9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109728</xdr:rowOff>
    </xdr:from>
    <xdr:to>
      <xdr:col>85</xdr:col>
      <xdr:colOff>126364</xdr:colOff>
      <xdr:row>62</xdr:row>
      <xdr:rowOff>150876</xdr:rowOff>
    </xdr:to>
    <xdr:cxnSp macro="">
      <xdr:nvCxnSpPr>
        <xdr:cNvPr id="626" name="直線コネクタ 625">
          <a:extLst>
            <a:ext uri="{FF2B5EF4-FFF2-40B4-BE49-F238E27FC236}">
              <a16:creationId xmlns:a16="http://schemas.microsoft.com/office/drawing/2014/main" id="{6E7C96FB-F873-4898-B5C4-18B092DC0521}"/>
            </a:ext>
          </a:extLst>
        </xdr:cNvPr>
        <xdr:cNvCxnSpPr/>
      </xdr:nvCxnSpPr>
      <xdr:spPr>
        <a:xfrm flipV="1">
          <a:off x="16318864" y="9710928"/>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154703</xdr:rowOff>
    </xdr:from>
    <xdr:ext cx="405111" cy="259045"/>
    <xdr:sp macro="" textlink="">
      <xdr:nvSpPr>
        <xdr:cNvPr id="627" name="【学校施設】&#10;有形固定資産減価償却率最小値テキスト">
          <a:extLst>
            <a:ext uri="{FF2B5EF4-FFF2-40B4-BE49-F238E27FC236}">
              <a16:creationId xmlns:a16="http://schemas.microsoft.com/office/drawing/2014/main" id="{F4FD23F1-93EF-4977-AAA0-7253C58C7B16}"/>
            </a:ext>
          </a:extLst>
        </xdr:cNvPr>
        <xdr:cNvSpPr txBox="1"/>
      </xdr:nvSpPr>
      <xdr:spPr>
        <a:xfrm>
          <a:off x="16357600" y="107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150876</xdr:rowOff>
    </xdr:from>
    <xdr:to>
      <xdr:col>86</xdr:col>
      <xdr:colOff>25400</xdr:colOff>
      <xdr:row>62</xdr:row>
      <xdr:rowOff>150876</xdr:rowOff>
    </xdr:to>
    <xdr:cxnSp macro="">
      <xdr:nvCxnSpPr>
        <xdr:cNvPr id="628" name="直線コネクタ 627">
          <a:extLst>
            <a:ext uri="{FF2B5EF4-FFF2-40B4-BE49-F238E27FC236}">
              <a16:creationId xmlns:a16="http://schemas.microsoft.com/office/drawing/2014/main" id="{5B9133C1-D0A1-41EB-8516-030C1D0AC394}"/>
            </a:ext>
          </a:extLst>
        </xdr:cNvPr>
        <xdr:cNvCxnSpPr/>
      </xdr:nvCxnSpPr>
      <xdr:spPr>
        <a:xfrm>
          <a:off x="16230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56405</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45AE34E6-298B-493C-864A-DF024BCEE176}"/>
            </a:ext>
          </a:extLst>
        </xdr:cNvPr>
        <xdr:cNvSpPr txBox="1"/>
      </xdr:nvSpPr>
      <xdr:spPr>
        <a:xfrm>
          <a:off x="16357600" y="948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109728</xdr:rowOff>
    </xdr:from>
    <xdr:to>
      <xdr:col>86</xdr:col>
      <xdr:colOff>25400</xdr:colOff>
      <xdr:row>56</xdr:row>
      <xdr:rowOff>109728</xdr:rowOff>
    </xdr:to>
    <xdr:cxnSp macro="">
      <xdr:nvCxnSpPr>
        <xdr:cNvPr id="630" name="直線コネクタ 629">
          <a:extLst>
            <a:ext uri="{FF2B5EF4-FFF2-40B4-BE49-F238E27FC236}">
              <a16:creationId xmlns:a16="http://schemas.microsoft.com/office/drawing/2014/main" id="{0B3B5620-9D9C-4383-A01E-57317F3E6628}"/>
            </a:ext>
          </a:extLst>
        </xdr:cNvPr>
        <xdr:cNvCxnSpPr/>
      </xdr:nvCxnSpPr>
      <xdr:spPr>
        <a:xfrm>
          <a:off x="16230600" y="971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8653</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053C1600-A6AF-425D-A481-8DE7FC93B6DD}"/>
            </a:ext>
          </a:extLst>
        </xdr:cNvPr>
        <xdr:cNvSpPr txBox="1"/>
      </xdr:nvSpPr>
      <xdr:spPr>
        <a:xfrm>
          <a:off x="16357600" y="10124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157226</xdr:rowOff>
    </xdr:from>
    <xdr:to>
      <xdr:col>85</xdr:col>
      <xdr:colOff>177800</xdr:colOff>
      <xdr:row>60</xdr:row>
      <xdr:rowOff>87376</xdr:rowOff>
    </xdr:to>
    <xdr:sp macro="" textlink="">
      <xdr:nvSpPr>
        <xdr:cNvPr id="632" name="フローチャート: 判断 631">
          <a:extLst>
            <a:ext uri="{FF2B5EF4-FFF2-40B4-BE49-F238E27FC236}">
              <a16:creationId xmlns:a16="http://schemas.microsoft.com/office/drawing/2014/main" id="{2B3EAF38-D939-4B8B-8CD8-0EADE88F672A}"/>
            </a:ext>
          </a:extLst>
        </xdr:cNvPr>
        <xdr:cNvSpPr/>
      </xdr:nvSpPr>
      <xdr:spPr>
        <a:xfrm>
          <a:off x="16268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633" name="フローチャート: 判断 632">
          <a:extLst>
            <a:ext uri="{FF2B5EF4-FFF2-40B4-BE49-F238E27FC236}">
              <a16:creationId xmlns:a16="http://schemas.microsoft.com/office/drawing/2014/main" id="{96124759-C375-492E-98FC-B377F09B60F2}"/>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138938</xdr:rowOff>
    </xdr:from>
    <xdr:to>
      <xdr:col>76</xdr:col>
      <xdr:colOff>165100</xdr:colOff>
      <xdr:row>60</xdr:row>
      <xdr:rowOff>69088</xdr:rowOff>
    </xdr:to>
    <xdr:sp macro="" textlink="">
      <xdr:nvSpPr>
        <xdr:cNvPr id="634" name="フローチャート: 判断 633">
          <a:extLst>
            <a:ext uri="{FF2B5EF4-FFF2-40B4-BE49-F238E27FC236}">
              <a16:creationId xmlns:a16="http://schemas.microsoft.com/office/drawing/2014/main" id="{DDC5D894-BB41-4936-9B20-379A35EDCDA3}"/>
            </a:ext>
          </a:extLst>
        </xdr:cNvPr>
        <xdr:cNvSpPr/>
      </xdr:nvSpPr>
      <xdr:spPr>
        <a:xfrm>
          <a:off x="14541500" y="1025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116078</xdr:rowOff>
    </xdr:from>
    <xdr:to>
      <xdr:col>72</xdr:col>
      <xdr:colOff>38100</xdr:colOff>
      <xdr:row>60</xdr:row>
      <xdr:rowOff>46228</xdr:rowOff>
    </xdr:to>
    <xdr:sp macro="" textlink="">
      <xdr:nvSpPr>
        <xdr:cNvPr id="635" name="フローチャート: 判断 634">
          <a:extLst>
            <a:ext uri="{FF2B5EF4-FFF2-40B4-BE49-F238E27FC236}">
              <a16:creationId xmlns:a16="http://schemas.microsoft.com/office/drawing/2014/main" id="{69C6014D-DE39-41E4-8A7E-5E4E565DA05F}"/>
            </a:ext>
          </a:extLst>
        </xdr:cNvPr>
        <xdr:cNvSpPr/>
      </xdr:nvSpPr>
      <xdr:spPr>
        <a:xfrm>
          <a:off x="136525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20066</xdr:rowOff>
    </xdr:from>
    <xdr:to>
      <xdr:col>67</xdr:col>
      <xdr:colOff>101600</xdr:colOff>
      <xdr:row>59</xdr:row>
      <xdr:rowOff>121666</xdr:rowOff>
    </xdr:to>
    <xdr:sp macro="" textlink="">
      <xdr:nvSpPr>
        <xdr:cNvPr id="636" name="フローチャート: 判断 635">
          <a:extLst>
            <a:ext uri="{FF2B5EF4-FFF2-40B4-BE49-F238E27FC236}">
              <a16:creationId xmlns:a16="http://schemas.microsoft.com/office/drawing/2014/main" id="{06FE20D3-0D02-4825-93C9-E8C0189207A5}"/>
            </a:ext>
          </a:extLst>
        </xdr:cNvPr>
        <xdr:cNvSpPr/>
      </xdr:nvSpPr>
      <xdr:spPr>
        <a:xfrm>
          <a:off x="12763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CAD184B6-3559-4811-92F1-AD0BA01A557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9BEACE87-F425-497E-BB8D-0A77F4BE5A3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FF23D830-1036-4D94-A98E-9D44786C200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59C9EB0A-01DA-465B-8A28-DAD94A4F1E2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D4A534-0F1B-4E1B-A687-929F8B79258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145796</xdr:rowOff>
    </xdr:from>
    <xdr:to>
      <xdr:col>85</xdr:col>
      <xdr:colOff>177800</xdr:colOff>
      <xdr:row>61</xdr:row>
      <xdr:rowOff>75946</xdr:rowOff>
    </xdr:to>
    <xdr:sp macro="" textlink="">
      <xdr:nvSpPr>
        <xdr:cNvPr id="642" name="楕円 641">
          <a:extLst>
            <a:ext uri="{FF2B5EF4-FFF2-40B4-BE49-F238E27FC236}">
              <a16:creationId xmlns:a16="http://schemas.microsoft.com/office/drawing/2014/main" id="{9CF79881-5446-48AF-8A15-2FBEC4966609}"/>
            </a:ext>
          </a:extLst>
        </xdr:cNvPr>
        <xdr:cNvSpPr/>
      </xdr:nvSpPr>
      <xdr:spPr>
        <a:xfrm>
          <a:off x="162687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124223</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B383E79C-513D-49FF-B2B6-0591A2AF2483}"/>
            </a:ext>
          </a:extLst>
        </xdr:cNvPr>
        <xdr:cNvSpPr txBox="1"/>
      </xdr:nvSpPr>
      <xdr:spPr>
        <a:xfrm>
          <a:off x="16357600" y="104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136652</xdr:rowOff>
    </xdr:from>
    <xdr:to>
      <xdr:col>81</xdr:col>
      <xdr:colOff>101600</xdr:colOff>
      <xdr:row>61</xdr:row>
      <xdr:rowOff>66802</xdr:rowOff>
    </xdr:to>
    <xdr:sp macro="" textlink="">
      <xdr:nvSpPr>
        <xdr:cNvPr id="644" name="楕円 643">
          <a:extLst>
            <a:ext uri="{FF2B5EF4-FFF2-40B4-BE49-F238E27FC236}">
              <a16:creationId xmlns:a16="http://schemas.microsoft.com/office/drawing/2014/main" id="{A1B25CCC-0396-4211-853B-64EB091D2535}"/>
            </a:ext>
          </a:extLst>
        </xdr:cNvPr>
        <xdr:cNvSpPr/>
      </xdr:nvSpPr>
      <xdr:spPr>
        <a:xfrm>
          <a:off x="15430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16002</xdr:rowOff>
    </xdr:from>
    <xdr:to>
      <xdr:col>85</xdr:col>
      <xdr:colOff>127000</xdr:colOff>
      <xdr:row>61</xdr:row>
      <xdr:rowOff>25146</xdr:rowOff>
    </xdr:to>
    <xdr:cxnSp macro="">
      <xdr:nvCxnSpPr>
        <xdr:cNvPr id="645" name="直線コネクタ 644">
          <a:extLst>
            <a:ext uri="{FF2B5EF4-FFF2-40B4-BE49-F238E27FC236}">
              <a16:creationId xmlns:a16="http://schemas.microsoft.com/office/drawing/2014/main" id="{7947A9BC-2A51-437B-9366-0F8C4665E037}"/>
            </a:ext>
          </a:extLst>
        </xdr:cNvPr>
        <xdr:cNvCxnSpPr/>
      </xdr:nvCxnSpPr>
      <xdr:spPr>
        <a:xfrm>
          <a:off x="15481300" y="104744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141224</xdr:rowOff>
    </xdr:from>
    <xdr:to>
      <xdr:col>76</xdr:col>
      <xdr:colOff>165100</xdr:colOff>
      <xdr:row>61</xdr:row>
      <xdr:rowOff>71374</xdr:rowOff>
    </xdr:to>
    <xdr:sp macro="" textlink="">
      <xdr:nvSpPr>
        <xdr:cNvPr id="646" name="楕円 645">
          <a:extLst>
            <a:ext uri="{FF2B5EF4-FFF2-40B4-BE49-F238E27FC236}">
              <a16:creationId xmlns:a16="http://schemas.microsoft.com/office/drawing/2014/main" id="{C3E3F86C-04E1-494A-AA8A-93BBBB93A140}"/>
            </a:ext>
          </a:extLst>
        </xdr:cNvPr>
        <xdr:cNvSpPr/>
      </xdr:nvSpPr>
      <xdr:spPr>
        <a:xfrm>
          <a:off x="14541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xdr:rowOff>
    </xdr:from>
    <xdr:to>
      <xdr:col>81</xdr:col>
      <xdr:colOff>50800</xdr:colOff>
      <xdr:row>61</xdr:row>
      <xdr:rowOff>20574</xdr:rowOff>
    </xdr:to>
    <xdr:cxnSp macro="">
      <xdr:nvCxnSpPr>
        <xdr:cNvPr id="647" name="直線コネクタ 646">
          <a:extLst>
            <a:ext uri="{FF2B5EF4-FFF2-40B4-BE49-F238E27FC236}">
              <a16:creationId xmlns:a16="http://schemas.microsoft.com/office/drawing/2014/main" id="{234E049C-3753-499E-BBE6-7284F0F37B90}"/>
            </a:ext>
          </a:extLst>
        </xdr:cNvPr>
        <xdr:cNvCxnSpPr/>
      </xdr:nvCxnSpPr>
      <xdr:spPr>
        <a:xfrm flipV="1">
          <a:off x="14592300" y="10474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42926</xdr:rowOff>
    </xdr:from>
    <xdr:to>
      <xdr:col>72</xdr:col>
      <xdr:colOff>38100</xdr:colOff>
      <xdr:row>61</xdr:row>
      <xdr:rowOff>144526</xdr:rowOff>
    </xdr:to>
    <xdr:sp macro="" textlink="">
      <xdr:nvSpPr>
        <xdr:cNvPr id="648" name="楕円 647">
          <a:extLst>
            <a:ext uri="{FF2B5EF4-FFF2-40B4-BE49-F238E27FC236}">
              <a16:creationId xmlns:a16="http://schemas.microsoft.com/office/drawing/2014/main" id="{952D76A9-989A-4151-8065-84072E6C1E78}"/>
            </a:ext>
          </a:extLst>
        </xdr:cNvPr>
        <xdr:cNvSpPr/>
      </xdr:nvSpPr>
      <xdr:spPr>
        <a:xfrm>
          <a:off x="13652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20574</xdr:rowOff>
    </xdr:from>
    <xdr:to>
      <xdr:col>76</xdr:col>
      <xdr:colOff>114300</xdr:colOff>
      <xdr:row>61</xdr:row>
      <xdr:rowOff>93726</xdr:rowOff>
    </xdr:to>
    <xdr:cxnSp macro="">
      <xdr:nvCxnSpPr>
        <xdr:cNvPr id="649" name="直線コネクタ 648">
          <a:extLst>
            <a:ext uri="{FF2B5EF4-FFF2-40B4-BE49-F238E27FC236}">
              <a16:creationId xmlns:a16="http://schemas.microsoft.com/office/drawing/2014/main" id="{9D7F2ED1-5EB6-44D2-86B9-FA581EB94173}"/>
            </a:ext>
          </a:extLst>
        </xdr:cNvPr>
        <xdr:cNvCxnSpPr/>
      </xdr:nvCxnSpPr>
      <xdr:spPr>
        <a:xfrm flipV="1">
          <a:off x="13703300" y="104790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56642</xdr:rowOff>
    </xdr:from>
    <xdr:to>
      <xdr:col>67</xdr:col>
      <xdr:colOff>101600</xdr:colOff>
      <xdr:row>61</xdr:row>
      <xdr:rowOff>158242</xdr:rowOff>
    </xdr:to>
    <xdr:sp macro="" textlink="">
      <xdr:nvSpPr>
        <xdr:cNvPr id="650" name="楕円 649">
          <a:extLst>
            <a:ext uri="{FF2B5EF4-FFF2-40B4-BE49-F238E27FC236}">
              <a16:creationId xmlns:a16="http://schemas.microsoft.com/office/drawing/2014/main" id="{963027B3-6554-44C2-A6E4-E27369C567F1}"/>
            </a:ext>
          </a:extLst>
        </xdr:cNvPr>
        <xdr:cNvSpPr/>
      </xdr:nvSpPr>
      <xdr:spPr>
        <a:xfrm>
          <a:off x="12763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93726</xdr:rowOff>
    </xdr:from>
    <xdr:to>
      <xdr:col>71</xdr:col>
      <xdr:colOff>177800</xdr:colOff>
      <xdr:row>61</xdr:row>
      <xdr:rowOff>107442</xdr:rowOff>
    </xdr:to>
    <xdr:cxnSp macro="">
      <xdr:nvCxnSpPr>
        <xdr:cNvPr id="651" name="直線コネクタ 650">
          <a:extLst>
            <a:ext uri="{FF2B5EF4-FFF2-40B4-BE49-F238E27FC236}">
              <a16:creationId xmlns:a16="http://schemas.microsoft.com/office/drawing/2014/main" id="{FB8F0BDD-ECED-42C6-850E-238DB75D2F99}"/>
            </a:ext>
          </a:extLst>
        </xdr:cNvPr>
        <xdr:cNvCxnSpPr/>
      </xdr:nvCxnSpPr>
      <xdr:spPr>
        <a:xfrm flipV="1">
          <a:off x="12814300" y="10552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652" name="n_1aveValue【学校施設】&#10;有形固定資産減価償却率">
          <a:extLst>
            <a:ext uri="{FF2B5EF4-FFF2-40B4-BE49-F238E27FC236}">
              <a16:creationId xmlns:a16="http://schemas.microsoft.com/office/drawing/2014/main" id="{70707A76-E7BB-4683-B33A-F4C26F7FDB5C}"/>
            </a:ext>
          </a:extLst>
        </xdr:cNvPr>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85615</xdr:rowOff>
    </xdr:from>
    <xdr:ext cx="405111" cy="259045"/>
    <xdr:sp macro="" textlink="">
      <xdr:nvSpPr>
        <xdr:cNvPr id="653" name="n_2aveValue【学校施設】&#10;有形固定資産減価償却率">
          <a:extLst>
            <a:ext uri="{FF2B5EF4-FFF2-40B4-BE49-F238E27FC236}">
              <a16:creationId xmlns:a16="http://schemas.microsoft.com/office/drawing/2014/main" id="{AE3F9DE4-EEA7-4060-9FB4-2D79CBE73DED}"/>
            </a:ext>
          </a:extLst>
        </xdr:cNvPr>
        <xdr:cNvSpPr txBox="1"/>
      </xdr:nvSpPr>
      <xdr:spPr>
        <a:xfrm>
          <a:off x="14389744" y="1002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62755</xdr:rowOff>
    </xdr:from>
    <xdr:ext cx="405111" cy="259045"/>
    <xdr:sp macro="" textlink="">
      <xdr:nvSpPr>
        <xdr:cNvPr id="654" name="n_3aveValue【学校施設】&#10;有形固定資産減価償却率">
          <a:extLst>
            <a:ext uri="{FF2B5EF4-FFF2-40B4-BE49-F238E27FC236}">
              <a16:creationId xmlns:a16="http://schemas.microsoft.com/office/drawing/2014/main" id="{B58AD370-EA9D-4291-8677-8CAB93C705BE}"/>
            </a:ext>
          </a:extLst>
        </xdr:cNvPr>
        <xdr:cNvSpPr txBox="1"/>
      </xdr:nvSpPr>
      <xdr:spPr>
        <a:xfrm>
          <a:off x="13500744" y="1000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138193</xdr:rowOff>
    </xdr:from>
    <xdr:ext cx="405111" cy="259045"/>
    <xdr:sp macro="" textlink="">
      <xdr:nvSpPr>
        <xdr:cNvPr id="655" name="n_4aveValue【学校施設】&#10;有形固定資産減価償却率">
          <a:extLst>
            <a:ext uri="{FF2B5EF4-FFF2-40B4-BE49-F238E27FC236}">
              <a16:creationId xmlns:a16="http://schemas.microsoft.com/office/drawing/2014/main" id="{740167F3-D908-43E4-8EAC-78A2255A5CE7}"/>
            </a:ext>
          </a:extLst>
        </xdr:cNvPr>
        <xdr:cNvSpPr txBox="1"/>
      </xdr:nvSpPr>
      <xdr:spPr>
        <a:xfrm>
          <a:off x="12611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57929</xdr:rowOff>
    </xdr:from>
    <xdr:ext cx="405111" cy="259045"/>
    <xdr:sp macro="" textlink="">
      <xdr:nvSpPr>
        <xdr:cNvPr id="656" name="n_1mainValue【学校施設】&#10;有形固定資産減価償却率">
          <a:extLst>
            <a:ext uri="{FF2B5EF4-FFF2-40B4-BE49-F238E27FC236}">
              <a16:creationId xmlns:a16="http://schemas.microsoft.com/office/drawing/2014/main" id="{18E4C9BD-470A-46EF-A85D-AECFDFCA311D}"/>
            </a:ext>
          </a:extLst>
        </xdr:cNvPr>
        <xdr:cNvSpPr txBox="1"/>
      </xdr:nvSpPr>
      <xdr:spPr>
        <a:xfrm>
          <a:off x="15266044"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62501</xdr:rowOff>
    </xdr:from>
    <xdr:ext cx="405111" cy="259045"/>
    <xdr:sp macro="" textlink="">
      <xdr:nvSpPr>
        <xdr:cNvPr id="657" name="n_2mainValue【学校施設】&#10;有形固定資産減価償却率">
          <a:extLst>
            <a:ext uri="{FF2B5EF4-FFF2-40B4-BE49-F238E27FC236}">
              <a16:creationId xmlns:a16="http://schemas.microsoft.com/office/drawing/2014/main" id="{B6004858-FBE2-486F-95FE-D22409827C16}"/>
            </a:ext>
          </a:extLst>
        </xdr:cNvPr>
        <xdr:cNvSpPr txBox="1"/>
      </xdr:nvSpPr>
      <xdr:spPr>
        <a:xfrm>
          <a:off x="14389744"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135653</xdr:rowOff>
    </xdr:from>
    <xdr:ext cx="405111" cy="259045"/>
    <xdr:sp macro="" textlink="">
      <xdr:nvSpPr>
        <xdr:cNvPr id="658" name="n_3mainValue【学校施設】&#10;有形固定資産減価償却率">
          <a:extLst>
            <a:ext uri="{FF2B5EF4-FFF2-40B4-BE49-F238E27FC236}">
              <a16:creationId xmlns:a16="http://schemas.microsoft.com/office/drawing/2014/main" id="{DC72C2E9-D1E9-48E6-A202-CBB9D3AAB5E5}"/>
            </a:ext>
          </a:extLst>
        </xdr:cNvPr>
        <xdr:cNvSpPr txBox="1"/>
      </xdr:nvSpPr>
      <xdr:spPr>
        <a:xfrm>
          <a:off x="13500744"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149369</xdr:rowOff>
    </xdr:from>
    <xdr:ext cx="405111" cy="259045"/>
    <xdr:sp macro="" textlink="">
      <xdr:nvSpPr>
        <xdr:cNvPr id="659" name="n_4mainValue【学校施設】&#10;有形固定資産減価償却率">
          <a:extLst>
            <a:ext uri="{FF2B5EF4-FFF2-40B4-BE49-F238E27FC236}">
              <a16:creationId xmlns:a16="http://schemas.microsoft.com/office/drawing/2014/main" id="{2C056510-5833-42F4-9AD1-46E467BAF462}"/>
            </a:ext>
          </a:extLst>
        </xdr:cNvPr>
        <xdr:cNvSpPr txBox="1"/>
      </xdr:nvSpPr>
      <xdr:spPr>
        <a:xfrm>
          <a:off x="126117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D9F049D4-D192-4D18-AD26-BAEDED12C26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64B8FC82-240A-409C-A8F2-2D15F36E942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11A5DE3A-0694-40D2-94B9-24CF3823165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590D23B5-934E-4042-A5F0-C6B81449B7D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5B9D1635-A007-46CA-9442-E270BB844CE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CF25E076-A6BC-4248-9AD5-67C3646A5BC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319FB972-0A4A-43A0-944A-39955957FC4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498AA939-29A5-4CA1-8549-779E4DAD8D8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E9E2F962-462E-4A05-BED3-96B9A0BFF5D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B2DCCBC4-8859-4507-BCE1-89ED39547B6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a:extLst>
            <a:ext uri="{FF2B5EF4-FFF2-40B4-BE49-F238E27FC236}">
              <a16:creationId xmlns:a16="http://schemas.microsoft.com/office/drawing/2014/main" id="{539FFA13-C26F-4F0E-9E2A-5B3DB2E8EFC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1" name="直線コネクタ 670">
          <a:extLst>
            <a:ext uri="{FF2B5EF4-FFF2-40B4-BE49-F238E27FC236}">
              <a16:creationId xmlns:a16="http://schemas.microsoft.com/office/drawing/2014/main" id="{4343FC04-24EA-4F7F-968F-8DA2A8D83EC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2" name="テキスト ボックス 671">
          <a:extLst>
            <a:ext uri="{FF2B5EF4-FFF2-40B4-BE49-F238E27FC236}">
              <a16:creationId xmlns:a16="http://schemas.microsoft.com/office/drawing/2014/main" id="{779F3F2A-0E45-43FB-AA43-AC2CF9146F6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3" name="直線コネクタ 672">
          <a:extLst>
            <a:ext uri="{FF2B5EF4-FFF2-40B4-BE49-F238E27FC236}">
              <a16:creationId xmlns:a16="http://schemas.microsoft.com/office/drawing/2014/main" id="{0BC5F087-8169-4E54-A1E6-048C1527481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4" name="テキスト ボックス 673">
          <a:extLst>
            <a:ext uri="{FF2B5EF4-FFF2-40B4-BE49-F238E27FC236}">
              <a16:creationId xmlns:a16="http://schemas.microsoft.com/office/drawing/2014/main" id="{B15E5BB9-2364-4B15-978C-FD2AFCA4909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5" name="直線コネクタ 674">
          <a:extLst>
            <a:ext uri="{FF2B5EF4-FFF2-40B4-BE49-F238E27FC236}">
              <a16:creationId xmlns:a16="http://schemas.microsoft.com/office/drawing/2014/main" id="{D2402758-E8A6-45F7-A15A-979453ECA80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6" name="テキスト ボックス 675">
          <a:extLst>
            <a:ext uri="{FF2B5EF4-FFF2-40B4-BE49-F238E27FC236}">
              <a16:creationId xmlns:a16="http://schemas.microsoft.com/office/drawing/2014/main" id="{71027740-7F2F-42C8-91A1-E09CA33858F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7" name="直線コネクタ 676">
          <a:extLst>
            <a:ext uri="{FF2B5EF4-FFF2-40B4-BE49-F238E27FC236}">
              <a16:creationId xmlns:a16="http://schemas.microsoft.com/office/drawing/2014/main" id="{70FAB125-8FF8-4E3D-A450-4A5BA9C06A3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8" name="テキスト ボックス 677">
          <a:extLst>
            <a:ext uri="{FF2B5EF4-FFF2-40B4-BE49-F238E27FC236}">
              <a16:creationId xmlns:a16="http://schemas.microsoft.com/office/drawing/2014/main" id="{C85FE284-A6E8-48A3-86BB-3CAEEACBD60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9" name="直線コネクタ 678">
          <a:extLst>
            <a:ext uri="{FF2B5EF4-FFF2-40B4-BE49-F238E27FC236}">
              <a16:creationId xmlns:a16="http://schemas.microsoft.com/office/drawing/2014/main" id="{15EE0F01-4817-4353-9E07-FEE723E4E2A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0" name="テキスト ボックス 679">
          <a:extLst>
            <a:ext uri="{FF2B5EF4-FFF2-40B4-BE49-F238E27FC236}">
              <a16:creationId xmlns:a16="http://schemas.microsoft.com/office/drawing/2014/main" id="{869543DA-FFFB-432D-8C48-6EB710DDCEF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1" name="直線コネクタ 680">
          <a:extLst>
            <a:ext uri="{FF2B5EF4-FFF2-40B4-BE49-F238E27FC236}">
              <a16:creationId xmlns:a16="http://schemas.microsoft.com/office/drawing/2014/main" id="{794ECF2A-3CC7-4C41-AB45-65817C46A2E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2" name="テキスト ボックス 681">
          <a:extLst>
            <a:ext uri="{FF2B5EF4-FFF2-40B4-BE49-F238E27FC236}">
              <a16:creationId xmlns:a16="http://schemas.microsoft.com/office/drawing/2014/main" id="{8DBA930E-9D9A-4956-B1B1-57CF30F5C71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EC083E75-1BF7-45A4-9901-E4B1556D413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DE910EBA-F972-4C81-A55E-1F4AF8790E3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C09C1EA5-171C-4C84-B900-7FF11ECE916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8709</xdr:rowOff>
    </xdr:from>
    <xdr:to>
      <xdr:col>116</xdr:col>
      <xdr:colOff>62864</xdr:colOff>
      <xdr:row>64</xdr:row>
      <xdr:rowOff>71846</xdr:rowOff>
    </xdr:to>
    <xdr:cxnSp macro="">
      <xdr:nvCxnSpPr>
        <xdr:cNvPr id="686" name="直線コネクタ 685">
          <a:extLst>
            <a:ext uri="{FF2B5EF4-FFF2-40B4-BE49-F238E27FC236}">
              <a16:creationId xmlns:a16="http://schemas.microsoft.com/office/drawing/2014/main" id="{B73C2C71-6CCF-4804-9A37-A100A4081649}"/>
            </a:ext>
          </a:extLst>
        </xdr:cNvPr>
        <xdr:cNvCxnSpPr/>
      </xdr:nvCxnSpPr>
      <xdr:spPr>
        <a:xfrm flipV="1">
          <a:off x="22160864" y="9609909"/>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7" name="【学校施設】&#10;一人当たり面積最小値テキスト">
          <a:extLst>
            <a:ext uri="{FF2B5EF4-FFF2-40B4-BE49-F238E27FC236}">
              <a16:creationId xmlns:a16="http://schemas.microsoft.com/office/drawing/2014/main" id="{E91DB63D-A55C-4ADB-8B45-D54D6BFCAC57}"/>
            </a:ext>
          </a:extLst>
        </xdr:cNvPr>
        <xdr:cNvSpPr txBox="1"/>
      </xdr:nvSpPr>
      <xdr:spPr>
        <a:xfrm>
          <a:off x="22199600" y="110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8" name="直線コネクタ 687">
          <a:extLst>
            <a:ext uri="{FF2B5EF4-FFF2-40B4-BE49-F238E27FC236}">
              <a16:creationId xmlns:a16="http://schemas.microsoft.com/office/drawing/2014/main" id="{BF0C94E8-CD5C-4CE9-9650-E6043AFCBA76}"/>
            </a:ext>
          </a:extLst>
        </xdr:cNvPr>
        <xdr:cNvCxnSpPr/>
      </xdr:nvCxnSpPr>
      <xdr:spPr>
        <a:xfrm>
          <a:off x="22072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126836</xdr:rowOff>
    </xdr:from>
    <xdr:ext cx="469744" cy="259045"/>
    <xdr:sp macro="" textlink="">
      <xdr:nvSpPr>
        <xdr:cNvPr id="689" name="【学校施設】&#10;一人当たり面積最大値テキスト">
          <a:extLst>
            <a:ext uri="{FF2B5EF4-FFF2-40B4-BE49-F238E27FC236}">
              <a16:creationId xmlns:a16="http://schemas.microsoft.com/office/drawing/2014/main" id="{32F9E3F8-4558-40E9-A3B3-4057CAFB9318}"/>
            </a:ext>
          </a:extLst>
        </xdr:cNvPr>
        <xdr:cNvSpPr txBox="1"/>
      </xdr:nvSpPr>
      <xdr:spPr>
        <a:xfrm>
          <a:off x="22199600" y="938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8709</xdr:rowOff>
    </xdr:from>
    <xdr:to>
      <xdr:col>116</xdr:col>
      <xdr:colOff>152400</xdr:colOff>
      <xdr:row>56</xdr:row>
      <xdr:rowOff>8709</xdr:rowOff>
    </xdr:to>
    <xdr:cxnSp macro="">
      <xdr:nvCxnSpPr>
        <xdr:cNvPr id="690" name="直線コネクタ 689">
          <a:extLst>
            <a:ext uri="{FF2B5EF4-FFF2-40B4-BE49-F238E27FC236}">
              <a16:creationId xmlns:a16="http://schemas.microsoft.com/office/drawing/2014/main" id="{BF053910-CBAD-464E-9966-79A04CC61A4A}"/>
            </a:ext>
          </a:extLst>
        </xdr:cNvPr>
        <xdr:cNvCxnSpPr/>
      </xdr:nvCxnSpPr>
      <xdr:spPr>
        <a:xfrm>
          <a:off x="22072600" y="960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115768</xdr:rowOff>
    </xdr:from>
    <xdr:ext cx="469744" cy="259045"/>
    <xdr:sp macro="" textlink="">
      <xdr:nvSpPr>
        <xdr:cNvPr id="691" name="【学校施設】&#10;一人当たり面積平均値テキスト">
          <a:extLst>
            <a:ext uri="{FF2B5EF4-FFF2-40B4-BE49-F238E27FC236}">
              <a16:creationId xmlns:a16="http://schemas.microsoft.com/office/drawing/2014/main" id="{BBA23AA8-2015-41D0-ADF5-5B1B319D5C08}"/>
            </a:ext>
          </a:extLst>
        </xdr:cNvPr>
        <xdr:cNvSpPr txBox="1"/>
      </xdr:nvSpPr>
      <xdr:spPr>
        <a:xfrm>
          <a:off x="22199600" y="1057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92891</xdr:rowOff>
    </xdr:from>
    <xdr:to>
      <xdr:col>116</xdr:col>
      <xdr:colOff>114300</xdr:colOff>
      <xdr:row>63</xdr:row>
      <xdr:rowOff>23041</xdr:rowOff>
    </xdr:to>
    <xdr:sp macro="" textlink="">
      <xdr:nvSpPr>
        <xdr:cNvPr id="692" name="フローチャート: 判断 691">
          <a:extLst>
            <a:ext uri="{FF2B5EF4-FFF2-40B4-BE49-F238E27FC236}">
              <a16:creationId xmlns:a16="http://schemas.microsoft.com/office/drawing/2014/main" id="{33B0C088-E5B5-46BC-ACD2-4DA0C14D3016}"/>
            </a:ext>
          </a:extLst>
        </xdr:cNvPr>
        <xdr:cNvSpPr/>
      </xdr:nvSpPr>
      <xdr:spPr>
        <a:xfrm>
          <a:off x="22110700" y="1072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109220</xdr:rowOff>
    </xdr:from>
    <xdr:to>
      <xdr:col>112</xdr:col>
      <xdr:colOff>38100</xdr:colOff>
      <xdr:row>63</xdr:row>
      <xdr:rowOff>39370</xdr:rowOff>
    </xdr:to>
    <xdr:sp macro="" textlink="">
      <xdr:nvSpPr>
        <xdr:cNvPr id="693" name="フローチャート: 判断 692">
          <a:extLst>
            <a:ext uri="{FF2B5EF4-FFF2-40B4-BE49-F238E27FC236}">
              <a16:creationId xmlns:a16="http://schemas.microsoft.com/office/drawing/2014/main" id="{FDB7924A-0448-4AFF-AEB1-08CCDEE3A92C}"/>
            </a:ext>
          </a:extLst>
        </xdr:cNvPr>
        <xdr:cNvSpPr/>
      </xdr:nvSpPr>
      <xdr:spPr>
        <a:xfrm>
          <a:off x="21272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94" name="フローチャート: 判断 693">
          <a:extLst>
            <a:ext uri="{FF2B5EF4-FFF2-40B4-BE49-F238E27FC236}">
              <a16:creationId xmlns:a16="http://schemas.microsoft.com/office/drawing/2014/main" id="{37363EF3-1E13-4C73-A515-6B1F823B7806}"/>
            </a:ext>
          </a:extLst>
        </xdr:cNvPr>
        <xdr:cNvSpPr/>
      </xdr:nvSpPr>
      <xdr:spPr>
        <a:xfrm>
          <a:off x="20383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108131</xdr:rowOff>
    </xdr:from>
    <xdr:to>
      <xdr:col>102</xdr:col>
      <xdr:colOff>165100</xdr:colOff>
      <xdr:row>63</xdr:row>
      <xdr:rowOff>38281</xdr:rowOff>
    </xdr:to>
    <xdr:sp macro="" textlink="">
      <xdr:nvSpPr>
        <xdr:cNvPr id="695" name="フローチャート: 判断 694">
          <a:extLst>
            <a:ext uri="{FF2B5EF4-FFF2-40B4-BE49-F238E27FC236}">
              <a16:creationId xmlns:a16="http://schemas.microsoft.com/office/drawing/2014/main" id="{FDB63964-9416-429E-9EC2-E73239E382B1}"/>
            </a:ext>
          </a:extLst>
        </xdr:cNvPr>
        <xdr:cNvSpPr/>
      </xdr:nvSpPr>
      <xdr:spPr>
        <a:xfrm>
          <a:off x="19494500" y="1073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122283</xdr:rowOff>
    </xdr:from>
    <xdr:to>
      <xdr:col>98</xdr:col>
      <xdr:colOff>38100</xdr:colOff>
      <xdr:row>63</xdr:row>
      <xdr:rowOff>52433</xdr:rowOff>
    </xdr:to>
    <xdr:sp macro="" textlink="">
      <xdr:nvSpPr>
        <xdr:cNvPr id="696" name="フローチャート: 判断 695">
          <a:extLst>
            <a:ext uri="{FF2B5EF4-FFF2-40B4-BE49-F238E27FC236}">
              <a16:creationId xmlns:a16="http://schemas.microsoft.com/office/drawing/2014/main" id="{8C6CB9BA-4B97-492A-9B3F-2C8737A3D207}"/>
            </a:ext>
          </a:extLst>
        </xdr:cNvPr>
        <xdr:cNvSpPr/>
      </xdr:nvSpPr>
      <xdr:spPr>
        <a:xfrm>
          <a:off x="18605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DDDF3339-4186-4C63-B869-55405EAED82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62760D01-2A50-4D0A-8F99-DA3DD58A494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5DBA99E0-E075-41C5-954B-ACE49151AD5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E2212A4C-638A-478B-8951-92FE2EC8165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876CA7EC-A81C-401F-8739-493CF26CB5A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127726</xdr:rowOff>
    </xdr:from>
    <xdr:to>
      <xdr:col>116</xdr:col>
      <xdr:colOff>114300</xdr:colOff>
      <xdr:row>63</xdr:row>
      <xdr:rowOff>57876</xdr:rowOff>
    </xdr:to>
    <xdr:sp macro="" textlink="">
      <xdr:nvSpPr>
        <xdr:cNvPr id="702" name="楕円 701">
          <a:extLst>
            <a:ext uri="{FF2B5EF4-FFF2-40B4-BE49-F238E27FC236}">
              <a16:creationId xmlns:a16="http://schemas.microsoft.com/office/drawing/2014/main" id="{426CB03A-51FF-41D6-85AB-A34754B3A036}"/>
            </a:ext>
          </a:extLst>
        </xdr:cNvPr>
        <xdr:cNvSpPr/>
      </xdr:nvSpPr>
      <xdr:spPr>
        <a:xfrm>
          <a:off x="22110700" y="1075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106153</xdr:rowOff>
    </xdr:from>
    <xdr:ext cx="469744" cy="259045"/>
    <xdr:sp macro="" textlink="">
      <xdr:nvSpPr>
        <xdr:cNvPr id="703" name="【学校施設】&#10;一人当たり面積該当値テキスト">
          <a:extLst>
            <a:ext uri="{FF2B5EF4-FFF2-40B4-BE49-F238E27FC236}">
              <a16:creationId xmlns:a16="http://schemas.microsoft.com/office/drawing/2014/main" id="{8B982A8B-8A18-43AE-AC6A-70E1B218F7BA}"/>
            </a:ext>
          </a:extLst>
        </xdr:cNvPr>
        <xdr:cNvSpPr txBox="1"/>
      </xdr:nvSpPr>
      <xdr:spPr>
        <a:xfrm>
          <a:off x="22199600" y="1073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704" name="楕円 703">
          <a:extLst>
            <a:ext uri="{FF2B5EF4-FFF2-40B4-BE49-F238E27FC236}">
              <a16:creationId xmlns:a16="http://schemas.microsoft.com/office/drawing/2014/main" id="{1952434F-0001-4529-9F03-9F5990AA5693}"/>
            </a:ext>
          </a:extLst>
        </xdr:cNvPr>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7076</xdr:rowOff>
    </xdr:from>
    <xdr:to>
      <xdr:col>116</xdr:col>
      <xdr:colOff>63500</xdr:colOff>
      <xdr:row>63</xdr:row>
      <xdr:rowOff>11430</xdr:rowOff>
    </xdr:to>
    <xdr:cxnSp macro="">
      <xdr:nvCxnSpPr>
        <xdr:cNvPr id="705" name="直線コネクタ 704">
          <a:extLst>
            <a:ext uri="{FF2B5EF4-FFF2-40B4-BE49-F238E27FC236}">
              <a16:creationId xmlns:a16="http://schemas.microsoft.com/office/drawing/2014/main" id="{48DECBE1-4523-4CC3-BCB3-23E87993C6EC}"/>
            </a:ext>
          </a:extLst>
        </xdr:cNvPr>
        <xdr:cNvCxnSpPr/>
      </xdr:nvCxnSpPr>
      <xdr:spPr>
        <a:xfrm flipV="1">
          <a:off x="21323300" y="10808426"/>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145143</xdr:rowOff>
    </xdr:from>
    <xdr:to>
      <xdr:col>107</xdr:col>
      <xdr:colOff>101600</xdr:colOff>
      <xdr:row>63</xdr:row>
      <xdr:rowOff>75293</xdr:rowOff>
    </xdr:to>
    <xdr:sp macro="" textlink="">
      <xdr:nvSpPr>
        <xdr:cNvPr id="706" name="楕円 705">
          <a:extLst>
            <a:ext uri="{FF2B5EF4-FFF2-40B4-BE49-F238E27FC236}">
              <a16:creationId xmlns:a16="http://schemas.microsoft.com/office/drawing/2014/main" id="{2A377379-BA4A-467D-A2F9-31F1201ED514}"/>
            </a:ext>
          </a:extLst>
        </xdr:cNvPr>
        <xdr:cNvSpPr/>
      </xdr:nvSpPr>
      <xdr:spPr>
        <a:xfrm>
          <a:off x="20383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24493</xdr:rowOff>
    </xdr:to>
    <xdr:cxnSp macro="">
      <xdr:nvCxnSpPr>
        <xdr:cNvPr id="707" name="直線コネクタ 706">
          <a:extLst>
            <a:ext uri="{FF2B5EF4-FFF2-40B4-BE49-F238E27FC236}">
              <a16:creationId xmlns:a16="http://schemas.microsoft.com/office/drawing/2014/main" id="{98AA9A63-D730-4233-91C5-E51C3AA2FCE0}"/>
            </a:ext>
          </a:extLst>
        </xdr:cNvPr>
        <xdr:cNvCxnSpPr/>
      </xdr:nvCxnSpPr>
      <xdr:spPr>
        <a:xfrm flipV="1">
          <a:off x="20434300" y="108127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169091</xdr:rowOff>
    </xdr:from>
    <xdr:to>
      <xdr:col>102</xdr:col>
      <xdr:colOff>165100</xdr:colOff>
      <xdr:row>63</xdr:row>
      <xdr:rowOff>99241</xdr:rowOff>
    </xdr:to>
    <xdr:sp macro="" textlink="">
      <xdr:nvSpPr>
        <xdr:cNvPr id="708" name="楕円 707">
          <a:extLst>
            <a:ext uri="{FF2B5EF4-FFF2-40B4-BE49-F238E27FC236}">
              <a16:creationId xmlns:a16="http://schemas.microsoft.com/office/drawing/2014/main" id="{67F43BA0-4641-4182-8CAC-DFE441D86381}"/>
            </a:ext>
          </a:extLst>
        </xdr:cNvPr>
        <xdr:cNvSpPr/>
      </xdr:nvSpPr>
      <xdr:spPr>
        <a:xfrm>
          <a:off x="19494500" y="1079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24493</xdr:rowOff>
    </xdr:from>
    <xdr:to>
      <xdr:col>107</xdr:col>
      <xdr:colOff>50800</xdr:colOff>
      <xdr:row>63</xdr:row>
      <xdr:rowOff>48441</xdr:rowOff>
    </xdr:to>
    <xdr:cxnSp macro="">
      <xdr:nvCxnSpPr>
        <xdr:cNvPr id="709" name="直線コネクタ 708">
          <a:extLst>
            <a:ext uri="{FF2B5EF4-FFF2-40B4-BE49-F238E27FC236}">
              <a16:creationId xmlns:a16="http://schemas.microsoft.com/office/drawing/2014/main" id="{2B13AC2C-64F9-4D42-A220-702D3EA9100A}"/>
            </a:ext>
          </a:extLst>
        </xdr:cNvPr>
        <xdr:cNvCxnSpPr/>
      </xdr:nvCxnSpPr>
      <xdr:spPr>
        <a:xfrm flipV="1">
          <a:off x="19545300" y="10825843"/>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12881</xdr:rowOff>
    </xdr:from>
    <xdr:to>
      <xdr:col>98</xdr:col>
      <xdr:colOff>38100</xdr:colOff>
      <xdr:row>63</xdr:row>
      <xdr:rowOff>114481</xdr:rowOff>
    </xdr:to>
    <xdr:sp macro="" textlink="">
      <xdr:nvSpPr>
        <xdr:cNvPr id="710" name="楕円 709">
          <a:extLst>
            <a:ext uri="{FF2B5EF4-FFF2-40B4-BE49-F238E27FC236}">
              <a16:creationId xmlns:a16="http://schemas.microsoft.com/office/drawing/2014/main" id="{D5990E28-C736-4F1C-998B-C4611BB32B52}"/>
            </a:ext>
          </a:extLst>
        </xdr:cNvPr>
        <xdr:cNvSpPr/>
      </xdr:nvSpPr>
      <xdr:spPr>
        <a:xfrm>
          <a:off x="18605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48441</xdr:rowOff>
    </xdr:from>
    <xdr:to>
      <xdr:col>102</xdr:col>
      <xdr:colOff>114300</xdr:colOff>
      <xdr:row>63</xdr:row>
      <xdr:rowOff>63681</xdr:rowOff>
    </xdr:to>
    <xdr:cxnSp macro="">
      <xdr:nvCxnSpPr>
        <xdr:cNvPr id="711" name="直線コネクタ 710">
          <a:extLst>
            <a:ext uri="{FF2B5EF4-FFF2-40B4-BE49-F238E27FC236}">
              <a16:creationId xmlns:a16="http://schemas.microsoft.com/office/drawing/2014/main" id="{FBB644D7-7AD7-401D-9DC1-43FE5D596639}"/>
            </a:ext>
          </a:extLst>
        </xdr:cNvPr>
        <xdr:cNvCxnSpPr/>
      </xdr:nvCxnSpPr>
      <xdr:spPr>
        <a:xfrm flipV="1">
          <a:off x="18656300" y="10849791"/>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55897</xdr:rowOff>
    </xdr:from>
    <xdr:ext cx="469744" cy="259045"/>
    <xdr:sp macro="" textlink="">
      <xdr:nvSpPr>
        <xdr:cNvPr id="712" name="n_1aveValue【学校施設】&#10;一人当たり面積">
          <a:extLst>
            <a:ext uri="{FF2B5EF4-FFF2-40B4-BE49-F238E27FC236}">
              <a16:creationId xmlns:a16="http://schemas.microsoft.com/office/drawing/2014/main" id="{74DA5CF3-BE74-4532-A1EC-918545A29DD1}"/>
            </a:ext>
          </a:extLst>
        </xdr:cNvPr>
        <xdr:cNvSpPr txBox="1"/>
      </xdr:nvSpPr>
      <xdr:spPr>
        <a:xfrm>
          <a:off x="210757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713" name="n_2aveValue【学校施設】&#10;一人当たり面積">
          <a:extLst>
            <a:ext uri="{FF2B5EF4-FFF2-40B4-BE49-F238E27FC236}">
              <a16:creationId xmlns:a16="http://schemas.microsoft.com/office/drawing/2014/main" id="{01FF305D-EE4C-4515-A6C5-7D95F19FB1FE}"/>
            </a:ext>
          </a:extLst>
        </xdr:cNvPr>
        <xdr:cNvSpPr txBox="1"/>
      </xdr:nvSpPr>
      <xdr:spPr>
        <a:xfrm>
          <a:off x="20199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54808</xdr:rowOff>
    </xdr:from>
    <xdr:ext cx="469744" cy="259045"/>
    <xdr:sp macro="" textlink="">
      <xdr:nvSpPr>
        <xdr:cNvPr id="714" name="n_3aveValue【学校施設】&#10;一人当たり面積">
          <a:extLst>
            <a:ext uri="{FF2B5EF4-FFF2-40B4-BE49-F238E27FC236}">
              <a16:creationId xmlns:a16="http://schemas.microsoft.com/office/drawing/2014/main" id="{2CF839F6-181B-4E14-A66A-DA6C27A6B4E3}"/>
            </a:ext>
          </a:extLst>
        </xdr:cNvPr>
        <xdr:cNvSpPr txBox="1"/>
      </xdr:nvSpPr>
      <xdr:spPr>
        <a:xfrm>
          <a:off x="19310427" y="1051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68960</xdr:rowOff>
    </xdr:from>
    <xdr:ext cx="469744" cy="259045"/>
    <xdr:sp macro="" textlink="">
      <xdr:nvSpPr>
        <xdr:cNvPr id="715" name="n_4aveValue【学校施設】&#10;一人当たり面積">
          <a:extLst>
            <a:ext uri="{FF2B5EF4-FFF2-40B4-BE49-F238E27FC236}">
              <a16:creationId xmlns:a16="http://schemas.microsoft.com/office/drawing/2014/main" id="{D3A4D9B1-AE8D-45B6-BFDB-04F2963B457A}"/>
            </a:ext>
          </a:extLst>
        </xdr:cNvPr>
        <xdr:cNvSpPr txBox="1"/>
      </xdr:nvSpPr>
      <xdr:spPr>
        <a:xfrm>
          <a:off x="18421427" y="1052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716" name="n_1mainValue【学校施設】&#10;一人当たり面積">
          <a:extLst>
            <a:ext uri="{FF2B5EF4-FFF2-40B4-BE49-F238E27FC236}">
              <a16:creationId xmlns:a16="http://schemas.microsoft.com/office/drawing/2014/main" id="{6E331DAC-EC6C-406F-97E7-DF565489F818}"/>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66420</xdr:rowOff>
    </xdr:from>
    <xdr:ext cx="469744" cy="259045"/>
    <xdr:sp macro="" textlink="">
      <xdr:nvSpPr>
        <xdr:cNvPr id="717" name="n_2mainValue【学校施設】&#10;一人当たり面積">
          <a:extLst>
            <a:ext uri="{FF2B5EF4-FFF2-40B4-BE49-F238E27FC236}">
              <a16:creationId xmlns:a16="http://schemas.microsoft.com/office/drawing/2014/main" id="{908C137F-18D7-4745-9E64-79A223C381F2}"/>
            </a:ext>
          </a:extLst>
        </xdr:cNvPr>
        <xdr:cNvSpPr txBox="1"/>
      </xdr:nvSpPr>
      <xdr:spPr>
        <a:xfrm>
          <a:off x="20199427"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90368</xdr:rowOff>
    </xdr:from>
    <xdr:ext cx="469744" cy="259045"/>
    <xdr:sp macro="" textlink="">
      <xdr:nvSpPr>
        <xdr:cNvPr id="718" name="n_3mainValue【学校施設】&#10;一人当たり面積">
          <a:extLst>
            <a:ext uri="{FF2B5EF4-FFF2-40B4-BE49-F238E27FC236}">
              <a16:creationId xmlns:a16="http://schemas.microsoft.com/office/drawing/2014/main" id="{35A70D72-63DD-4D86-A31F-A44A6F6F3664}"/>
            </a:ext>
          </a:extLst>
        </xdr:cNvPr>
        <xdr:cNvSpPr txBox="1"/>
      </xdr:nvSpPr>
      <xdr:spPr>
        <a:xfrm>
          <a:off x="19310427"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105608</xdr:rowOff>
    </xdr:from>
    <xdr:ext cx="469744" cy="259045"/>
    <xdr:sp macro="" textlink="">
      <xdr:nvSpPr>
        <xdr:cNvPr id="719" name="n_4mainValue【学校施設】&#10;一人当たり面積">
          <a:extLst>
            <a:ext uri="{FF2B5EF4-FFF2-40B4-BE49-F238E27FC236}">
              <a16:creationId xmlns:a16="http://schemas.microsoft.com/office/drawing/2014/main" id="{941BFB82-A64C-4A39-B19E-6FEAD32BDBAD}"/>
            </a:ext>
          </a:extLst>
        </xdr:cNvPr>
        <xdr:cNvSpPr txBox="1"/>
      </xdr:nvSpPr>
      <xdr:spPr>
        <a:xfrm>
          <a:off x="18421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B4295BBC-A88B-44D8-8826-3A12875DAEC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79894DE0-F3E5-40E1-AC42-E2D1A9A2265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959F8483-2374-4508-9956-D89484A9B8F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1189593D-93D2-4CDB-B805-B816B545EF7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94EDAB81-BD7D-4ACF-AFE3-35C6A249316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F4EF857E-8412-416E-A976-F6819B07D30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D5B7DB7-14AD-4BC7-9B38-F3A832DC441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FED86FD2-63A5-4A44-94B3-8A7F08D6126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5C3879D0-64A2-42FC-98A6-E44EB9EE642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6E3A08FE-25E3-496E-AD13-C6E19AE7E8B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2138C38E-A870-4899-9F5E-D8BD17CB37C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731" name="直線コネクタ 730">
          <a:extLst>
            <a:ext uri="{FF2B5EF4-FFF2-40B4-BE49-F238E27FC236}">
              <a16:creationId xmlns:a16="http://schemas.microsoft.com/office/drawing/2014/main" id="{A8AABFAD-B88B-4E7F-8A74-781336FB6695}"/>
            </a:ext>
          </a:extLst>
        </xdr:cNvPr>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732" name="テキスト ボックス 731">
          <a:extLst>
            <a:ext uri="{FF2B5EF4-FFF2-40B4-BE49-F238E27FC236}">
              <a16:creationId xmlns:a16="http://schemas.microsoft.com/office/drawing/2014/main" id="{C0792A9D-A960-4922-AA6E-4C2E7E2EC6EB}"/>
            </a:ext>
          </a:extLst>
        </xdr:cNvPr>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733" name="直線コネクタ 732">
          <a:extLst>
            <a:ext uri="{FF2B5EF4-FFF2-40B4-BE49-F238E27FC236}">
              <a16:creationId xmlns:a16="http://schemas.microsoft.com/office/drawing/2014/main" id="{37C7F096-309F-4C5B-A3CA-AEF0D56B327A}"/>
            </a:ext>
          </a:extLst>
        </xdr:cNvPr>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734" name="テキスト ボックス 733">
          <a:extLst>
            <a:ext uri="{FF2B5EF4-FFF2-40B4-BE49-F238E27FC236}">
              <a16:creationId xmlns:a16="http://schemas.microsoft.com/office/drawing/2014/main" id="{413B8A9B-03D5-4C50-9F83-45760E9A3CD3}"/>
            </a:ext>
          </a:extLst>
        </xdr:cNvPr>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735" name="直線コネクタ 734">
          <a:extLst>
            <a:ext uri="{FF2B5EF4-FFF2-40B4-BE49-F238E27FC236}">
              <a16:creationId xmlns:a16="http://schemas.microsoft.com/office/drawing/2014/main" id="{E29967C5-69AD-494A-ADCF-3916AB525797}"/>
            </a:ext>
          </a:extLst>
        </xdr:cNvPr>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736" name="テキスト ボックス 735">
          <a:extLst>
            <a:ext uri="{FF2B5EF4-FFF2-40B4-BE49-F238E27FC236}">
              <a16:creationId xmlns:a16="http://schemas.microsoft.com/office/drawing/2014/main" id="{52DF69F0-139B-4340-9208-49BDA0BECE62}"/>
            </a:ext>
          </a:extLst>
        </xdr:cNvPr>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EC58A7B3-286D-4536-B89A-E02FD025A16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1EDB665A-81E5-4F63-8C8C-E3C9DF08F9A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739" name="直線コネクタ 738">
          <a:extLst>
            <a:ext uri="{FF2B5EF4-FFF2-40B4-BE49-F238E27FC236}">
              <a16:creationId xmlns:a16="http://schemas.microsoft.com/office/drawing/2014/main" id="{3811D377-093B-4F82-818F-13E9B4EBA26A}"/>
            </a:ext>
          </a:extLst>
        </xdr:cNvPr>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740" name="テキスト ボックス 739">
          <a:extLst>
            <a:ext uri="{FF2B5EF4-FFF2-40B4-BE49-F238E27FC236}">
              <a16:creationId xmlns:a16="http://schemas.microsoft.com/office/drawing/2014/main" id="{E60899A1-4A75-4402-98F8-DD5DBAC1FDEA}"/>
            </a:ext>
          </a:extLst>
        </xdr:cNvPr>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741" name="直線コネクタ 740">
          <a:extLst>
            <a:ext uri="{FF2B5EF4-FFF2-40B4-BE49-F238E27FC236}">
              <a16:creationId xmlns:a16="http://schemas.microsoft.com/office/drawing/2014/main" id="{B759E8C1-997F-44F7-A6CD-9D280543B8A3}"/>
            </a:ext>
          </a:extLst>
        </xdr:cNvPr>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742" name="テキスト ボックス 741">
          <a:extLst>
            <a:ext uri="{FF2B5EF4-FFF2-40B4-BE49-F238E27FC236}">
              <a16:creationId xmlns:a16="http://schemas.microsoft.com/office/drawing/2014/main" id="{7877DB96-997C-429B-A8BF-6E33E6C40E10}"/>
            </a:ext>
          </a:extLst>
        </xdr:cNvPr>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743" name="直線コネクタ 742">
          <a:extLst>
            <a:ext uri="{FF2B5EF4-FFF2-40B4-BE49-F238E27FC236}">
              <a16:creationId xmlns:a16="http://schemas.microsoft.com/office/drawing/2014/main" id="{60804A98-1E80-4F2E-80AE-CBB652A6A3DC}"/>
            </a:ext>
          </a:extLst>
        </xdr:cNvPr>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744" name="テキスト ボックス 743">
          <a:extLst>
            <a:ext uri="{FF2B5EF4-FFF2-40B4-BE49-F238E27FC236}">
              <a16:creationId xmlns:a16="http://schemas.microsoft.com/office/drawing/2014/main" id="{40954ABA-86EF-46FC-A4B7-4FD647B6B83F}"/>
            </a:ext>
          </a:extLst>
        </xdr:cNvPr>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BD5632E4-9315-4203-BA02-16482C41C43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6" name="テキスト ボックス 745">
          <a:extLst>
            <a:ext uri="{FF2B5EF4-FFF2-40B4-BE49-F238E27FC236}">
              <a16:creationId xmlns:a16="http://schemas.microsoft.com/office/drawing/2014/main" id="{BC66B50D-D4FC-4322-A3F3-7349A0F9BEB6}"/>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a:extLst>
            <a:ext uri="{FF2B5EF4-FFF2-40B4-BE49-F238E27FC236}">
              <a16:creationId xmlns:a16="http://schemas.microsoft.com/office/drawing/2014/main" id="{13E6F73E-B58A-4A2E-861C-DBDB11F1C11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46673</xdr:rowOff>
    </xdr:from>
    <xdr:to>
      <xdr:col>85</xdr:col>
      <xdr:colOff>126364</xdr:colOff>
      <xdr:row>86</xdr:row>
      <xdr:rowOff>92393</xdr:rowOff>
    </xdr:to>
    <xdr:cxnSp macro="">
      <xdr:nvCxnSpPr>
        <xdr:cNvPr id="748" name="直線コネクタ 747">
          <a:extLst>
            <a:ext uri="{FF2B5EF4-FFF2-40B4-BE49-F238E27FC236}">
              <a16:creationId xmlns:a16="http://schemas.microsoft.com/office/drawing/2014/main" id="{FBFED626-6D17-43F4-910F-C036BB62E763}"/>
            </a:ext>
          </a:extLst>
        </xdr:cNvPr>
        <xdr:cNvCxnSpPr/>
      </xdr:nvCxnSpPr>
      <xdr:spPr>
        <a:xfrm flipV="1">
          <a:off x="16318864" y="13419773"/>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96220</xdr:rowOff>
    </xdr:from>
    <xdr:ext cx="405111" cy="259045"/>
    <xdr:sp macro="" textlink="">
      <xdr:nvSpPr>
        <xdr:cNvPr id="749" name="【児童館】&#10;有形固定資産減価償却率最小値テキスト">
          <a:extLst>
            <a:ext uri="{FF2B5EF4-FFF2-40B4-BE49-F238E27FC236}">
              <a16:creationId xmlns:a16="http://schemas.microsoft.com/office/drawing/2014/main" id="{9234618E-D89A-4B09-AC9F-0AC1C27C5B49}"/>
            </a:ext>
          </a:extLst>
        </xdr:cNvPr>
        <xdr:cNvSpPr txBox="1"/>
      </xdr:nvSpPr>
      <xdr:spPr>
        <a:xfrm>
          <a:off x="16357600" y="1484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92393</xdr:rowOff>
    </xdr:from>
    <xdr:to>
      <xdr:col>86</xdr:col>
      <xdr:colOff>25400</xdr:colOff>
      <xdr:row>86</xdr:row>
      <xdr:rowOff>92393</xdr:rowOff>
    </xdr:to>
    <xdr:cxnSp macro="">
      <xdr:nvCxnSpPr>
        <xdr:cNvPr id="750" name="直線コネクタ 749">
          <a:extLst>
            <a:ext uri="{FF2B5EF4-FFF2-40B4-BE49-F238E27FC236}">
              <a16:creationId xmlns:a16="http://schemas.microsoft.com/office/drawing/2014/main" id="{6038A1B2-EE40-4023-BDA6-3BE369C40110}"/>
            </a:ext>
          </a:extLst>
        </xdr:cNvPr>
        <xdr:cNvCxnSpPr/>
      </xdr:nvCxnSpPr>
      <xdr:spPr>
        <a:xfrm>
          <a:off x="16230600" y="1483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164800</xdr:rowOff>
    </xdr:from>
    <xdr:ext cx="405111" cy="259045"/>
    <xdr:sp macro="" textlink="">
      <xdr:nvSpPr>
        <xdr:cNvPr id="751" name="【児童館】&#10;有形固定資産減価償却率最大値テキスト">
          <a:extLst>
            <a:ext uri="{FF2B5EF4-FFF2-40B4-BE49-F238E27FC236}">
              <a16:creationId xmlns:a16="http://schemas.microsoft.com/office/drawing/2014/main" id="{EB42B189-3A96-42E8-AE19-59509C94F1D3}"/>
            </a:ext>
          </a:extLst>
        </xdr:cNvPr>
        <xdr:cNvSpPr txBox="1"/>
      </xdr:nvSpPr>
      <xdr:spPr>
        <a:xfrm>
          <a:off x="16357600" y="13195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46673</xdr:rowOff>
    </xdr:from>
    <xdr:to>
      <xdr:col>86</xdr:col>
      <xdr:colOff>25400</xdr:colOff>
      <xdr:row>78</xdr:row>
      <xdr:rowOff>46673</xdr:rowOff>
    </xdr:to>
    <xdr:cxnSp macro="">
      <xdr:nvCxnSpPr>
        <xdr:cNvPr id="752" name="直線コネクタ 751">
          <a:extLst>
            <a:ext uri="{FF2B5EF4-FFF2-40B4-BE49-F238E27FC236}">
              <a16:creationId xmlns:a16="http://schemas.microsoft.com/office/drawing/2014/main" id="{792CE0E1-8BCD-4528-B760-415AB5E86ED3}"/>
            </a:ext>
          </a:extLst>
        </xdr:cNvPr>
        <xdr:cNvCxnSpPr/>
      </xdr:nvCxnSpPr>
      <xdr:spPr>
        <a:xfrm>
          <a:off x="16230600" y="1341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33038</xdr:rowOff>
    </xdr:from>
    <xdr:ext cx="405111" cy="259045"/>
    <xdr:sp macro="" textlink="">
      <xdr:nvSpPr>
        <xdr:cNvPr id="753" name="【児童館】&#10;有形固定資産減価償却率平均値テキスト">
          <a:extLst>
            <a:ext uri="{FF2B5EF4-FFF2-40B4-BE49-F238E27FC236}">
              <a16:creationId xmlns:a16="http://schemas.microsoft.com/office/drawing/2014/main" id="{028BA9BB-3ACE-4193-9834-7CDAC0383E5C}"/>
            </a:ext>
          </a:extLst>
        </xdr:cNvPr>
        <xdr:cNvSpPr txBox="1"/>
      </xdr:nvSpPr>
      <xdr:spPr>
        <a:xfrm>
          <a:off x="16357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54" name="フローチャート: 判断 753">
          <a:extLst>
            <a:ext uri="{FF2B5EF4-FFF2-40B4-BE49-F238E27FC236}">
              <a16:creationId xmlns:a16="http://schemas.microsoft.com/office/drawing/2014/main" id="{C4CC257A-3CDC-4FFF-858B-C76552E7F647}"/>
            </a:ext>
          </a:extLst>
        </xdr:cNvPr>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5" name="フローチャート: 判断 754">
          <a:extLst>
            <a:ext uri="{FF2B5EF4-FFF2-40B4-BE49-F238E27FC236}">
              <a16:creationId xmlns:a16="http://schemas.microsoft.com/office/drawing/2014/main" id="{69ED2992-DB8F-42C8-AA69-9858ABF8E595}"/>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158750</xdr:rowOff>
    </xdr:from>
    <xdr:to>
      <xdr:col>76</xdr:col>
      <xdr:colOff>165100</xdr:colOff>
      <xdr:row>82</xdr:row>
      <xdr:rowOff>88900</xdr:rowOff>
    </xdr:to>
    <xdr:sp macro="" textlink="">
      <xdr:nvSpPr>
        <xdr:cNvPr id="756" name="フローチャート: 判断 755">
          <a:extLst>
            <a:ext uri="{FF2B5EF4-FFF2-40B4-BE49-F238E27FC236}">
              <a16:creationId xmlns:a16="http://schemas.microsoft.com/office/drawing/2014/main" id="{09668D30-4F4F-470B-AC77-E8274D9B9B1F}"/>
            </a:ext>
          </a:extLst>
        </xdr:cNvPr>
        <xdr:cNvSpPr/>
      </xdr:nvSpPr>
      <xdr:spPr>
        <a:xfrm>
          <a:off x="14541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155893</xdr:rowOff>
    </xdr:from>
    <xdr:to>
      <xdr:col>72</xdr:col>
      <xdr:colOff>38100</xdr:colOff>
      <xdr:row>82</xdr:row>
      <xdr:rowOff>86043</xdr:rowOff>
    </xdr:to>
    <xdr:sp macro="" textlink="">
      <xdr:nvSpPr>
        <xdr:cNvPr id="757" name="フローチャート: 判断 756">
          <a:extLst>
            <a:ext uri="{FF2B5EF4-FFF2-40B4-BE49-F238E27FC236}">
              <a16:creationId xmlns:a16="http://schemas.microsoft.com/office/drawing/2014/main" id="{72C2B709-8252-4F9A-A2E2-26182A9F4038}"/>
            </a:ext>
          </a:extLst>
        </xdr:cNvPr>
        <xdr:cNvSpPr/>
      </xdr:nvSpPr>
      <xdr:spPr>
        <a:xfrm>
          <a:off x="13652500" y="1404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58" name="フローチャート: 判断 757">
          <a:extLst>
            <a:ext uri="{FF2B5EF4-FFF2-40B4-BE49-F238E27FC236}">
              <a16:creationId xmlns:a16="http://schemas.microsoft.com/office/drawing/2014/main" id="{CF56729C-378D-4734-9969-5F34A225F896}"/>
            </a:ext>
          </a:extLst>
        </xdr:cNvPr>
        <xdr:cNvSpPr/>
      </xdr:nvSpPr>
      <xdr:spPr>
        <a:xfrm>
          <a:off x="12763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7E2B92A2-10AC-4426-BD6D-7EABDA24444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245BA88F-D43D-46C5-B7F0-59E60370161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76B4D518-83DC-404D-A560-7FB1E8F1759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1355E43A-0E08-4F70-A4E7-13B26FCAB11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F4EE4188-2D65-4A83-9306-5FAE4FC0EA0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115888</xdr:rowOff>
    </xdr:from>
    <xdr:to>
      <xdr:col>85</xdr:col>
      <xdr:colOff>177800</xdr:colOff>
      <xdr:row>85</xdr:row>
      <xdr:rowOff>46038</xdr:rowOff>
    </xdr:to>
    <xdr:sp macro="" textlink="">
      <xdr:nvSpPr>
        <xdr:cNvPr id="764" name="楕円 763">
          <a:extLst>
            <a:ext uri="{FF2B5EF4-FFF2-40B4-BE49-F238E27FC236}">
              <a16:creationId xmlns:a16="http://schemas.microsoft.com/office/drawing/2014/main" id="{9DB35B68-E2F3-4039-9670-2472B5A3934F}"/>
            </a:ext>
          </a:extLst>
        </xdr:cNvPr>
        <xdr:cNvSpPr/>
      </xdr:nvSpPr>
      <xdr:spPr>
        <a:xfrm>
          <a:off x="16268700" y="1451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94315</xdr:rowOff>
    </xdr:from>
    <xdr:ext cx="405111" cy="259045"/>
    <xdr:sp macro="" textlink="">
      <xdr:nvSpPr>
        <xdr:cNvPr id="765" name="【児童館】&#10;有形固定資産減価償却率該当値テキスト">
          <a:extLst>
            <a:ext uri="{FF2B5EF4-FFF2-40B4-BE49-F238E27FC236}">
              <a16:creationId xmlns:a16="http://schemas.microsoft.com/office/drawing/2014/main" id="{2F6217C3-56E1-4BE5-99B9-0F462995024F}"/>
            </a:ext>
          </a:extLst>
        </xdr:cNvPr>
        <xdr:cNvSpPr txBox="1"/>
      </xdr:nvSpPr>
      <xdr:spPr>
        <a:xfrm>
          <a:off x="16357600" y="1449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73025</xdr:rowOff>
    </xdr:from>
    <xdr:to>
      <xdr:col>81</xdr:col>
      <xdr:colOff>101600</xdr:colOff>
      <xdr:row>85</xdr:row>
      <xdr:rowOff>3175</xdr:rowOff>
    </xdr:to>
    <xdr:sp macro="" textlink="">
      <xdr:nvSpPr>
        <xdr:cNvPr id="766" name="楕円 765">
          <a:extLst>
            <a:ext uri="{FF2B5EF4-FFF2-40B4-BE49-F238E27FC236}">
              <a16:creationId xmlns:a16="http://schemas.microsoft.com/office/drawing/2014/main" id="{E529BF1D-E8C2-4D0D-8A2F-C2FF825C8268}"/>
            </a:ext>
          </a:extLst>
        </xdr:cNvPr>
        <xdr:cNvSpPr/>
      </xdr:nvSpPr>
      <xdr:spPr>
        <a:xfrm>
          <a:off x="15430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123825</xdr:rowOff>
    </xdr:from>
    <xdr:to>
      <xdr:col>85</xdr:col>
      <xdr:colOff>127000</xdr:colOff>
      <xdr:row>84</xdr:row>
      <xdr:rowOff>166688</xdr:rowOff>
    </xdr:to>
    <xdr:cxnSp macro="">
      <xdr:nvCxnSpPr>
        <xdr:cNvPr id="767" name="直線コネクタ 766">
          <a:extLst>
            <a:ext uri="{FF2B5EF4-FFF2-40B4-BE49-F238E27FC236}">
              <a16:creationId xmlns:a16="http://schemas.microsoft.com/office/drawing/2014/main" id="{3B77423F-F228-4383-80B6-17588E52D49B}"/>
            </a:ext>
          </a:extLst>
        </xdr:cNvPr>
        <xdr:cNvCxnSpPr/>
      </xdr:nvCxnSpPr>
      <xdr:spPr>
        <a:xfrm>
          <a:off x="15481300" y="14525625"/>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18732</xdr:rowOff>
    </xdr:from>
    <xdr:to>
      <xdr:col>76</xdr:col>
      <xdr:colOff>165100</xdr:colOff>
      <xdr:row>84</xdr:row>
      <xdr:rowOff>120332</xdr:rowOff>
    </xdr:to>
    <xdr:sp macro="" textlink="">
      <xdr:nvSpPr>
        <xdr:cNvPr id="768" name="楕円 767">
          <a:extLst>
            <a:ext uri="{FF2B5EF4-FFF2-40B4-BE49-F238E27FC236}">
              <a16:creationId xmlns:a16="http://schemas.microsoft.com/office/drawing/2014/main" id="{AE8802D8-0AB9-44E2-8CB4-59FF694486A8}"/>
            </a:ext>
          </a:extLst>
        </xdr:cNvPr>
        <xdr:cNvSpPr/>
      </xdr:nvSpPr>
      <xdr:spPr>
        <a:xfrm>
          <a:off x="14541500" y="1442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69532</xdr:rowOff>
    </xdr:from>
    <xdr:to>
      <xdr:col>81</xdr:col>
      <xdr:colOff>50800</xdr:colOff>
      <xdr:row>84</xdr:row>
      <xdr:rowOff>123825</xdr:rowOff>
    </xdr:to>
    <xdr:cxnSp macro="">
      <xdr:nvCxnSpPr>
        <xdr:cNvPr id="769" name="直線コネクタ 768">
          <a:extLst>
            <a:ext uri="{FF2B5EF4-FFF2-40B4-BE49-F238E27FC236}">
              <a16:creationId xmlns:a16="http://schemas.microsoft.com/office/drawing/2014/main" id="{262B8928-10E8-44DC-9ABE-235A62103F8F}"/>
            </a:ext>
          </a:extLst>
        </xdr:cNvPr>
        <xdr:cNvCxnSpPr/>
      </xdr:nvCxnSpPr>
      <xdr:spPr>
        <a:xfrm>
          <a:off x="14592300" y="1447133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130175</xdr:rowOff>
    </xdr:from>
    <xdr:to>
      <xdr:col>72</xdr:col>
      <xdr:colOff>38100</xdr:colOff>
      <xdr:row>84</xdr:row>
      <xdr:rowOff>60325</xdr:rowOff>
    </xdr:to>
    <xdr:sp macro="" textlink="">
      <xdr:nvSpPr>
        <xdr:cNvPr id="770" name="楕円 769">
          <a:extLst>
            <a:ext uri="{FF2B5EF4-FFF2-40B4-BE49-F238E27FC236}">
              <a16:creationId xmlns:a16="http://schemas.microsoft.com/office/drawing/2014/main" id="{7814FD75-910D-43CE-B3CB-E80B5DC4841C}"/>
            </a:ext>
          </a:extLst>
        </xdr:cNvPr>
        <xdr:cNvSpPr/>
      </xdr:nvSpPr>
      <xdr:spPr>
        <a:xfrm>
          <a:off x="13652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9525</xdr:rowOff>
    </xdr:from>
    <xdr:to>
      <xdr:col>76</xdr:col>
      <xdr:colOff>114300</xdr:colOff>
      <xdr:row>84</xdr:row>
      <xdr:rowOff>69532</xdr:rowOff>
    </xdr:to>
    <xdr:cxnSp macro="">
      <xdr:nvCxnSpPr>
        <xdr:cNvPr id="771" name="直線コネクタ 770">
          <a:extLst>
            <a:ext uri="{FF2B5EF4-FFF2-40B4-BE49-F238E27FC236}">
              <a16:creationId xmlns:a16="http://schemas.microsoft.com/office/drawing/2014/main" id="{38AFED35-6B5B-4531-9D00-0BF0E1111E7B}"/>
            </a:ext>
          </a:extLst>
        </xdr:cNvPr>
        <xdr:cNvCxnSpPr/>
      </xdr:nvCxnSpPr>
      <xdr:spPr>
        <a:xfrm>
          <a:off x="13703300" y="14411325"/>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67311</xdr:rowOff>
    </xdr:from>
    <xdr:to>
      <xdr:col>67</xdr:col>
      <xdr:colOff>101600</xdr:colOff>
      <xdr:row>83</xdr:row>
      <xdr:rowOff>168911</xdr:rowOff>
    </xdr:to>
    <xdr:sp macro="" textlink="">
      <xdr:nvSpPr>
        <xdr:cNvPr id="772" name="楕円 771">
          <a:extLst>
            <a:ext uri="{FF2B5EF4-FFF2-40B4-BE49-F238E27FC236}">
              <a16:creationId xmlns:a16="http://schemas.microsoft.com/office/drawing/2014/main" id="{A4D69CFB-2929-4E45-AA42-F3818E0C0988}"/>
            </a:ext>
          </a:extLst>
        </xdr:cNvPr>
        <xdr:cNvSpPr/>
      </xdr:nvSpPr>
      <xdr:spPr>
        <a:xfrm>
          <a:off x="1276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118111</xdr:rowOff>
    </xdr:from>
    <xdr:to>
      <xdr:col>71</xdr:col>
      <xdr:colOff>177800</xdr:colOff>
      <xdr:row>84</xdr:row>
      <xdr:rowOff>9525</xdr:rowOff>
    </xdr:to>
    <xdr:cxnSp macro="">
      <xdr:nvCxnSpPr>
        <xdr:cNvPr id="773" name="直線コネクタ 772">
          <a:extLst>
            <a:ext uri="{FF2B5EF4-FFF2-40B4-BE49-F238E27FC236}">
              <a16:creationId xmlns:a16="http://schemas.microsoft.com/office/drawing/2014/main" id="{90CA0C87-4642-4A1C-9648-FDA180F1EACF}"/>
            </a:ext>
          </a:extLst>
        </xdr:cNvPr>
        <xdr:cNvCxnSpPr/>
      </xdr:nvCxnSpPr>
      <xdr:spPr>
        <a:xfrm>
          <a:off x="12814300" y="1434846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4" name="n_1aveValue【児童館】&#10;有形固定資産減価償却率">
          <a:extLst>
            <a:ext uri="{FF2B5EF4-FFF2-40B4-BE49-F238E27FC236}">
              <a16:creationId xmlns:a16="http://schemas.microsoft.com/office/drawing/2014/main" id="{31C95235-01E2-4684-BDFD-BB9B2BD485D6}"/>
            </a:ext>
          </a:extLst>
        </xdr:cNvPr>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105427</xdr:rowOff>
    </xdr:from>
    <xdr:ext cx="405111" cy="259045"/>
    <xdr:sp macro="" textlink="">
      <xdr:nvSpPr>
        <xdr:cNvPr id="775" name="n_2aveValue【児童館】&#10;有形固定資産減価償却率">
          <a:extLst>
            <a:ext uri="{FF2B5EF4-FFF2-40B4-BE49-F238E27FC236}">
              <a16:creationId xmlns:a16="http://schemas.microsoft.com/office/drawing/2014/main" id="{11D097DC-027B-4276-B279-4D0A4B646A9E}"/>
            </a:ext>
          </a:extLst>
        </xdr:cNvPr>
        <xdr:cNvSpPr txBox="1"/>
      </xdr:nvSpPr>
      <xdr:spPr>
        <a:xfrm>
          <a:off x="14389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102570</xdr:rowOff>
    </xdr:from>
    <xdr:ext cx="405111" cy="259045"/>
    <xdr:sp macro="" textlink="">
      <xdr:nvSpPr>
        <xdr:cNvPr id="776" name="n_3aveValue【児童館】&#10;有形固定資産減価償却率">
          <a:extLst>
            <a:ext uri="{FF2B5EF4-FFF2-40B4-BE49-F238E27FC236}">
              <a16:creationId xmlns:a16="http://schemas.microsoft.com/office/drawing/2014/main" id="{2D2684C3-29D3-42D9-8863-6464D38E6A82}"/>
            </a:ext>
          </a:extLst>
        </xdr:cNvPr>
        <xdr:cNvSpPr txBox="1"/>
      </xdr:nvSpPr>
      <xdr:spPr>
        <a:xfrm>
          <a:off x="13500744" y="13818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777" name="n_4aveValue【児童館】&#10;有形固定資産減価償却率">
          <a:extLst>
            <a:ext uri="{FF2B5EF4-FFF2-40B4-BE49-F238E27FC236}">
              <a16:creationId xmlns:a16="http://schemas.microsoft.com/office/drawing/2014/main" id="{36BB3F72-161D-4D3A-9983-5CED9BBF79E2}"/>
            </a:ext>
          </a:extLst>
        </xdr:cNvPr>
        <xdr:cNvSpPr txBox="1"/>
      </xdr:nvSpPr>
      <xdr:spPr>
        <a:xfrm>
          <a:off x="12611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165752</xdr:rowOff>
    </xdr:from>
    <xdr:ext cx="405111" cy="259045"/>
    <xdr:sp macro="" textlink="">
      <xdr:nvSpPr>
        <xdr:cNvPr id="778" name="n_1mainValue【児童館】&#10;有形固定資産減価償却率">
          <a:extLst>
            <a:ext uri="{FF2B5EF4-FFF2-40B4-BE49-F238E27FC236}">
              <a16:creationId xmlns:a16="http://schemas.microsoft.com/office/drawing/2014/main" id="{D841C972-8D32-43EA-BF3E-DCE2D19B4438}"/>
            </a:ext>
          </a:extLst>
        </xdr:cNvPr>
        <xdr:cNvSpPr txBox="1"/>
      </xdr:nvSpPr>
      <xdr:spPr>
        <a:xfrm>
          <a:off x="15266044"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111459</xdr:rowOff>
    </xdr:from>
    <xdr:ext cx="405111" cy="259045"/>
    <xdr:sp macro="" textlink="">
      <xdr:nvSpPr>
        <xdr:cNvPr id="779" name="n_2mainValue【児童館】&#10;有形固定資産減価償却率">
          <a:extLst>
            <a:ext uri="{FF2B5EF4-FFF2-40B4-BE49-F238E27FC236}">
              <a16:creationId xmlns:a16="http://schemas.microsoft.com/office/drawing/2014/main" id="{35E07E4D-7156-431B-B395-DFFD10C4AC56}"/>
            </a:ext>
          </a:extLst>
        </xdr:cNvPr>
        <xdr:cNvSpPr txBox="1"/>
      </xdr:nvSpPr>
      <xdr:spPr>
        <a:xfrm>
          <a:off x="14389744" y="14513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51452</xdr:rowOff>
    </xdr:from>
    <xdr:ext cx="405111" cy="259045"/>
    <xdr:sp macro="" textlink="">
      <xdr:nvSpPr>
        <xdr:cNvPr id="780" name="n_3mainValue【児童館】&#10;有形固定資産減価償却率">
          <a:extLst>
            <a:ext uri="{FF2B5EF4-FFF2-40B4-BE49-F238E27FC236}">
              <a16:creationId xmlns:a16="http://schemas.microsoft.com/office/drawing/2014/main" id="{07583EA8-F52B-46CA-BD23-62982312FD00}"/>
            </a:ext>
          </a:extLst>
        </xdr:cNvPr>
        <xdr:cNvSpPr txBox="1"/>
      </xdr:nvSpPr>
      <xdr:spPr>
        <a:xfrm>
          <a:off x="135007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160038</xdr:rowOff>
    </xdr:from>
    <xdr:ext cx="405111" cy="259045"/>
    <xdr:sp macro="" textlink="">
      <xdr:nvSpPr>
        <xdr:cNvPr id="781" name="n_4mainValue【児童館】&#10;有形固定資産減価償却率">
          <a:extLst>
            <a:ext uri="{FF2B5EF4-FFF2-40B4-BE49-F238E27FC236}">
              <a16:creationId xmlns:a16="http://schemas.microsoft.com/office/drawing/2014/main" id="{B857A396-2255-49CE-9DFE-4BFCD185064D}"/>
            </a:ext>
          </a:extLst>
        </xdr:cNvPr>
        <xdr:cNvSpPr txBox="1"/>
      </xdr:nvSpPr>
      <xdr:spPr>
        <a:xfrm>
          <a:off x="12611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C8051A76-2A3C-4474-8613-533ADA5E30B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5AFAD20A-554B-45F1-846A-F373E1331BA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302B90E0-7EA6-446A-99C9-234DB9CFD8D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1EAE536F-DC56-4BB3-8D15-DBCB532B105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632AEEC6-BA99-48AF-924E-E3ABC674AC6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B62C5D7B-A60A-4990-BC5F-CB4FA572CDB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FA2F732B-110A-4143-9335-FA39A4D67F7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E7653848-CAF9-49C8-B209-F0A2A098870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C0A8EE0F-E1AD-4C3D-B35B-B96E9A4802D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FB64AED0-3517-4E69-B5D1-4C2083833E1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E6A9449D-05F6-4086-A3AD-B109B4120DC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19DFA2FD-E3AA-40E7-90A0-A114A70CF96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7D88F793-18E4-4953-B6FE-827F92F920C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7BC5081E-4C26-4ABB-BBB8-8988EFBB902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E4E01B04-7087-4F9D-8F7A-CA8A49FB4A3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F2F5021B-B6EE-42D0-9B64-843A6D36AA1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4A8D8DC7-39D0-401F-97F4-31CBC3D37C5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80B6C087-DEB6-40CF-A8E0-F2450191DD8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A8905290-1293-4F30-B9DF-5DC8309380C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66E0384A-4386-44D4-9195-1BE5E4F9221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AD928F8B-351F-4B2E-9F5E-65AC69BF6AF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9FFB0EB4-183D-4408-8C83-394D82DA878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a:extLst>
            <a:ext uri="{FF2B5EF4-FFF2-40B4-BE49-F238E27FC236}">
              <a16:creationId xmlns:a16="http://schemas.microsoft.com/office/drawing/2014/main" id="{A2F717B1-2E1C-4FAE-A07E-9D5A5DB8722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805" name="直線コネクタ 804">
          <a:extLst>
            <a:ext uri="{FF2B5EF4-FFF2-40B4-BE49-F238E27FC236}">
              <a16:creationId xmlns:a16="http://schemas.microsoft.com/office/drawing/2014/main" id="{D4025403-85B4-4BB7-87E8-11F8AD890964}"/>
            </a:ext>
          </a:extLst>
        </xdr:cNvPr>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6" name="【児童館】&#10;一人当たり面積最小値テキスト">
          <a:extLst>
            <a:ext uri="{FF2B5EF4-FFF2-40B4-BE49-F238E27FC236}">
              <a16:creationId xmlns:a16="http://schemas.microsoft.com/office/drawing/2014/main" id="{1DD204C9-4530-4BD1-B80F-315498F84344}"/>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7" name="直線コネクタ 806">
          <a:extLst>
            <a:ext uri="{FF2B5EF4-FFF2-40B4-BE49-F238E27FC236}">
              <a16:creationId xmlns:a16="http://schemas.microsoft.com/office/drawing/2014/main" id="{E8430B06-004C-4370-A97E-3E5136EF935C}"/>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8" name="【児童館】&#10;一人当たり面積最大値テキスト">
          <a:extLst>
            <a:ext uri="{FF2B5EF4-FFF2-40B4-BE49-F238E27FC236}">
              <a16:creationId xmlns:a16="http://schemas.microsoft.com/office/drawing/2014/main" id="{25DEA9BB-378E-42D5-A679-86DA72A17E55}"/>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9" name="直線コネクタ 808">
          <a:extLst>
            <a:ext uri="{FF2B5EF4-FFF2-40B4-BE49-F238E27FC236}">
              <a16:creationId xmlns:a16="http://schemas.microsoft.com/office/drawing/2014/main" id="{7571362B-8FAF-4051-94EF-BA9FFE7518D1}"/>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810" name="【児童館】&#10;一人当たり面積平均値テキスト">
          <a:extLst>
            <a:ext uri="{FF2B5EF4-FFF2-40B4-BE49-F238E27FC236}">
              <a16:creationId xmlns:a16="http://schemas.microsoft.com/office/drawing/2014/main" id="{CF8A5F0B-32CE-411E-98E2-CF7C43E3E6F2}"/>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11" name="フローチャート: 判断 810">
          <a:extLst>
            <a:ext uri="{FF2B5EF4-FFF2-40B4-BE49-F238E27FC236}">
              <a16:creationId xmlns:a16="http://schemas.microsoft.com/office/drawing/2014/main" id="{D8CCECB8-CCD8-435E-B3B5-7075501845E7}"/>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12" name="フローチャート: 判断 811">
          <a:extLst>
            <a:ext uri="{FF2B5EF4-FFF2-40B4-BE49-F238E27FC236}">
              <a16:creationId xmlns:a16="http://schemas.microsoft.com/office/drawing/2014/main" id="{B86F3735-C083-4F95-8C47-F095E02A9372}"/>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13" name="フローチャート: 判断 812">
          <a:extLst>
            <a:ext uri="{FF2B5EF4-FFF2-40B4-BE49-F238E27FC236}">
              <a16:creationId xmlns:a16="http://schemas.microsoft.com/office/drawing/2014/main" id="{D78B9897-B6DE-4156-B09F-34E29AB5E417}"/>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14" name="フローチャート: 判断 813">
          <a:extLst>
            <a:ext uri="{FF2B5EF4-FFF2-40B4-BE49-F238E27FC236}">
              <a16:creationId xmlns:a16="http://schemas.microsoft.com/office/drawing/2014/main" id="{ECB7D695-C086-4238-BB03-F31159C331E9}"/>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5" name="フローチャート: 判断 814">
          <a:extLst>
            <a:ext uri="{FF2B5EF4-FFF2-40B4-BE49-F238E27FC236}">
              <a16:creationId xmlns:a16="http://schemas.microsoft.com/office/drawing/2014/main" id="{66473964-9A36-4E05-A316-4387929A384A}"/>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D6D0A214-8BBA-4081-9A6C-9C3B597A3C0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3B0C859E-1641-4200-8B29-8C8F84AFA34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8DFBA45C-816E-47C1-B5CA-B7C253CB921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C6EBC53F-DF50-4599-A7BE-56421FF304D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4037DB1E-AA1D-447B-9F52-409A31D0A28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82550</xdr:rowOff>
    </xdr:from>
    <xdr:to>
      <xdr:col>116</xdr:col>
      <xdr:colOff>114300</xdr:colOff>
      <xdr:row>80</xdr:row>
      <xdr:rowOff>12700</xdr:rowOff>
    </xdr:to>
    <xdr:sp macro="" textlink="">
      <xdr:nvSpPr>
        <xdr:cNvPr id="821" name="楕円 820">
          <a:extLst>
            <a:ext uri="{FF2B5EF4-FFF2-40B4-BE49-F238E27FC236}">
              <a16:creationId xmlns:a16="http://schemas.microsoft.com/office/drawing/2014/main" id="{845D5C6A-4C61-40E3-8973-F5E4756C33EE}"/>
            </a:ext>
          </a:extLst>
        </xdr:cNvPr>
        <xdr:cNvSpPr/>
      </xdr:nvSpPr>
      <xdr:spPr>
        <a:xfrm>
          <a:off x="221107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105427</xdr:rowOff>
    </xdr:from>
    <xdr:ext cx="469744" cy="259045"/>
    <xdr:sp macro="" textlink="">
      <xdr:nvSpPr>
        <xdr:cNvPr id="822" name="【児童館】&#10;一人当たり面積該当値テキスト">
          <a:extLst>
            <a:ext uri="{FF2B5EF4-FFF2-40B4-BE49-F238E27FC236}">
              <a16:creationId xmlns:a16="http://schemas.microsoft.com/office/drawing/2014/main" id="{AC291C3F-AB22-46E0-A4C1-7D3F55518E24}"/>
            </a:ext>
          </a:extLst>
        </xdr:cNvPr>
        <xdr:cNvSpPr txBox="1"/>
      </xdr:nvSpPr>
      <xdr:spPr>
        <a:xfrm>
          <a:off x="22199600"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82550</xdr:rowOff>
    </xdr:from>
    <xdr:to>
      <xdr:col>112</xdr:col>
      <xdr:colOff>38100</xdr:colOff>
      <xdr:row>80</xdr:row>
      <xdr:rowOff>12700</xdr:rowOff>
    </xdr:to>
    <xdr:sp macro="" textlink="">
      <xdr:nvSpPr>
        <xdr:cNvPr id="823" name="楕円 822">
          <a:extLst>
            <a:ext uri="{FF2B5EF4-FFF2-40B4-BE49-F238E27FC236}">
              <a16:creationId xmlns:a16="http://schemas.microsoft.com/office/drawing/2014/main" id="{40DC5401-191D-4FB7-9AFD-EC40B5F56A44}"/>
            </a:ext>
          </a:extLst>
        </xdr:cNvPr>
        <xdr:cNvSpPr/>
      </xdr:nvSpPr>
      <xdr:spPr>
        <a:xfrm>
          <a:off x="21272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133350</xdr:rowOff>
    </xdr:from>
    <xdr:to>
      <xdr:col>116</xdr:col>
      <xdr:colOff>63500</xdr:colOff>
      <xdr:row>79</xdr:row>
      <xdr:rowOff>133350</xdr:rowOff>
    </xdr:to>
    <xdr:cxnSp macro="">
      <xdr:nvCxnSpPr>
        <xdr:cNvPr id="824" name="直線コネクタ 823">
          <a:extLst>
            <a:ext uri="{FF2B5EF4-FFF2-40B4-BE49-F238E27FC236}">
              <a16:creationId xmlns:a16="http://schemas.microsoft.com/office/drawing/2014/main" id="{C4C6798D-DBAF-44E1-8A3F-555330DFB699}"/>
            </a:ext>
          </a:extLst>
        </xdr:cNvPr>
        <xdr:cNvCxnSpPr/>
      </xdr:nvCxnSpPr>
      <xdr:spPr>
        <a:xfrm>
          <a:off x="21323300" y="13677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82550</xdr:rowOff>
    </xdr:from>
    <xdr:to>
      <xdr:col>107</xdr:col>
      <xdr:colOff>101600</xdr:colOff>
      <xdr:row>80</xdr:row>
      <xdr:rowOff>12700</xdr:rowOff>
    </xdr:to>
    <xdr:sp macro="" textlink="">
      <xdr:nvSpPr>
        <xdr:cNvPr id="825" name="楕円 824">
          <a:extLst>
            <a:ext uri="{FF2B5EF4-FFF2-40B4-BE49-F238E27FC236}">
              <a16:creationId xmlns:a16="http://schemas.microsoft.com/office/drawing/2014/main" id="{46419640-BBC7-4052-B858-C72A3757F173}"/>
            </a:ext>
          </a:extLst>
        </xdr:cNvPr>
        <xdr:cNvSpPr/>
      </xdr:nvSpPr>
      <xdr:spPr>
        <a:xfrm>
          <a:off x="20383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133350</xdr:rowOff>
    </xdr:from>
    <xdr:to>
      <xdr:col>111</xdr:col>
      <xdr:colOff>177800</xdr:colOff>
      <xdr:row>79</xdr:row>
      <xdr:rowOff>133350</xdr:rowOff>
    </xdr:to>
    <xdr:cxnSp macro="">
      <xdr:nvCxnSpPr>
        <xdr:cNvPr id="826" name="直線コネクタ 825">
          <a:extLst>
            <a:ext uri="{FF2B5EF4-FFF2-40B4-BE49-F238E27FC236}">
              <a16:creationId xmlns:a16="http://schemas.microsoft.com/office/drawing/2014/main" id="{8C78FEB5-3794-49A5-91B9-9DBFF91E5DCE}"/>
            </a:ext>
          </a:extLst>
        </xdr:cNvPr>
        <xdr:cNvCxnSpPr/>
      </xdr:nvCxnSpPr>
      <xdr:spPr>
        <a:xfrm>
          <a:off x="20434300" y="1367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82550</xdr:rowOff>
    </xdr:from>
    <xdr:to>
      <xdr:col>102</xdr:col>
      <xdr:colOff>165100</xdr:colOff>
      <xdr:row>80</xdr:row>
      <xdr:rowOff>12700</xdr:rowOff>
    </xdr:to>
    <xdr:sp macro="" textlink="">
      <xdr:nvSpPr>
        <xdr:cNvPr id="827" name="楕円 826">
          <a:extLst>
            <a:ext uri="{FF2B5EF4-FFF2-40B4-BE49-F238E27FC236}">
              <a16:creationId xmlns:a16="http://schemas.microsoft.com/office/drawing/2014/main" id="{08A77FB0-0043-4156-9B19-6EC1BF39F3E3}"/>
            </a:ext>
          </a:extLst>
        </xdr:cNvPr>
        <xdr:cNvSpPr/>
      </xdr:nvSpPr>
      <xdr:spPr>
        <a:xfrm>
          <a:off x="19494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133350</xdr:rowOff>
    </xdr:from>
    <xdr:to>
      <xdr:col>107</xdr:col>
      <xdr:colOff>50800</xdr:colOff>
      <xdr:row>79</xdr:row>
      <xdr:rowOff>133350</xdr:rowOff>
    </xdr:to>
    <xdr:cxnSp macro="">
      <xdr:nvCxnSpPr>
        <xdr:cNvPr id="828" name="直線コネクタ 827">
          <a:extLst>
            <a:ext uri="{FF2B5EF4-FFF2-40B4-BE49-F238E27FC236}">
              <a16:creationId xmlns:a16="http://schemas.microsoft.com/office/drawing/2014/main" id="{1D3DC084-EF1C-4A86-9EAD-478E528F286F}"/>
            </a:ext>
          </a:extLst>
        </xdr:cNvPr>
        <xdr:cNvCxnSpPr/>
      </xdr:nvCxnSpPr>
      <xdr:spPr>
        <a:xfrm>
          <a:off x="19545300" y="1367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120650</xdr:rowOff>
    </xdr:from>
    <xdr:to>
      <xdr:col>98</xdr:col>
      <xdr:colOff>38100</xdr:colOff>
      <xdr:row>80</xdr:row>
      <xdr:rowOff>50800</xdr:rowOff>
    </xdr:to>
    <xdr:sp macro="" textlink="">
      <xdr:nvSpPr>
        <xdr:cNvPr id="829" name="楕円 828">
          <a:extLst>
            <a:ext uri="{FF2B5EF4-FFF2-40B4-BE49-F238E27FC236}">
              <a16:creationId xmlns:a16="http://schemas.microsoft.com/office/drawing/2014/main" id="{4FE61912-2B4C-4A33-8DDD-BC1AFBE31099}"/>
            </a:ext>
          </a:extLst>
        </xdr:cNvPr>
        <xdr:cNvSpPr/>
      </xdr:nvSpPr>
      <xdr:spPr>
        <a:xfrm>
          <a:off x="18605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133350</xdr:rowOff>
    </xdr:from>
    <xdr:to>
      <xdr:col>102</xdr:col>
      <xdr:colOff>114300</xdr:colOff>
      <xdr:row>80</xdr:row>
      <xdr:rowOff>0</xdr:rowOff>
    </xdr:to>
    <xdr:cxnSp macro="">
      <xdr:nvCxnSpPr>
        <xdr:cNvPr id="830" name="直線コネクタ 829">
          <a:extLst>
            <a:ext uri="{FF2B5EF4-FFF2-40B4-BE49-F238E27FC236}">
              <a16:creationId xmlns:a16="http://schemas.microsoft.com/office/drawing/2014/main" id="{EA382C65-4B83-4B87-B9A8-ECF1671DE768}"/>
            </a:ext>
          </a:extLst>
        </xdr:cNvPr>
        <xdr:cNvCxnSpPr/>
      </xdr:nvCxnSpPr>
      <xdr:spPr>
        <a:xfrm flipV="1">
          <a:off x="18656300" y="1367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831" name="n_1aveValue【児童館】&#10;一人当たり面積">
          <a:extLst>
            <a:ext uri="{FF2B5EF4-FFF2-40B4-BE49-F238E27FC236}">
              <a16:creationId xmlns:a16="http://schemas.microsoft.com/office/drawing/2014/main" id="{A7C41213-75FD-44C8-A6DF-96719BF51CE7}"/>
            </a:ext>
          </a:extLst>
        </xdr:cNvPr>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32" name="n_2aveValue【児童館】&#10;一人当たり面積">
          <a:extLst>
            <a:ext uri="{FF2B5EF4-FFF2-40B4-BE49-F238E27FC236}">
              <a16:creationId xmlns:a16="http://schemas.microsoft.com/office/drawing/2014/main" id="{683A90DE-B2DB-4EAA-9F69-90655DC022AC}"/>
            </a:ext>
          </a:extLst>
        </xdr:cNvPr>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33" name="n_3aveValue【児童館】&#10;一人当たり面積">
          <a:extLst>
            <a:ext uri="{FF2B5EF4-FFF2-40B4-BE49-F238E27FC236}">
              <a16:creationId xmlns:a16="http://schemas.microsoft.com/office/drawing/2014/main" id="{3492C1D5-11B2-4253-89AD-85D1578E324C}"/>
            </a:ext>
          </a:extLst>
        </xdr:cNvPr>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834" name="n_4aveValue【児童館】&#10;一人当たり面積">
          <a:extLst>
            <a:ext uri="{FF2B5EF4-FFF2-40B4-BE49-F238E27FC236}">
              <a16:creationId xmlns:a16="http://schemas.microsoft.com/office/drawing/2014/main" id="{F282F2AE-FB34-4E4C-A841-42DE7A433F2D}"/>
            </a:ext>
          </a:extLst>
        </xdr:cNvPr>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29227</xdr:rowOff>
    </xdr:from>
    <xdr:ext cx="469744" cy="259045"/>
    <xdr:sp macro="" textlink="">
      <xdr:nvSpPr>
        <xdr:cNvPr id="835" name="n_1mainValue【児童館】&#10;一人当たり面積">
          <a:extLst>
            <a:ext uri="{FF2B5EF4-FFF2-40B4-BE49-F238E27FC236}">
              <a16:creationId xmlns:a16="http://schemas.microsoft.com/office/drawing/2014/main" id="{72D9164E-DFA6-46D7-A97F-62B18BCD600F}"/>
            </a:ext>
          </a:extLst>
        </xdr:cNvPr>
        <xdr:cNvSpPr txBox="1"/>
      </xdr:nvSpPr>
      <xdr:spPr>
        <a:xfrm>
          <a:off x="210757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29227</xdr:rowOff>
    </xdr:from>
    <xdr:ext cx="469744" cy="259045"/>
    <xdr:sp macro="" textlink="">
      <xdr:nvSpPr>
        <xdr:cNvPr id="836" name="n_2mainValue【児童館】&#10;一人当たり面積">
          <a:extLst>
            <a:ext uri="{FF2B5EF4-FFF2-40B4-BE49-F238E27FC236}">
              <a16:creationId xmlns:a16="http://schemas.microsoft.com/office/drawing/2014/main" id="{DF4D47D8-955F-4B3A-9C51-1656CE3469CA}"/>
            </a:ext>
          </a:extLst>
        </xdr:cNvPr>
        <xdr:cNvSpPr txBox="1"/>
      </xdr:nvSpPr>
      <xdr:spPr>
        <a:xfrm>
          <a:off x="201994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29227</xdr:rowOff>
    </xdr:from>
    <xdr:ext cx="469744" cy="259045"/>
    <xdr:sp macro="" textlink="">
      <xdr:nvSpPr>
        <xdr:cNvPr id="837" name="n_3mainValue【児童館】&#10;一人当たり面積">
          <a:extLst>
            <a:ext uri="{FF2B5EF4-FFF2-40B4-BE49-F238E27FC236}">
              <a16:creationId xmlns:a16="http://schemas.microsoft.com/office/drawing/2014/main" id="{4CB73E92-D0C4-49B8-9D0B-AA68B6619213}"/>
            </a:ext>
          </a:extLst>
        </xdr:cNvPr>
        <xdr:cNvSpPr txBox="1"/>
      </xdr:nvSpPr>
      <xdr:spPr>
        <a:xfrm>
          <a:off x="193104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67327</xdr:rowOff>
    </xdr:from>
    <xdr:ext cx="469744" cy="259045"/>
    <xdr:sp macro="" textlink="">
      <xdr:nvSpPr>
        <xdr:cNvPr id="838" name="n_4mainValue【児童館】&#10;一人当たり面積">
          <a:extLst>
            <a:ext uri="{FF2B5EF4-FFF2-40B4-BE49-F238E27FC236}">
              <a16:creationId xmlns:a16="http://schemas.microsoft.com/office/drawing/2014/main" id="{4502506A-1D55-4C8C-B39A-57E62315CE18}"/>
            </a:ext>
          </a:extLst>
        </xdr:cNvPr>
        <xdr:cNvSpPr txBox="1"/>
      </xdr:nvSpPr>
      <xdr:spPr>
        <a:xfrm>
          <a:off x="18421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5E2E6865-C8AF-4B4D-988E-4193F15A54B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C410F098-B0FD-4978-8CBA-FC869E553DA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6E207F-F876-499C-8F6B-A6B98BEF21B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D95C6C68-AC84-41C5-8465-104C725C1B4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D917FD57-1233-41AB-B4CE-6D6821D2120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9424F479-AF6B-4B2D-89C2-832C8B1D1E2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C91A3B3A-E7DD-48CA-8AF3-4C6A780A4B6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7EE851BA-C362-4747-9BC8-550C42FA3DE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D842E13-FD7D-448A-B893-67616D7FB9F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48FB8F90-F045-4CBE-95E5-F8DA63E6846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9" name="テキスト ボックス 848">
          <a:extLst>
            <a:ext uri="{FF2B5EF4-FFF2-40B4-BE49-F238E27FC236}">
              <a16:creationId xmlns:a16="http://schemas.microsoft.com/office/drawing/2014/main" id="{EC9C6D3A-0257-4EE1-9161-E9108B6F3375}"/>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9B8CC406-9B55-4DC1-97F9-39DA36B7DA2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1" name="テキスト ボックス 850">
          <a:extLst>
            <a:ext uri="{FF2B5EF4-FFF2-40B4-BE49-F238E27FC236}">
              <a16:creationId xmlns:a16="http://schemas.microsoft.com/office/drawing/2014/main" id="{855CEFB4-9655-4C75-BC5A-7F954CBDE367}"/>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DDCB98E2-D0DF-4F80-8E81-D26A63E302D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4E0330E7-2D74-4D40-862C-4214CBE130C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03CF95A1-2E7A-484B-A494-A39F933B16F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8DA57576-D231-44D3-9F46-AF55D083996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9A8063DC-476D-43CA-9BF3-986923050C5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BE5F2CAF-DB73-4119-B956-ED42D83BE0F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A80EF52F-0F6D-419D-94BD-F5996C32900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C7CF124A-98AB-48C8-B2D8-2391B0EDC3B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1693C013-5DD6-4AA1-BB13-6C46076071E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1" name="テキスト ボックス 860">
          <a:extLst>
            <a:ext uri="{FF2B5EF4-FFF2-40B4-BE49-F238E27FC236}">
              <a16:creationId xmlns:a16="http://schemas.microsoft.com/office/drawing/2014/main" id="{A67617CB-CC3F-477A-BAF5-536EB6237E43}"/>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a:extLst>
            <a:ext uri="{FF2B5EF4-FFF2-40B4-BE49-F238E27FC236}">
              <a16:creationId xmlns:a16="http://schemas.microsoft.com/office/drawing/2014/main" id="{FB0826E3-7CBD-4291-9BA4-4E18DF7035D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109</xdr:row>
      <xdr:rowOff>41911</xdr:rowOff>
    </xdr:to>
    <xdr:cxnSp macro="">
      <xdr:nvCxnSpPr>
        <xdr:cNvPr id="863" name="直線コネクタ 862">
          <a:extLst>
            <a:ext uri="{FF2B5EF4-FFF2-40B4-BE49-F238E27FC236}">
              <a16:creationId xmlns:a16="http://schemas.microsoft.com/office/drawing/2014/main" id="{9D0A851F-06BA-4662-B0BD-5BDCF2D4B15A}"/>
            </a:ext>
          </a:extLst>
        </xdr:cNvPr>
        <xdr:cNvCxnSpPr/>
      </xdr:nvCxnSpPr>
      <xdr:spPr>
        <a:xfrm flipV="1">
          <a:off x="16318864" y="171831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45738</xdr:rowOff>
    </xdr:from>
    <xdr:ext cx="405111" cy="259045"/>
    <xdr:sp macro="" textlink="">
      <xdr:nvSpPr>
        <xdr:cNvPr id="864" name="【公民館】&#10;有形固定資産減価償却率最小値テキスト">
          <a:extLst>
            <a:ext uri="{FF2B5EF4-FFF2-40B4-BE49-F238E27FC236}">
              <a16:creationId xmlns:a16="http://schemas.microsoft.com/office/drawing/2014/main" id="{FAB9CB58-9B3F-414E-8125-7DE74305BF98}"/>
            </a:ext>
          </a:extLst>
        </xdr:cNvPr>
        <xdr:cNvSpPr txBox="1"/>
      </xdr:nvSpPr>
      <xdr:spPr>
        <a:xfrm>
          <a:off x="16357600" y="1873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41911</xdr:rowOff>
    </xdr:from>
    <xdr:to>
      <xdr:col>86</xdr:col>
      <xdr:colOff>25400</xdr:colOff>
      <xdr:row>109</xdr:row>
      <xdr:rowOff>41911</xdr:rowOff>
    </xdr:to>
    <xdr:cxnSp macro="">
      <xdr:nvCxnSpPr>
        <xdr:cNvPr id="865" name="直線コネクタ 864">
          <a:extLst>
            <a:ext uri="{FF2B5EF4-FFF2-40B4-BE49-F238E27FC236}">
              <a16:creationId xmlns:a16="http://schemas.microsoft.com/office/drawing/2014/main" id="{0BA57396-3DC3-4450-B0FE-657C8BEE4843}"/>
            </a:ext>
          </a:extLst>
        </xdr:cNvPr>
        <xdr:cNvCxnSpPr/>
      </xdr:nvCxnSpPr>
      <xdr:spPr>
        <a:xfrm>
          <a:off x="16230600" y="1872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866" name="【公民館】&#10;有形固定資産減価償却率最大値テキスト">
          <a:extLst>
            <a:ext uri="{FF2B5EF4-FFF2-40B4-BE49-F238E27FC236}">
              <a16:creationId xmlns:a16="http://schemas.microsoft.com/office/drawing/2014/main" id="{0C50264C-4CA7-4490-B0CC-0AF32E8CDFCC}"/>
            </a:ext>
          </a:extLst>
        </xdr:cNvPr>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867" name="直線コネクタ 866">
          <a:extLst>
            <a:ext uri="{FF2B5EF4-FFF2-40B4-BE49-F238E27FC236}">
              <a16:creationId xmlns:a16="http://schemas.microsoft.com/office/drawing/2014/main" id="{4A31F568-2CA4-404E-85F3-516EED95BB03}"/>
            </a:ext>
          </a:extLst>
        </xdr:cNvPr>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868" name="【公民館】&#10;有形固定資産減価償却率平均値テキスト">
          <a:extLst>
            <a:ext uri="{FF2B5EF4-FFF2-40B4-BE49-F238E27FC236}">
              <a16:creationId xmlns:a16="http://schemas.microsoft.com/office/drawing/2014/main" id="{827C0F39-814D-4F9D-8FCA-694BE053B0F4}"/>
            </a:ext>
          </a:extLst>
        </xdr:cNvPr>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74930</xdr:rowOff>
    </xdr:from>
    <xdr:to>
      <xdr:col>85</xdr:col>
      <xdr:colOff>177800</xdr:colOff>
      <xdr:row>105</xdr:row>
      <xdr:rowOff>5080</xdr:rowOff>
    </xdr:to>
    <xdr:sp macro="" textlink="">
      <xdr:nvSpPr>
        <xdr:cNvPr id="869" name="フローチャート: 判断 868">
          <a:extLst>
            <a:ext uri="{FF2B5EF4-FFF2-40B4-BE49-F238E27FC236}">
              <a16:creationId xmlns:a16="http://schemas.microsoft.com/office/drawing/2014/main" id="{6E5332E0-2AB0-49CB-B5DF-1D4486864710}"/>
            </a:ext>
          </a:extLst>
        </xdr:cNvPr>
        <xdr:cNvSpPr/>
      </xdr:nvSpPr>
      <xdr:spPr>
        <a:xfrm>
          <a:off x="16268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870" name="フローチャート: 判断 869">
          <a:extLst>
            <a:ext uri="{FF2B5EF4-FFF2-40B4-BE49-F238E27FC236}">
              <a16:creationId xmlns:a16="http://schemas.microsoft.com/office/drawing/2014/main" id="{D1533178-39C2-49DA-8E98-1A38A08E347B}"/>
            </a:ext>
          </a:extLst>
        </xdr:cNvPr>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871" name="フローチャート: 判断 870">
          <a:extLst>
            <a:ext uri="{FF2B5EF4-FFF2-40B4-BE49-F238E27FC236}">
              <a16:creationId xmlns:a16="http://schemas.microsoft.com/office/drawing/2014/main" id="{E3F9EB7B-5BC7-40A2-B1BB-1C3494D72C0C}"/>
            </a:ext>
          </a:extLst>
        </xdr:cNvPr>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872" name="フローチャート: 判断 871">
          <a:extLst>
            <a:ext uri="{FF2B5EF4-FFF2-40B4-BE49-F238E27FC236}">
              <a16:creationId xmlns:a16="http://schemas.microsoft.com/office/drawing/2014/main" id="{63487B19-9B61-4AD3-B3FB-720D785FD114}"/>
            </a:ext>
          </a:extLst>
        </xdr:cNvPr>
        <xdr:cNvSpPr/>
      </xdr:nvSpPr>
      <xdr:spPr>
        <a:xfrm>
          <a:off x="13652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73" name="フローチャート: 判断 872">
          <a:extLst>
            <a:ext uri="{FF2B5EF4-FFF2-40B4-BE49-F238E27FC236}">
              <a16:creationId xmlns:a16="http://schemas.microsoft.com/office/drawing/2014/main" id="{213F1BEB-9052-46CE-A6A3-C8D38ED1A218}"/>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93B4D6DF-1DC4-4ED6-9E63-D7C7D58D242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D687D7F0-4E36-4EB0-818E-9723E82B7D6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2E993187-7C76-413F-BE44-3674461E63E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A825DC15-1AF6-4E7A-A1C8-998AA036902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268D11E9-2CD1-4038-A35F-0CB64CBA793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2539</xdr:rowOff>
    </xdr:from>
    <xdr:to>
      <xdr:col>85</xdr:col>
      <xdr:colOff>177800</xdr:colOff>
      <xdr:row>107</xdr:row>
      <xdr:rowOff>104139</xdr:rowOff>
    </xdr:to>
    <xdr:sp macro="" textlink="">
      <xdr:nvSpPr>
        <xdr:cNvPr id="879" name="楕円 878">
          <a:extLst>
            <a:ext uri="{FF2B5EF4-FFF2-40B4-BE49-F238E27FC236}">
              <a16:creationId xmlns:a16="http://schemas.microsoft.com/office/drawing/2014/main" id="{C59A7E1C-E7F7-4C16-8870-83FAB7D4693B}"/>
            </a:ext>
          </a:extLst>
        </xdr:cNvPr>
        <xdr:cNvSpPr/>
      </xdr:nvSpPr>
      <xdr:spPr>
        <a:xfrm>
          <a:off x="16268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152416</xdr:rowOff>
    </xdr:from>
    <xdr:ext cx="405111" cy="259045"/>
    <xdr:sp macro="" textlink="">
      <xdr:nvSpPr>
        <xdr:cNvPr id="880" name="【公民館】&#10;有形固定資産減価償却率該当値テキスト">
          <a:extLst>
            <a:ext uri="{FF2B5EF4-FFF2-40B4-BE49-F238E27FC236}">
              <a16:creationId xmlns:a16="http://schemas.microsoft.com/office/drawing/2014/main" id="{C255A649-D126-4E94-9FD4-651E7888ECBB}"/>
            </a:ext>
          </a:extLst>
        </xdr:cNvPr>
        <xdr:cNvSpPr txBox="1"/>
      </xdr:nvSpPr>
      <xdr:spPr>
        <a:xfrm>
          <a:off x="16357600"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97789</xdr:rowOff>
    </xdr:from>
    <xdr:to>
      <xdr:col>81</xdr:col>
      <xdr:colOff>101600</xdr:colOff>
      <xdr:row>107</xdr:row>
      <xdr:rowOff>27939</xdr:rowOff>
    </xdr:to>
    <xdr:sp macro="" textlink="">
      <xdr:nvSpPr>
        <xdr:cNvPr id="881" name="楕円 880">
          <a:extLst>
            <a:ext uri="{FF2B5EF4-FFF2-40B4-BE49-F238E27FC236}">
              <a16:creationId xmlns:a16="http://schemas.microsoft.com/office/drawing/2014/main" id="{6E2753C2-79F0-4CE2-8374-9FE630102CB2}"/>
            </a:ext>
          </a:extLst>
        </xdr:cNvPr>
        <xdr:cNvSpPr/>
      </xdr:nvSpPr>
      <xdr:spPr>
        <a:xfrm>
          <a:off x="15430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148589</xdr:rowOff>
    </xdr:from>
    <xdr:to>
      <xdr:col>85</xdr:col>
      <xdr:colOff>127000</xdr:colOff>
      <xdr:row>107</xdr:row>
      <xdr:rowOff>53339</xdr:rowOff>
    </xdr:to>
    <xdr:cxnSp macro="">
      <xdr:nvCxnSpPr>
        <xdr:cNvPr id="882" name="直線コネクタ 881">
          <a:extLst>
            <a:ext uri="{FF2B5EF4-FFF2-40B4-BE49-F238E27FC236}">
              <a16:creationId xmlns:a16="http://schemas.microsoft.com/office/drawing/2014/main" id="{F5C3678D-17F4-4F8F-9FFA-7E8660A0AF3D}"/>
            </a:ext>
          </a:extLst>
        </xdr:cNvPr>
        <xdr:cNvCxnSpPr/>
      </xdr:nvCxnSpPr>
      <xdr:spPr>
        <a:xfrm>
          <a:off x="15481300" y="183222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74930</xdr:rowOff>
    </xdr:from>
    <xdr:to>
      <xdr:col>76</xdr:col>
      <xdr:colOff>165100</xdr:colOff>
      <xdr:row>108</xdr:row>
      <xdr:rowOff>5080</xdr:rowOff>
    </xdr:to>
    <xdr:sp macro="" textlink="">
      <xdr:nvSpPr>
        <xdr:cNvPr id="883" name="楕円 882">
          <a:extLst>
            <a:ext uri="{FF2B5EF4-FFF2-40B4-BE49-F238E27FC236}">
              <a16:creationId xmlns:a16="http://schemas.microsoft.com/office/drawing/2014/main" id="{E8B4FD09-C692-4865-841C-6C44F6ECC83D}"/>
            </a:ext>
          </a:extLst>
        </xdr:cNvPr>
        <xdr:cNvSpPr/>
      </xdr:nvSpPr>
      <xdr:spPr>
        <a:xfrm>
          <a:off x="14541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148589</xdr:rowOff>
    </xdr:from>
    <xdr:to>
      <xdr:col>81</xdr:col>
      <xdr:colOff>50800</xdr:colOff>
      <xdr:row>107</xdr:row>
      <xdr:rowOff>125730</xdr:rowOff>
    </xdr:to>
    <xdr:cxnSp macro="">
      <xdr:nvCxnSpPr>
        <xdr:cNvPr id="884" name="直線コネクタ 883">
          <a:extLst>
            <a:ext uri="{FF2B5EF4-FFF2-40B4-BE49-F238E27FC236}">
              <a16:creationId xmlns:a16="http://schemas.microsoft.com/office/drawing/2014/main" id="{9A17B172-BAC7-4E60-B368-1268CC2ADF10}"/>
            </a:ext>
          </a:extLst>
        </xdr:cNvPr>
        <xdr:cNvCxnSpPr/>
      </xdr:nvCxnSpPr>
      <xdr:spPr>
        <a:xfrm flipV="1">
          <a:off x="14592300" y="1832228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44450</xdr:rowOff>
    </xdr:from>
    <xdr:to>
      <xdr:col>72</xdr:col>
      <xdr:colOff>38100</xdr:colOff>
      <xdr:row>107</xdr:row>
      <xdr:rowOff>146050</xdr:rowOff>
    </xdr:to>
    <xdr:sp macro="" textlink="">
      <xdr:nvSpPr>
        <xdr:cNvPr id="885" name="楕円 884">
          <a:extLst>
            <a:ext uri="{FF2B5EF4-FFF2-40B4-BE49-F238E27FC236}">
              <a16:creationId xmlns:a16="http://schemas.microsoft.com/office/drawing/2014/main" id="{0EF8ADEF-F22F-4B4A-984B-9954E756CDB8}"/>
            </a:ext>
          </a:extLst>
        </xdr:cNvPr>
        <xdr:cNvSpPr/>
      </xdr:nvSpPr>
      <xdr:spPr>
        <a:xfrm>
          <a:off x="13652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95250</xdr:rowOff>
    </xdr:from>
    <xdr:to>
      <xdr:col>76</xdr:col>
      <xdr:colOff>114300</xdr:colOff>
      <xdr:row>107</xdr:row>
      <xdr:rowOff>125730</xdr:rowOff>
    </xdr:to>
    <xdr:cxnSp macro="">
      <xdr:nvCxnSpPr>
        <xdr:cNvPr id="886" name="直線コネクタ 885">
          <a:extLst>
            <a:ext uri="{FF2B5EF4-FFF2-40B4-BE49-F238E27FC236}">
              <a16:creationId xmlns:a16="http://schemas.microsoft.com/office/drawing/2014/main" id="{954BB76D-E659-4D1F-ACC7-1E03FD0F9B44}"/>
            </a:ext>
          </a:extLst>
        </xdr:cNvPr>
        <xdr:cNvCxnSpPr/>
      </xdr:nvCxnSpPr>
      <xdr:spPr>
        <a:xfrm>
          <a:off x="13703300" y="18440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143511</xdr:rowOff>
    </xdr:from>
    <xdr:to>
      <xdr:col>67</xdr:col>
      <xdr:colOff>101600</xdr:colOff>
      <xdr:row>107</xdr:row>
      <xdr:rowOff>73661</xdr:rowOff>
    </xdr:to>
    <xdr:sp macro="" textlink="">
      <xdr:nvSpPr>
        <xdr:cNvPr id="887" name="楕円 886">
          <a:extLst>
            <a:ext uri="{FF2B5EF4-FFF2-40B4-BE49-F238E27FC236}">
              <a16:creationId xmlns:a16="http://schemas.microsoft.com/office/drawing/2014/main" id="{51668AA3-E371-4F5D-AE69-8635C10843B0}"/>
            </a:ext>
          </a:extLst>
        </xdr:cNvPr>
        <xdr:cNvSpPr/>
      </xdr:nvSpPr>
      <xdr:spPr>
        <a:xfrm>
          <a:off x="12763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22861</xdr:rowOff>
    </xdr:from>
    <xdr:to>
      <xdr:col>71</xdr:col>
      <xdr:colOff>177800</xdr:colOff>
      <xdr:row>107</xdr:row>
      <xdr:rowOff>95250</xdr:rowOff>
    </xdr:to>
    <xdr:cxnSp macro="">
      <xdr:nvCxnSpPr>
        <xdr:cNvPr id="888" name="直線コネクタ 887">
          <a:extLst>
            <a:ext uri="{FF2B5EF4-FFF2-40B4-BE49-F238E27FC236}">
              <a16:creationId xmlns:a16="http://schemas.microsoft.com/office/drawing/2014/main" id="{7F13E719-0E89-4D5C-B1DB-AF75F923EBD0}"/>
            </a:ext>
          </a:extLst>
        </xdr:cNvPr>
        <xdr:cNvCxnSpPr/>
      </xdr:nvCxnSpPr>
      <xdr:spPr>
        <a:xfrm>
          <a:off x="12814300" y="183680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143527</xdr:rowOff>
    </xdr:from>
    <xdr:ext cx="405111" cy="259045"/>
    <xdr:sp macro="" textlink="">
      <xdr:nvSpPr>
        <xdr:cNvPr id="889" name="n_1aveValue【公民館】&#10;有形固定資産減価償却率">
          <a:extLst>
            <a:ext uri="{FF2B5EF4-FFF2-40B4-BE49-F238E27FC236}">
              <a16:creationId xmlns:a16="http://schemas.microsoft.com/office/drawing/2014/main" id="{8EBA2683-D150-4F05-8EB2-6B30FF67BA6C}"/>
            </a:ext>
          </a:extLst>
        </xdr:cNvPr>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890" name="n_2aveValue【公民館】&#10;有形固定資産減価償却率">
          <a:extLst>
            <a:ext uri="{FF2B5EF4-FFF2-40B4-BE49-F238E27FC236}">
              <a16:creationId xmlns:a16="http://schemas.microsoft.com/office/drawing/2014/main" id="{4AD3A564-E224-4FF9-B4FF-E83F912CF001}"/>
            </a:ext>
          </a:extLst>
        </xdr:cNvPr>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891" name="n_3aveValue【公民館】&#10;有形固定資産減価償却率">
          <a:extLst>
            <a:ext uri="{FF2B5EF4-FFF2-40B4-BE49-F238E27FC236}">
              <a16:creationId xmlns:a16="http://schemas.microsoft.com/office/drawing/2014/main" id="{A70FA903-285D-449F-B419-E20B19153F1D}"/>
            </a:ext>
          </a:extLst>
        </xdr:cNvPr>
        <xdr:cNvSpPr txBox="1"/>
      </xdr:nvSpPr>
      <xdr:spPr>
        <a:xfrm>
          <a:off x="13500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892" name="n_4aveValue【公民館】&#10;有形固定資産減価償却率">
          <a:extLst>
            <a:ext uri="{FF2B5EF4-FFF2-40B4-BE49-F238E27FC236}">
              <a16:creationId xmlns:a16="http://schemas.microsoft.com/office/drawing/2014/main" id="{93C3F0B2-C8EF-4D63-8214-5A8341665089}"/>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19066</xdr:rowOff>
    </xdr:from>
    <xdr:ext cx="405111" cy="259045"/>
    <xdr:sp macro="" textlink="">
      <xdr:nvSpPr>
        <xdr:cNvPr id="893" name="n_1mainValue【公民館】&#10;有形固定資産減価償却率">
          <a:extLst>
            <a:ext uri="{FF2B5EF4-FFF2-40B4-BE49-F238E27FC236}">
              <a16:creationId xmlns:a16="http://schemas.microsoft.com/office/drawing/2014/main" id="{276AABE7-9B87-45DB-B7C1-5A51EC691216}"/>
            </a:ext>
          </a:extLst>
        </xdr:cNvPr>
        <xdr:cNvSpPr txBox="1"/>
      </xdr:nvSpPr>
      <xdr:spPr>
        <a:xfrm>
          <a:off x="15266044"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167657</xdr:rowOff>
    </xdr:from>
    <xdr:ext cx="405111" cy="259045"/>
    <xdr:sp macro="" textlink="">
      <xdr:nvSpPr>
        <xdr:cNvPr id="894" name="n_2mainValue【公民館】&#10;有形固定資産減価償却率">
          <a:extLst>
            <a:ext uri="{FF2B5EF4-FFF2-40B4-BE49-F238E27FC236}">
              <a16:creationId xmlns:a16="http://schemas.microsoft.com/office/drawing/2014/main" id="{09524881-1319-4251-A617-11120CAC60EE}"/>
            </a:ext>
          </a:extLst>
        </xdr:cNvPr>
        <xdr:cNvSpPr txBox="1"/>
      </xdr:nvSpPr>
      <xdr:spPr>
        <a:xfrm>
          <a:off x="14389744" y="185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137177</xdr:rowOff>
    </xdr:from>
    <xdr:ext cx="405111" cy="259045"/>
    <xdr:sp macro="" textlink="">
      <xdr:nvSpPr>
        <xdr:cNvPr id="895" name="n_3mainValue【公民館】&#10;有形固定資産減価償却率">
          <a:extLst>
            <a:ext uri="{FF2B5EF4-FFF2-40B4-BE49-F238E27FC236}">
              <a16:creationId xmlns:a16="http://schemas.microsoft.com/office/drawing/2014/main" id="{8C94C82C-9921-4D2C-A56D-6509D9665235}"/>
            </a:ext>
          </a:extLst>
        </xdr:cNvPr>
        <xdr:cNvSpPr txBox="1"/>
      </xdr:nvSpPr>
      <xdr:spPr>
        <a:xfrm>
          <a:off x="135007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64788</xdr:rowOff>
    </xdr:from>
    <xdr:ext cx="405111" cy="259045"/>
    <xdr:sp macro="" textlink="">
      <xdr:nvSpPr>
        <xdr:cNvPr id="896" name="n_4mainValue【公民館】&#10;有形固定資産減価償却率">
          <a:extLst>
            <a:ext uri="{FF2B5EF4-FFF2-40B4-BE49-F238E27FC236}">
              <a16:creationId xmlns:a16="http://schemas.microsoft.com/office/drawing/2014/main" id="{0CAF9A82-3D82-44AB-9BC2-EA5C7F3E591A}"/>
            </a:ext>
          </a:extLst>
        </xdr:cNvPr>
        <xdr:cNvSpPr txBox="1"/>
      </xdr:nvSpPr>
      <xdr:spPr>
        <a:xfrm>
          <a:off x="12611744"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99816501-D7F6-4102-AF82-00A8DD56019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896A950E-0098-414C-96E1-BD5FF71D5AE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D9D4D090-3B17-41CA-8B03-3380AF65D0A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871E030B-38F4-47C8-B37F-77310493874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2B9FD0EA-0D63-40FE-B493-663D94E198E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52716076-5A5C-4B4A-911B-12C5009C837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181A44D1-5269-40D7-94FF-789785B0645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174B7706-05E6-4581-84B6-C418ADCBBF0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1EB19D6B-2969-42D0-BAB7-434B49AB8EF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0D968774-84E3-4C8B-BF3F-A3FE3BBD0C8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7" name="直線コネクタ 906">
          <a:extLst>
            <a:ext uri="{FF2B5EF4-FFF2-40B4-BE49-F238E27FC236}">
              <a16:creationId xmlns:a16="http://schemas.microsoft.com/office/drawing/2014/main" id="{6BA9DB90-5565-4974-A7D8-FCEB6145910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8" name="テキスト ボックス 907">
          <a:extLst>
            <a:ext uri="{FF2B5EF4-FFF2-40B4-BE49-F238E27FC236}">
              <a16:creationId xmlns:a16="http://schemas.microsoft.com/office/drawing/2014/main" id="{6037D861-269C-427F-BCA6-33ABC012004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9" name="直線コネクタ 908">
          <a:extLst>
            <a:ext uri="{FF2B5EF4-FFF2-40B4-BE49-F238E27FC236}">
              <a16:creationId xmlns:a16="http://schemas.microsoft.com/office/drawing/2014/main" id="{D8007F53-6261-4E6C-AA50-E61C06013A6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0" name="テキスト ボックス 909">
          <a:extLst>
            <a:ext uri="{FF2B5EF4-FFF2-40B4-BE49-F238E27FC236}">
              <a16:creationId xmlns:a16="http://schemas.microsoft.com/office/drawing/2014/main" id="{3F8481EB-149F-4940-B5BE-87A9A0573B7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1" name="直線コネクタ 910">
          <a:extLst>
            <a:ext uri="{FF2B5EF4-FFF2-40B4-BE49-F238E27FC236}">
              <a16:creationId xmlns:a16="http://schemas.microsoft.com/office/drawing/2014/main" id="{9E393461-208D-4194-8F73-FBA5593325D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2" name="テキスト ボックス 911">
          <a:extLst>
            <a:ext uri="{FF2B5EF4-FFF2-40B4-BE49-F238E27FC236}">
              <a16:creationId xmlns:a16="http://schemas.microsoft.com/office/drawing/2014/main" id="{008D0339-12FF-4B55-BF37-83D3A735A2B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3" name="直線コネクタ 912">
          <a:extLst>
            <a:ext uri="{FF2B5EF4-FFF2-40B4-BE49-F238E27FC236}">
              <a16:creationId xmlns:a16="http://schemas.microsoft.com/office/drawing/2014/main" id="{33278421-C591-4F5D-8F47-EC15FC27B5F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4" name="テキスト ボックス 913">
          <a:extLst>
            <a:ext uri="{FF2B5EF4-FFF2-40B4-BE49-F238E27FC236}">
              <a16:creationId xmlns:a16="http://schemas.microsoft.com/office/drawing/2014/main" id="{8A38D19A-7ED8-43E4-B0CA-7C0D30142E6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5" name="直線コネクタ 914">
          <a:extLst>
            <a:ext uri="{FF2B5EF4-FFF2-40B4-BE49-F238E27FC236}">
              <a16:creationId xmlns:a16="http://schemas.microsoft.com/office/drawing/2014/main" id="{8C8CF79A-87EA-4E9F-8AC6-47B308A7F1C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6" name="テキスト ボックス 915">
          <a:extLst>
            <a:ext uri="{FF2B5EF4-FFF2-40B4-BE49-F238E27FC236}">
              <a16:creationId xmlns:a16="http://schemas.microsoft.com/office/drawing/2014/main" id="{C4636CC8-D59C-404F-A3CE-0E46CC4A8C5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7" name="直線コネクタ 916">
          <a:extLst>
            <a:ext uri="{FF2B5EF4-FFF2-40B4-BE49-F238E27FC236}">
              <a16:creationId xmlns:a16="http://schemas.microsoft.com/office/drawing/2014/main" id="{7DD047EC-82F4-4888-90DE-12DCDB67C76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8" name="テキスト ボックス 917">
          <a:extLst>
            <a:ext uri="{FF2B5EF4-FFF2-40B4-BE49-F238E27FC236}">
              <a16:creationId xmlns:a16="http://schemas.microsoft.com/office/drawing/2014/main" id="{B895C1EB-C42D-4EE1-8310-43E61BB86F3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891E57D3-901F-407B-87C4-92907FACBA8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F3DAF4FA-DC8D-4073-83CE-3D27C9FB4FA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公民館】&#10;一人当たり面積グラフ枠">
          <a:extLst>
            <a:ext uri="{FF2B5EF4-FFF2-40B4-BE49-F238E27FC236}">
              <a16:creationId xmlns:a16="http://schemas.microsoft.com/office/drawing/2014/main" id="{7FAC0D64-1FDF-405A-8596-9F23B835AFA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922" name="直線コネクタ 921">
          <a:extLst>
            <a:ext uri="{FF2B5EF4-FFF2-40B4-BE49-F238E27FC236}">
              <a16:creationId xmlns:a16="http://schemas.microsoft.com/office/drawing/2014/main" id="{0A7347E9-907E-4A0E-829F-8C1FD8AB9B00}"/>
            </a:ext>
          </a:extLst>
        </xdr:cNvPr>
        <xdr:cNvCxnSpPr/>
      </xdr:nvCxnSpPr>
      <xdr:spPr>
        <a:xfrm flipV="1">
          <a:off x="22160864" y="171069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23" name="【公民館】&#10;一人当たり面積最小値テキスト">
          <a:extLst>
            <a:ext uri="{FF2B5EF4-FFF2-40B4-BE49-F238E27FC236}">
              <a16:creationId xmlns:a16="http://schemas.microsoft.com/office/drawing/2014/main" id="{B597E17D-CAA6-47E7-BD01-41075D788D68}"/>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24" name="直線コネクタ 923">
          <a:extLst>
            <a:ext uri="{FF2B5EF4-FFF2-40B4-BE49-F238E27FC236}">
              <a16:creationId xmlns:a16="http://schemas.microsoft.com/office/drawing/2014/main" id="{56E06EFC-59E8-42E5-9EFF-3025E54F427C}"/>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25" name="【公民館】&#10;一人当たり面積最大値テキスト">
          <a:extLst>
            <a:ext uri="{FF2B5EF4-FFF2-40B4-BE49-F238E27FC236}">
              <a16:creationId xmlns:a16="http://schemas.microsoft.com/office/drawing/2014/main" id="{DF9EE0D9-0AA1-4268-8EED-48F145D9A2CD}"/>
            </a:ext>
          </a:extLst>
        </xdr:cNvPr>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26" name="直線コネクタ 925">
          <a:extLst>
            <a:ext uri="{FF2B5EF4-FFF2-40B4-BE49-F238E27FC236}">
              <a16:creationId xmlns:a16="http://schemas.microsoft.com/office/drawing/2014/main" id="{086E7C92-8A76-41F4-BA7A-9B74287F6025}"/>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40113</xdr:rowOff>
    </xdr:from>
    <xdr:ext cx="469744" cy="259045"/>
    <xdr:sp macro="" textlink="">
      <xdr:nvSpPr>
        <xdr:cNvPr id="927" name="【公民館】&#10;一人当たり面積平均値テキスト">
          <a:extLst>
            <a:ext uri="{FF2B5EF4-FFF2-40B4-BE49-F238E27FC236}">
              <a16:creationId xmlns:a16="http://schemas.microsoft.com/office/drawing/2014/main" id="{7E030DE1-1C16-4B5B-BA9A-985F6117840B}"/>
            </a:ext>
          </a:extLst>
        </xdr:cNvPr>
        <xdr:cNvSpPr txBox="1"/>
      </xdr:nvSpPr>
      <xdr:spPr>
        <a:xfrm>
          <a:off x="22199600" y="1787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928" name="フローチャート: 判断 927">
          <a:extLst>
            <a:ext uri="{FF2B5EF4-FFF2-40B4-BE49-F238E27FC236}">
              <a16:creationId xmlns:a16="http://schemas.microsoft.com/office/drawing/2014/main" id="{9F17EA82-CDAE-4077-9AA3-AAF2CECBCAAF}"/>
            </a:ext>
          </a:extLst>
        </xdr:cNvPr>
        <xdr:cNvSpPr/>
      </xdr:nvSpPr>
      <xdr:spPr>
        <a:xfrm>
          <a:off x="221107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929" name="フローチャート: 判断 928">
          <a:extLst>
            <a:ext uri="{FF2B5EF4-FFF2-40B4-BE49-F238E27FC236}">
              <a16:creationId xmlns:a16="http://schemas.microsoft.com/office/drawing/2014/main" id="{E1981619-4454-441F-95DD-C1E354529C0E}"/>
            </a:ext>
          </a:extLst>
        </xdr:cNvPr>
        <xdr:cNvSpPr/>
      </xdr:nvSpPr>
      <xdr:spPr>
        <a:xfrm>
          <a:off x="21272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33564</xdr:rowOff>
    </xdr:from>
    <xdr:to>
      <xdr:col>107</xdr:col>
      <xdr:colOff>101600</xdr:colOff>
      <xdr:row>105</xdr:row>
      <xdr:rowOff>135164</xdr:rowOff>
    </xdr:to>
    <xdr:sp macro="" textlink="">
      <xdr:nvSpPr>
        <xdr:cNvPr id="930" name="フローチャート: 判断 929">
          <a:extLst>
            <a:ext uri="{FF2B5EF4-FFF2-40B4-BE49-F238E27FC236}">
              <a16:creationId xmlns:a16="http://schemas.microsoft.com/office/drawing/2014/main" id="{728FD4E1-0A8B-4EC9-9D82-8B309933BBB0}"/>
            </a:ext>
          </a:extLst>
        </xdr:cNvPr>
        <xdr:cNvSpPr/>
      </xdr:nvSpPr>
      <xdr:spPr>
        <a:xfrm>
          <a:off x="20383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931" name="フローチャート: 判断 930">
          <a:extLst>
            <a:ext uri="{FF2B5EF4-FFF2-40B4-BE49-F238E27FC236}">
              <a16:creationId xmlns:a16="http://schemas.microsoft.com/office/drawing/2014/main" id="{705AD638-AA11-4800-BFB0-987E43B8D963}"/>
            </a:ext>
          </a:extLst>
        </xdr:cNvPr>
        <xdr:cNvSpPr/>
      </xdr:nvSpPr>
      <xdr:spPr>
        <a:xfrm>
          <a:off x="19494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156029</xdr:rowOff>
    </xdr:from>
    <xdr:to>
      <xdr:col>98</xdr:col>
      <xdr:colOff>38100</xdr:colOff>
      <xdr:row>105</xdr:row>
      <xdr:rowOff>86179</xdr:rowOff>
    </xdr:to>
    <xdr:sp macro="" textlink="">
      <xdr:nvSpPr>
        <xdr:cNvPr id="932" name="フローチャート: 判断 931">
          <a:extLst>
            <a:ext uri="{FF2B5EF4-FFF2-40B4-BE49-F238E27FC236}">
              <a16:creationId xmlns:a16="http://schemas.microsoft.com/office/drawing/2014/main" id="{3E08181F-91B9-4F4C-9565-E03E639DA7E4}"/>
            </a:ext>
          </a:extLst>
        </xdr:cNvPr>
        <xdr:cNvSpPr/>
      </xdr:nvSpPr>
      <xdr:spPr>
        <a:xfrm>
          <a:off x="18605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EEF66D9-64E2-4348-B3D2-FF4ADDDB72B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EE503225-E0BA-45C7-B64F-BF27E35559D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1D1FF52A-E90C-4455-8977-DFBE17AB56A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35FFF001-609E-43AD-9ACA-E55E4F677CA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75DE86C4-275A-4561-8B55-21F08D365E6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58057</xdr:rowOff>
    </xdr:from>
    <xdr:to>
      <xdr:col>116</xdr:col>
      <xdr:colOff>114300</xdr:colOff>
      <xdr:row>108</xdr:row>
      <xdr:rowOff>159657</xdr:rowOff>
    </xdr:to>
    <xdr:sp macro="" textlink="">
      <xdr:nvSpPr>
        <xdr:cNvPr id="938" name="楕円 937">
          <a:extLst>
            <a:ext uri="{FF2B5EF4-FFF2-40B4-BE49-F238E27FC236}">
              <a16:creationId xmlns:a16="http://schemas.microsoft.com/office/drawing/2014/main" id="{EAD8A789-A251-4CBC-833A-43FE4428F7F1}"/>
            </a:ext>
          </a:extLst>
        </xdr:cNvPr>
        <xdr:cNvSpPr/>
      </xdr:nvSpPr>
      <xdr:spPr>
        <a:xfrm>
          <a:off x="221107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144434</xdr:rowOff>
    </xdr:from>
    <xdr:ext cx="469744" cy="259045"/>
    <xdr:sp macro="" textlink="">
      <xdr:nvSpPr>
        <xdr:cNvPr id="939" name="【公民館】&#10;一人当たり面積該当値テキスト">
          <a:extLst>
            <a:ext uri="{FF2B5EF4-FFF2-40B4-BE49-F238E27FC236}">
              <a16:creationId xmlns:a16="http://schemas.microsoft.com/office/drawing/2014/main" id="{70CB28F2-7DBC-43A0-84F5-C70231E56C8C}"/>
            </a:ext>
          </a:extLst>
        </xdr:cNvPr>
        <xdr:cNvSpPr txBox="1"/>
      </xdr:nvSpPr>
      <xdr:spPr>
        <a:xfrm>
          <a:off x="22199600" y="184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58057</xdr:rowOff>
    </xdr:from>
    <xdr:to>
      <xdr:col>112</xdr:col>
      <xdr:colOff>38100</xdr:colOff>
      <xdr:row>108</xdr:row>
      <xdr:rowOff>159657</xdr:rowOff>
    </xdr:to>
    <xdr:sp macro="" textlink="">
      <xdr:nvSpPr>
        <xdr:cNvPr id="940" name="楕円 939">
          <a:extLst>
            <a:ext uri="{FF2B5EF4-FFF2-40B4-BE49-F238E27FC236}">
              <a16:creationId xmlns:a16="http://schemas.microsoft.com/office/drawing/2014/main" id="{0CEEEB19-CF1A-4D8C-9952-217E6460DB8C}"/>
            </a:ext>
          </a:extLst>
        </xdr:cNvPr>
        <xdr:cNvSpPr/>
      </xdr:nvSpPr>
      <xdr:spPr>
        <a:xfrm>
          <a:off x="21272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108857</xdr:rowOff>
    </xdr:from>
    <xdr:to>
      <xdr:col>116</xdr:col>
      <xdr:colOff>63500</xdr:colOff>
      <xdr:row>108</xdr:row>
      <xdr:rowOff>108857</xdr:rowOff>
    </xdr:to>
    <xdr:cxnSp macro="">
      <xdr:nvCxnSpPr>
        <xdr:cNvPr id="941" name="直線コネクタ 940">
          <a:extLst>
            <a:ext uri="{FF2B5EF4-FFF2-40B4-BE49-F238E27FC236}">
              <a16:creationId xmlns:a16="http://schemas.microsoft.com/office/drawing/2014/main" id="{C5AC811D-C1E0-4D64-9B2B-BED0AA21D66C}"/>
            </a:ext>
          </a:extLst>
        </xdr:cNvPr>
        <xdr:cNvCxnSpPr/>
      </xdr:nvCxnSpPr>
      <xdr:spPr>
        <a:xfrm>
          <a:off x="21323300" y="1862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58057</xdr:rowOff>
    </xdr:from>
    <xdr:to>
      <xdr:col>107</xdr:col>
      <xdr:colOff>101600</xdr:colOff>
      <xdr:row>108</xdr:row>
      <xdr:rowOff>159657</xdr:rowOff>
    </xdr:to>
    <xdr:sp macro="" textlink="">
      <xdr:nvSpPr>
        <xdr:cNvPr id="942" name="楕円 941">
          <a:extLst>
            <a:ext uri="{FF2B5EF4-FFF2-40B4-BE49-F238E27FC236}">
              <a16:creationId xmlns:a16="http://schemas.microsoft.com/office/drawing/2014/main" id="{A9DE2CCB-1D2B-4ED1-95BA-71019C912032}"/>
            </a:ext>
          </a:extLst>
        </xdr:cNvPr>
        <xdr:cNvSpPr/>
      </xdr:nvSpPr>
      <xdr:spPr>
        <a:xfrm>
          <a:off x="20383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108857</xdr:rowOff>
    </xdr:from>
    <xdr:to>
      <xdr:col>111</xdr:col>
      <xdr:colOff>177800</xdr:colOff>
      <xdr:row>108</xdr:row>
      <xdr:rowOff>108857</xdr:rowOff>
    </xdr:to>
    <xdr:cxnSp macro="">
      <xdr:nvCxnSpPr>
        <xdr:cNvPr id="943" name="直線コネクタ 942">
          <a:extLst>
            <a:ext uri="{FF2B5EF4-FFF2-40B4-BE49-F238E27FC236}">
              <a16:creationId xmlns:a16="http://schemas.microsoft.com/office/drawing/2014/main" id="{A27578DA-C45F-4031-A114-3F4F9E94E1BD}"/>
            </a:ext>
          </a:extLst>
        </xdr:cNvPr>
        <xdr:cNvCxnSpPr/>
      </xdr:nvCxnSpPr>
      <xdr:spPr>
        <a:xfrm>
          <a:off x="20434300" y="1862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58057</xdr:rowOff>
    </xdr:from>
    <xdr:to>
      <xdr:col>102</xdr:col>
      <xdr:colOff>165100</xdr:colOff>
      <xdr:row>108</xdr:row>
      <xdr:rowOff>159657</xdr:rowOff>
    </xdr:to>
    <xdr:sp macro="" textlink="">
      <xdr:nvSpPr>
        <xdr:cNvPr id="944" name="楕円 943">
          <a:extLst>
            <a:ext uri="{FF2B5EF4-FFF2-40B4-BE49-F238E27FC236}">
              <a16:creationId xmlns:a16="http://schemas.microsoft.com/office/drawing/2014/main" id="{9B0444DA-EC89-462C-BF62-B18EBCEE0B87}"/>
            </a:ext>
          </a:extLst>
        </xdr:cNvPr>
        <xdr:cNvSpPr/>
      </xdr:nvSpPr>
      <xdr:spPr>
        <a:xfrm>
          <a:off x="19494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108857</xdr:rowOff>
    </xdr:from>
    <xdr:to>
      <xdr:col>107</xdr:col>
      <xdr:colOff>50800</xdr:colOff>
      <xdr:row>108</xdr:row>
      <xdr:rowOff>108857</xdr:rowOff>
    </xdr:to>
    <xdr:cxnSp macro="">
      <xdr:nvCxnSpPr>
        <xdr:cNvPr id="945" name="直線コネクタ 944">
          <a:extLst>
            <a:ext uri="{FF2B5EF4-FFF2-40B4-BE49-F238E27FC236}">
              <a16:creationId xmlns:a16="http://schemas.microsoft.com/office/drawing/2014/main" id="{D8C3029B-D967-45CB-A835-66EA5502A2E6}"/>
            </a:ext>
          </a:extLst>
        </xdr:cNvPr>
        <xdr:cNvCxnSpPr/>
      </xdr:nvCxnSpPr>
      <xdr:spPr>
        <a:xfrm>
          <a:off x="19545300" y="1862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58057</xdr:rowOff>
    </xdr:from>
    <xdr:to>
      <xdr:col>98</xdr:col>
      <xdr:colOff>38100</xdr:colOff>
      <xdr:row>108</xdr:row>
      <xdr:rowOff>159657</xdr:rowOff>
    </xdr:to>
    <xdr:sp macro="" textlink="">
      <xdr:nvSpPr>
        <xdr:cNvPr id="946" name="楕円 945">
          <a:extLst>
            <a:ext uri="{FF2B5EF4-FFF2-40B4-BE49-F238E27FC236}">
              <a16:creationId xmlns:a16="http://schemas.microsoft.com/office/drawing/2014/main" id="{1B88A996-CDFF-4D39-8B2D-D17275555743}"/>
            </a:ext>
          </a:extLst>
        </xdr:cNvPr>
        <xdr:cNvSpPr/>
      </xdr:nvSpPr>
      <xdr:spPr>
        <a:xfrm>
          <a:off x="18605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108857</xdr:rowOff>
    </xdr:from>
    <xdr:to>
      <xdr:col>102</xdr:col>
      <xdr:colOff>114300</xdr:colOff>
      <xdr:row>108</xdr:row>
      <xdr:rowOff>108857</xdr:rowOff>
    </xdr:to>
    <xdr:cxnSp macro="">
      <xdr:nvCxnSpPr>
        <xdr:cNvPr id="947" name="直線コネクタ 946">
          <a:extLst>
            <a:ext uri="{FF2B5EF4-FFF2-40B4-BE49-F238E27FC236}">
              <a16:creationId xmlns:a16="http://schemas.microsoft.com/office/drawing/2014/main" id="{7E177C99-A0A9-4E5A-9837-0095902A856F}"/>
            </a:ext>
          </a:extLst>
        </xdr:cNvPr>
        <xdr:cNvCxnSpPr/>
      </xdr:nvCxnSpPr>
      <xdr:spPr>
        <a:xfrm>
          <a:off x="18656300" y="1862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151691</xdr:rowOff>
    </xdr:from>
    <xdr:ext cx="469744" cy="259045"/>
    <xdr:sp macro="" textlink="">
      <xdr:nvSpPr>
        <xdr:cNvPr id="948" name="n_1aveValue【公民館】&#10;一人当たり面積">
          <a:extLst>
            <a:ext uri="{FF2B5EF4-FFF2-40B4-BE49-F238E27FC236}">
              <a16:creationId xmlns:a16="http://schemas.microsoft.com/office/drawing/2014/main" id="{0AB0B405-D04D-43A0-BDDB-B22C9DF14479}"/>
            </a:ext>
          </a:extLst>
        </xdr:cNvPr>
        <xdr:cNvSpPr txBox="1"/>
      </xdr:nvSpPr>
      <xdr:spPr>
        <a:xfrm>
          <a:off x="210757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151691</xdr:rowOff>
    </xdr:from>
    <xdr:ext cx="469744" cy="259045"/>
    <xdr:sp macro="" textlink="">
      <xdr:nvSpPr>
        <xdr:cNvPr id="949" name="n_2aveValue【公民館】&#10;一人当たり面積">
          <a:extLst>
            <a:ext uri="{FF2B5EF4-FFF2-40B4-BE49-F238E27FC236}">
              <a16:creationId xmlns:a16="http://schemas.microsoft.com/office/drawing/2014/main" id="{46B8575A-FDCF-4A8D-8F86-7515832DA06F}"/>
            </a:ext>
          </a:extLst>
        </xdr:cNvPr>
        <xdr:cNvSpPr txBox="1"/>
      </xdr:nvSpPr>
      <xdr:spPr>
        <a:xfrm>
          <a:off x="201994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86377</xdr:rowOff>
    </xdr:from>
    <xdr:ext cx="469744" cy="259045"/>
    <xdr:sp macro="" textlink="">
      <xdr:nvSpPr>
        <xdr:cNvPr id="950" name="n_3aveValue【公民館】&#10;一人当たり面積">
          <a:extLst>
            <a:ext uri="{FF2B5EF4-FFF2-40B4-BE49-F238E27FC236}">
              <a16:creationId xmlns:a16="http://schemas.microsoft.com/office/drawing/2014/main" id="{8553B2F8-C7AA-4003-9EAD-CE44A17436A7}"/>
            </a:ext>
          </a:extLst>
        </xdr:cNvPr>
        <xdr:cNvSpPr txBox="1"/>
      </xdr:nvSpPr>
      <xdr:spPr>
        <a:xfrm>
          <a:off x="19310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102706</xdr:rowOff>
    </xdr:from>
    <xdr:ext cx="469744" cy="259045"/>
    <xdr:sp macro="" textlink="">
      <xdr:nvSpPr>
        <xdr:cNvPr id="951" name="n_4aveValue【公民館】&#10;一人当たり面積">
          <a:extLst>
            <a:ext uri="{FF2B5EF4-FFF2-40B4-BE49-F238E27FC236}">
              <a16:creationId xmlns:a16="http://schemas.microsoft.com/office/drawing/2014/main" id="{8AFA2251-3D98-4754-8D82-0C74BEBD8633}"/>
            </a:ext>
          </a:extLst>
        </xdr:cNvPr>
        <xdr:cNvSpPr txBox="1"/>
      </xdr:nvSpPr>
      <xdr:spPr>
        <a:xfrm>
          <a:off x="184214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150784</xdr:rowOff>
    </xdr:from>
    <xdr:ext cx="469744" cy="259045"/>
    <xdr:sp macro="" textlink="">
      <xdr:nvSpPr>
        <xdr:cNvPr id="952" name="n_1mainValue【公民館】&#10;一人当たり面積">
          <a:extLst>
            <a:ext uri="{FF2B5EF4-FFF2-40B4-BE49-F238E27FC236}">
              <a16:creationId xmlns:a16="http://schemas.microsoft.com/office/drawing/2014/main" id="{6AA8135E-1489-4739-85B9-22D6C764BCC2}"/>
            </a:ext>
          </a:extLst>
        </xdr:cNvPr>
        <xdr:cNvSpPr txBox="1"/>
      </xdr:nvSpPr>
      <xdr:spPr>
        <a:xfrm>
          <a:off x="210757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150784</xdr:rowOff>
    </xdr:from>
    <xdr:ext cx="469744" cy="259045"/>
    <xdr:sp macro="" textlink="">
      <xdr:nvSpPr>
        <xdr:cNvPr id="953" name="n_2mainValue【公民館】&#10;一人当たり面積">
          <a:extLst>
            <a:ext uri="{FF2B5EF4-FFF2-40B4-BE49-F238E27FC236}">
              <a16:creationId xmlns:a16="http://schemas.microsoft.com/office/drawing/2014/main" id="{F5D09E4A-D81D-40F3-BE1D-BE0F353BEA7D}"/>
            </a:ext>
          </a:extLst>
        </xdr:cNvPr>
        <xdr:cNvSpPr txBox="1"/>
      </xdr:nvSpPr>
      <xdr:spPr>
        <a:xfrm>
          <a:off x="20199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150784</xdr:rowOff>
    </xdr:from>
    <xdr:ext cx="469744" cy="259045"/>
    <xdr:sp macro="" textlink="">
      <xdr:nvSpPr>
        <xdr:cNvPr id="954" name="n_3mainValue【公民館】&#10;一人当たり面積">
          <a:extLst>
            <a:ext uri="{FF2B5EF4-FFF2-40B4-BE49-F238E27FC236}">
              <a16:creationId xmlns:a16="http://schemas.microsoft.com/office/drawing/2014/main" id="{5F0AAE5F-F65A-4CD2-9CF8-503A75CF4D4E}"/>
            </a:ext>
          </a:extLst>
        </xdr:cNvPr>
        <xdr:cNvSpPr txBox="1"/>
      </xdr:nvSpPr>
      <xdr:spPr>
        <a:xfrm>
          <a:off x="19310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150784</xdr:rowOff>
    </xdr:from>
    <xdr:ext cx="469744" cy="259045"/>
    <xdr:sp macro="" textlink="">
      <xdr:nvSpPr>
        <xdr:cNvPr id="955" name="n_4mainValue【公民館】&#10;一人当たり面積">
          <a:extLst>
            <a:ext uri="{FF2B5EF4-FFF2-40B4-BE49-F238E27FC236}">
              <a16:creationId xmlns:a16="http://schemas.microsoft.com/office/drawing/2014/main" id="{722C0D58-E150-4107-8178-07861137A4CC}"/>
            </a:ext>
          </a:extLst>
        </xdr:cNvPr>
        <xdr:cNvSpPr txBox="1"/>
      </xdr:nvSpPr>
      <xdr:spPr>
        <a:xfrm>
          <a:off x="18421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F20A92E-D3CE-4B8B-B25F-630B18035B7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834BB49D-4497-4D94-BD62-B4C192E4C4C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6BC4223B-BBAE-4867-9646-AD564BC749D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類似団体と比較して、特に認定こども園・幼稚園・保育所や公営住宅などで減価償却率が高くなっている。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認定こども園・幼稚園・保育所については、特に幼稚園の有形固定資産減価償却率が高くなっている。神戸市では平成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子ども・子育て支援新制度実施後の神戸市立幼稚園のあり方」を策定し、市街地における幼稚園の規模を適正化する観点から、令和２年度までに計９園の閉園を進め、施設総量の削減を図ってい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年度には幼稚園を含めた学校施設にかかる個別施設計画を策定しており、同計画に基づいて老朽化対策に取り組んでいく。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また、市営住宅については、平成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年度に策定した</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年間の第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市営住宅マネジメント計画に基づき、市営住宅の再編と改修に取り組んできている。令和２年度には第３次市営住宅マネジメント計画を策定しており、引き続き適正な住宅ストックとなるよう、再編と回収に取り組んでいく。</a:t>
          </a:r>
        </a:p>
        <a:p>
          <a:r>
            <a:rPr kumimoji="1" lang="ja-JP" altLang="en-US" sz="1300">
              <a:latin typeface="ＭＳ Ｐゴシック" panose="020B0600070205080204" pitchFamily="50" charset="-128"/>
              <a:ea typeface="ＭＳ Ｐゴシック" panose="020B0600070205080204" pitchFamily="50" charset="-128"/>
            </a:rPr>
            <a:t>　一方、道路については、舗装のひび割れ率やわだちを定量的に評価し、計画的かつ緊急性の高いものから順次道路補修整備、また道路改良工事に合わせて計画的に舗装補修を行ってきており、有形固定資産減価償却率は上昇傾向にはあるものの全国平均を下回っている。今後も、引続き計画的に道路修繕を実施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9D01D61-F81D-48EB-BE55-FD763F47AD3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BAC5401-F34F-4A1F-A560-A46BB8C73CA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D887D76-0DAF-4AF2-BA26-0A89C5F1B85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DCDB0FF-D4DA-415E-B848-11CC702E559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64189AD-79F2-4D95-85FB-42A085A4D96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6042C80-B026-43E7-AC1B-9D8957A2B5B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5FEDE15-4800-40CF-B374-9D45D8BB579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58F7A33-8863-4FD7-A6BC-CD4747C13C7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7440FBA-BF76-4789-8855-510002557A5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798549F-98C8-47D0-8BD3-52C50045FE6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1,533,588
1,484,111
557.01
860,399,080
848,479,219
1,321,301
439,969,175
1,109,066,199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EC7A0AC-91EF-4E9D-A217-4002C646AB3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8B81305-B986-4F13-BC1E-01B4C0EBBDB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0780959-3000-41B1-BA84-FE181112ED7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E838B93-2FAB-4DE9-98C7-FED5C0034EF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3CCB83A-705F-4B46-82D4-2F16D3BE250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973B230-DF7B-4F6A-888F-4DED008FE73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5536CB8-B817-45B7-AFFD-F2031929AC7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60D1C75-658B-4B20-9B3C-3C903E9E1FA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2DFF945-A61B-4721-BC3D-95F0818B3B8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AB7C659-C59F-49F8-86D1-9703C2734C4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AA28597-8872-4828-800E-79F257F1D56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2C2894B-B032-4000-B95B-2A113002393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AF91258-8730-4CEA-9F9A-CB12DF25A06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BCBF446-7F6D-4ADA-9BED-876E7CFF51A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3FE3866-6564-4359-B116-5DCE6400FCF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59C5375-DE62-4370-8F23-7CF0CA7AAFF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A270789-B517-48FA-884C-AD915DF649E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761CCB6-F46F-4148-993C-71C12520E9A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29E4D4-9A22-4CC3-A652-AB372EE324F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71CB9E0-1C4C-4A08-8A15-DE8E8BE8702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2D3DEEE-38E9-46F7-A828-35CDB364A85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BB01C43-86B3-40C9-9AEA-7A2EC4E846A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EEE6577-A730-4AB7-B00B-0DFADE84A61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7810C16-9872-413A-9BFA-FCEF359140C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C76F1CD-E000-4497-AE48-665B6B5DD13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8200042-248F-44D9-B933-46C5F945AA4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7B87AD8-9F2C-4627-AF22-26587BF1E35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1EEB61-6D9B-4700-B229-D4A1C48D84B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A6F028F-7F63-403E-859F-5839CC139BD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089790B-A66D-4C48-860F-3F701DC16D5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10CB663-2781-4B1F-BCBD-EFD09A98916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CC8B9F16-FC6C-4D97-8FF7-017C6F50DE96}"/>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E02C5E0-DD2F-454B-B913-F9DA57B7650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1E963BEB-BF8D-40C7-8B86-58BE69DF18DD}"/>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17B93DD-A2ED-49C1-8068-2881BD195E0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DD73775-1987-4DE9-A567-2DAFFC76A6B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4F2819B-C528-4FED-AFA6-F246DA10189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F50D177-1C73-4E1E-B306-C2745F675EC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DB410DA-5079-44B7-9BDE-7E50016076F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57F53D2-5B44-46B8-BBB1-92798E1A9AE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37F13C8-A852-46CE-B356-BF36B3239A6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4650AC9-3372-4AE1-949A-E3BFA2B3D86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AFE52F8-B900-4565-8B0F-F45ADC32075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7B9E1751-EA26-42BC-8214-FCAA458F3E77}"/>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5D7E442E-FF46-4EF5-A426-1F8DAC0BDBD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id="{F0F69725-7176-4421-AE61-689FA9101790}"/>
            </a:ext>
          </a:extLst>
        </xdr:cNvPr>
        <xdr:cNvCxnSpPr/>
      </xdr:nvCxnSpPr>
      <xdr:spPr>
        <a:xfrm flipV="1">
          <a:off x="4634865" y="58369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EA77BDAB-BA25-4BB3-A8E7-D5EC1DF4BA48}"/>
            </a:ext>
          </a:extLst>
        </xdr:cNvPr>
        <xdr:cNvSpPr txBox="1"/>
      </xdr:nvSpPr>
      <xdr:spPr>
        <a:xfrm>
          <a:off x="4673600"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id="{B2BE9EAA-5AB3-4B18-A5D3-0CB9FFF06B33}"/>
            </a:ext>
          </a:extLst>
        </xdr:cNvPr>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a:extLst>
            <a:ext uri="{FF2B5EF4-FFF2-40B4-BE49-F238E27FC236}">
              <a16:creationId xmlns:a16="http://schemas.microsoft.com/office/drawing/2014/main" id="{7489051F-E6D6-4D07-B61C-5563A5BEC101}"/>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a:extLst>
            <a:ext uri="{FF2B5EF4-FFF2-40B4-BE49-F238E27FC236}">
              <a16:creationId xmlns:a16="http://schemas.microsoft.com/office/drawing/2014/main" id="{930EFC40-98D2-4751-8D9F-BC00C6AC3F22}"/>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10177</xdr:rowOff>
    </xdr:from>
    <xdr:ext cx="405111" cy="259045"/>
    <xdr:sp macro="" textlink="">
      <xdr:nvSpPr>
        <xdr:cNvPr id="62" name="【図書館】&#10;有形固定資産減価償却率平均値テキスト">
          <a:extLst>
            <a:ext uri="{FF2B5EF4-FFF2-40B4-BE49-F238E27FC236}">
              <a16:creationId xmlns:a16="http://schemas.microsoft.com/office/drawing/2014/main" id="{34812493-A2D6-4FBA-83A1-A9D9BE71D347}"/>
            </a:ext>
          </a:extLst>
        </xdr:cNvPr>
        <xdr:cNvSpPr txBox="1"/>
      </xdr:nvSpPr>
      <xdr:spPr>
        <a:xfrm>
          <a:off x="4673600" y="618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158750</xdr:rowOff>
    </xdr:from>
    <xdr:to>
      <xdr:col>24</xdr:col>
      <xdr:colOff>114300</xdr:colOff>
      <xdr:row>37</xdr:row>
      <xdr:rowOff>88900</xdr:rowOff>
    </xdr:to>
    <xdr:sp macro="" textlink="">
      <xdr:nvSpPr>
        <xdr:cNvPr id="63" name="フローチャート: 判断 62">
          <a:extLst>
            <a:ext uri="{FF2B5EF4-FFF2-40B4-BE49-F238E27FC236}">
              <a16:creationId xmlns:a16="http://schemas.microsoft.com/office/drawing/2014/main" id="{CF002736-4D32-43FD-914F-FAD2AE65800C}"/>
            </a:ext>
          </a:extLst>
        </xdr:cNvPr>
        <xdr:cNvSpPr/>
      </xdr:nvSpPr>
      <xdr:spPr>
        <a:xfrm>
          <a:off x="45847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101600</xdr:rowOff>
    </xdr:from>
    <xdr:to>
      <xdr:col>20</xdr:col>
      <xdr:colOff>38100</xdr:colOff>
      <xdr:row>37</xdr:row>
      <xdr:rowOff>31750</xdr:rowOff>
    </xdr:to>
    <xdr:sp macro="" textlink="">
      <xdr:nvSpPr>
        <xdr:cNvPr id="64" name="フローチャート: 判断 63">
          <a:extLst>
            <a:ext uri="{FF2B5EF4-FFF2-40B4-BE49-F238E27FC236}">
              <a16:creationId xmlns:a16="http://schemas.microsoft.com/office/drawing/2014/main" id="{64CB8846-A2F4-4FCF-B201-7EDF65EE3926}"/>
            </a:ext>
          </a:extLst>
        </xdr:cNvPr>
        <xdr:cNvSpPr/>
      </xdr:nvSpPr>
      <xdr:spPr>
        <a:xfrm>
          <a:off x="3746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5" name="フローチャート: 判断 64">
          <a:extLst>
            <a:ext uri="{FF2B5EF4-FFF2-40B4-BE49-F238E27FC236}">
              <a16:creationId xmlns:a16="http://schemas.microsoft.com/office/drawing/2014/main" id="{0E641E08-6733-4962-A3C2-130EF2ED255B}"/>
            </a:ext>
          </a:extLst>
        </xdr:cNvPr>
        <xdr:cNvSpPr/>
      </xdr:nvSpPr>
      <xdr:spPr>
        <a:xfrm>
          <a:off x="2857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29210</xdr:rowOff>
    </xdr:from>
    <xdr:to>
      <xdr:col>10</xdr:col>
      <xdr:colOff>165100</xdr:colOff>
      <xdr:row>36</xdr:row>
      <xdr:rowOff>130810</xdr:rowOff>
    </xdr:to>
    <xdr:sp macro="" textlink="">
      <xdr:nvSpPr>
        <xdr:cNvPr id="66" name="フローチャート: 判断 65">
          <a:extLst>
            <a:ext uri="{FF2B5EF4-FFF2-40B4-BE49-F238E27FC236}">
              <a16:creationId xmlns:a16="http://schemas.microsoft.com/office/drawing/2014/main" id="{78E26695-724E-4A5E-803C-A5C82EE02802}"/>
            </a:ext>
          </a:extLst>
        </xdr:cNvPr>
        <xdr:cNvSpPr/>
      </xdr:nvSpPr>
      <xdr:spPr>
        <a:xfrm>
          <a:off x="1968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128270</xdr:rowOff>
    </xdr:from>
    <xdr:to>
      <xdr:col>6</xdr:col>
      <xdr:colOff>38100</xdr:colOff>
      <xdr:row>36</xdr:row>
      <xdr:rowOff>58420</xdr:rowOff>
    </xdr:to>
    <xdr:sp macro="" textlink="">
      <xdr:nvSpPr>
        <xdr:cNvPr id="67" name="フローチャート: 判断 66">
          <a:extLst>
            <a:ext uri="{FF2B5EF4-FFF2-40B4-BE49-F238E27FC236}">
              <a16:creationId xmlns:a16="http://schemas.microsoft.com/office/drawing/2014/main" id="{C0725330-637B-413C-93BB-166B25A153C9}"/>
            </a:ext>
          </a:extLst>
        </xdr:cNvPr>
        <xdr:cNvSpPr/>
      </xdr:nvSpPr>
      <xdr:spPr>
        <a:xfrm>
          <a:off x="1079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89EB3E3-D1C1-4E78-8A65-97DA554BBE3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3940581-5494-450E-90D5-10D9478AE26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C15264D-9852-4425-8C7E-6C565BAD87A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7AD3ED9-FC5C-488D-AC8F-9E955BB0B2B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430735B-EE9F-4F7A-9C4A-8CBEAB9D46E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3" name="楕円 72">
          <a:extLst>
            <a:ext uri="{FF2B5EF4-FFF2-40B4-BE49-F238E27FC236}">
              <a16:creationId xmlns:a16="http://schemas.microsoft.com/office/drawing/2014/main" id="{85BAD50B-35BE-46CD-B39E-A71B845FFB5C}"/>
            </a:ext>
          </a:extLst>
        </xdr:cNvPr>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118127</xdr:rowOff>
    </xdr:from>
    <xdr:ext cx="405111" cy="259045"/>
    <xdr:sp macro="" textlink="">
      <xdr:nvSpPr>
        <xdr:cNvPr id="74" name="【図書館】&#10;有形固定資産減価償却率該当値テキスト">
          <a:extLst>
            <a:ext uri="{FF2B5EF4-FFF2-40B4-BE49-F238E27FC236}">
              <a16:creationId xmlns:a16="http://schemas.microsoft.com/office/drawing/2014/main" id="{1E7D109A-12C9-4398-9D8C-34C0CD191625}"/>
            </a:ext>
          </a:extLst>
        </xdr:cNvPr>
        <xdr:cNvSpPr txBox="1"/>
      </xdr:nvSpPr>
      <xdr:spPr>
        <a:xfrm>
          <a:off x="467360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105410</xdr:rowOff>
    </xdr:from>
    <xdr:to>
      <xdr:col>20</xdr:col>
      <xdr:colOff>38100</xdr:colOff>
      <xdr:row>38</xdr:row>
      <xdr:rowOff>35560</xdr:rowOff>
    </xdr:to>
    <xdr:sp macro="" textlink="">
      <xdr:nvSpPr>
        <xdr:cNvPr id="75" name="楕円 74">
          <a:extLst>
            <a:ext uri="{FF2B5EF4-FFF2-40B4-BE49-F238E27FC236}">
              <a16:creationId xmlns:a16="http://schemas.microsoft.com/office/drawing/2014/main" id="{3F09AD5F-6C18-4A4B-9FA8-8CDB9BE584B0}"/>
            </a:ext>
          </a:extLst>
        </xdr:cNvPr>
        <xdr:cNvSpPr/>
      </xdr:nvSpPr>
      <xdr:spPr>
        <a:xfrm>
          <a:off x="3746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19050</xdr:rowOff>
    </xdr:to>
    <xdr:cxnSp macro="">
      <xdr:nvCxnSpPr>
        <xdr:cNvPr id="76" name="直線コネクタ 75">
          <a:extLst>
            <a:ext uri="{FF2B5EF4-FFF2-40B4-BE49-F238E27FC236}">
              <a16:creationId xmlns:a16="http://schemas.microsoft.com/office/drawing/2014/main" id="{4651D357-E87A-48C3-B2CB-4E6A83A9D640}"/>
            </a:ext>
          </a:extLst>
        </xdr:cNvPr>
        <xdr:cNvCxnSpPr/>
      </xdr:nvCxnSpPr>
      <xdr:spPr>
        <a:xfrm>
          <a:off x="3797300" y="64998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29210</xdr:rowOff>
    </xdr:from>
    <xdr:to>
      <xdr:col>15</xdr:col>
      <xdr:colOff>101600</xdr:colOff>
      <xdr:row>37</xdr:row>
      <xdr:rowOff>130810</xdr:rowOff>
    </xdr:to>
    <xdr:sp macro="" textlink="">
      <xdr:nvSpPr>
        <xdr:cNvPr id="77" name="楕円 76">
          <a:extLst>
            <a:ext uri="{FF2B5EF4-FFF2-40B4-BE49-F238E27FC236}">
              <a16:creationId xmlns:a16="http://schemas.microsoft.com/office/drawing/2014/main" id="{0F8F79D4-4C2D-42EC-B7C4-A3927EFFE972}"/>
            </a:ext>
          </a:extLst>
        </xdr:cNvPr>
        <xdr:cNvSpPr/>
      </xdr:nvSpPr>
      <xdr:spPr>
        <a:xfrm>
          <a:off x="2857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80010</xdr:rowOff>
    </xdr:from>
    <xdr:to>
      <xdr:col>19</xdr:col>
      <xdr:colOff>177800</xdr:colOff>
      <xdr:row>37</xdr:row>
      <xdr:rowOff>156210</xdr:rowOff>
    </xdr:to>
    <xdr:cxnSp macro="">
      <xdr:nvCxnSpPr>
        <xdr:cNvPr id="78" name="直線コネクタ 77">
          <a:extLst>
            <a:ext uri="{FF2B5EF4-FFF2-40B4-BE49-F238E27FC236}">
              <a16:creationId xmlns:a16="http://schemas.microsoft.com/office/drawing/2014/main" id="{3B44FD18-8BC8-4185-A85A-3FF9BF829A7E}"/>
            </a:ext>
          </a:extLst>
        </xdr:cNvPr>
        <xdr:cNvCxnSpPr/>
      </xdr:nvCxnSpPr>
      <xdr:spPr>
        <a:xfrm>
          <a:off x="2908300" y="6423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124460</xdr:rowOff>
    </xdr:from>
    <xdr:to>
      <xdr:col>10</xdr:col>
      <xdr:colOff>165100</xdr:colOff>
      <xdr:row>37</xdr:row>
      <xdr:rowOff>54610</xdr:rowOff>
    </xdr:to>
    <xdr:sp macro="" textlink="">
      <xdr:nvSpPr>
        <xdr:cNvPr id="79" name="楕円 78">
          <a:extLst>
            <a:ext uri="{FF2B5EF4-FFF2-40B4-BE49-F238E27FC236}">
              <a16:creationId xmlns:a16="http://schemas.microsoft.com/office/drawing/2014/main" id="{AB82C3B4-11EB-42AA-A3AE-9F56ECEC9347}"/>
            </a:ext>
          </a:extLst>
        </xdr:cNvPr>
        <xdr:cNvSpPr/>
      </xdr:nvSpPr>
      <xdr:spPr>
        <a:xfrm>
          <a:off x="1968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3810</xdr:rowOff>
    </xdr:from>
    <xdr:to>
      <xdr:col>15</xdr:col>
      <xdr:colOff>50800</xdr:colOff>
      <xdr:row>37</xdr:row>
      <xdr:rowOff>80010</xdr:rowOff>
    </xdr:to>
    <xdr:cxnSp macro="">
      <xdr:nvCxnSpPr>
        <xdr:cNvPr id="80" name="直線コネクタ 79">
          <a:extLst>
            <a:ext uri="{FF2B5EF4-FFF2-40B4-BE49-F238E27FC236}">
              <a16:creationId xmlns:a16="http://schemas.microsoft.com/office/drawing/2014/main" id="{89D2E979-EDD9-458C-B00B-F26B034EBB98}"/>
            </a:ext>
          </a:extLst>
        </xdr:cNvPr>
        <xdr:cNvCxnSpPr/>
      </xdr:nvCxnSpPr>
      <xdr:spPr>
        <a:xfrm>
          <a:off x="2019300" y="6347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71120</xdr:rowOff>
    </xdr:from>
    <xdr:to>
      <xdr:col>6</xdr:col>
      <xdr:colOff>38100</xdr:colOff>
      <xdr:row>37</xdr:row>
      <xdr:rowOff>1270</xdr:rowOff>
    </xdr:to>
    <xdr:sp macro="" textlink="">
      <xdr:nvSpPr>
        <xdr:cNvPr id="81" name="楕円 80">
          <a:extLst>
            <a:ext uri="{FF2B5EF4-FFF2-40B4-BE49-F238E27FC236}">
              <a16:creationId xmlns:a16="http://schemas.microsoft.com/office/drawing/2014/main" id="{CA103A8D-CA69-41A6-886C-459B1ACB529B}"/>
            </a:ext>
          </a:extLst>
        </xdr:cNvPr>
        <xdr:cNvSpPr/>
      </xdr:nvSpPr>
      <xdr:spPr>
        <a:xfrm>
          <a:off x="107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37</xdr:row>
      <xdr:rowOff>3810</xdr:rowOff>
    </xdr:to>
    <xdr:cxnSp macro="">
      <xdr:nvCxnSpPr>
        <xdr:cNvPr id="82" name="直線コネクタ 81">
          <a:extLst>
            <a:ext uri="{FF2B5EF4-FFF2-40B4-BE49-F238E27FC236}">
              <a16:creationId xmlns:a16="http://schemas.microsoft.com/office/drawing/2014/main" id="{B769ED7C-67CD-4DA4-9083-9B2EF296CFF4}"/>
            </a:ext>
          </a:extLst>
        </xdr:cNvPr>
        <xdr:cNvCxnSpPr/>
      </xdr:nvCxnSpPr>
      <xdr:spPr>
        <a:xfrm>
          <a:off x="1130300" y="6294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48277</xdr:rowOff>
    </xdr:from>
    <xdr:ext cx="405111" cy="259045"/>
    <xdr:sp macro="" textlink="">
      <xdr:nvSpPr>
        <xdr:cNvPr id="83" name="n_1aveValue【図書館】&#10;有形固定資産減価償却率">
          <a:extLst>
            <a:ext uri="{FF2B5EF4-FFF2-40B4-BE49-F238E27FC236}">
              <a16:creationId xmlns:a16="http://schemas.microsoft.com/office/drawing/2014/main" id="{1F9C97F8-E40A-46D0-A779-8EB4D21F3241}"/>
            </a:ext>
          </a:extLst>
        </xdr:cNvPr>
        <xdr:cNvSpPr txBox="1"/>
      </xdr:nvSpPr>
      <xdr:spPr>
        <a:xfrm>
          <a:off x="3582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4" name="n_2aveValue【図書館】&#10;有形固定資産減価償却率">
          <a:extLst>
            <a:ext uri="{FF2B5EF4-FFF2-40B4-BE49-F238E27FC236}">
              <a16:creationId xmlns:a16="http://schemas.microsoft.com/office/drawing/2014/main" id="{97A0DE62-FC01-421C-89E7-69B5EA292DAD}"/>
            </a:ext>
          </a:extLst>
        </xdr:cNvPr>
        <xdr:cNvSpPr txBox="1"/>
      </xdr:nvSpPr>
      <xdr:spPr>
        <a:xfrm>
          <a:off x="2705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147337</xdr:rowOff>
    </xdr:from>
    <xdr:ext cx="405111" cy="259045"/>
    <xdr:sp macro="" textlink="">
      <xdr:nvSpPr>
        <xdr:cNvPr id="85" name="n_3aveValue【図書館】&#10;有形固定資産減価償却率">
          <a:extLst>
            <a:ext uri="{FF2B5EF4-FFF2-40B4-BE49-F238E27FC236}">
              <a16:creationId xmlns:a16="http://schemas.microsoft.com/office/drawing/2014/main" id="{723C0BA6-542A-44EF-A38C-F002DFFA3FE6}"/>
            </a:ext>
          </a:extLst>
        </xdr:cNvPr>
        <xdr:cNvSpPr txBox="1"/>
      </xdr:nvSpPr>
      <xdr:spPr>
        <a:xfrm>
          <a:off x="18167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74947</xdr:rowOff>
    </xdr:from>
    <xdr:ext cx="405111" cy="259045"/>
    <xdr:sp macro="" textlink="">
      <xdr:nvSpPr>
        <xdr:cNvPr id="86" name="n_4aveValue【図書館】&#10;有形固定資産減価償却率">
          <a:extLst>
            <a:ext uri="{FF2B5EF4-FFF2-40B4-BE49-F238E27FC236}">
              <a16:creationId xmlns:a16="http://schemas.microsoft.com/office/drawing/2014/main" id="{45A1AB3B-2EFA-4413-8703-0C4E0ECCEE22}"/>
            </a:ext>
          </a:extLst>
        </xdr:cNvPr>
        <xdr:cNvSpPr txBox="1"/>
      </xdr:nvSpPr>
      <xdr:spPr>
        <a:xfrm>
          <a:off x="927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26687</xdr:rowOff>
    </xdr:from>
    <xdr:ext cx="405111" cy="259045"/>
    <xdr:sp macro="" textlink="">
      <xdr:nvSpPr>
        <xdr:cNvPr id="87" name="n_1mainValue【図書館】&#10;有形固定資産減価償却率">
          <a:extLst>
            <a:ext uri="{FF2B5EF4-FFF2-40B4-BE49-F238E27FC236}">
              <a16:creationId xmlns:a16="http://schemas.microsoft.com/office/drawing/2014/main" id="{9DAC9A26-D741-48C2-8539-CD38F7F2A90A}"/>
            </a:ext>
          </a:extLst>
        </xdr:cNvPr>
        <xdr:cNvSpPr txBox="1"/>
      </xdr:nvSpPr>
      <xdr:spPr>
        <a:xfrm>
          <a:off x="3582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121937</xdr:rowOff>
    </xdr:from>
    <xdr:ext cx="405111" cy="259045"/>
    <xdr:sp macro="" textlink="">
      <xdr:nvSpPr>
        <xdr:cNvPr id="88" name="n_2mainValue【図書館】&#10;有形固定資産減価償却率">
          <a:extLst>
            <a:ext uri="{FF2B5EF4-FFF2-40B4-BE49-F238E27FC236}">
              <a16:creationId xmlns:a16="http://schemas.microsoft.com/office/drawing/2014/main" id="{4B07E7AC-6B26-4E2A-AB9E-05403BD63A4C}"/>
            </a:ext>
          </a:extLst>
        </xdr:cNvPr>
        <xdr:cNvSpPr txBox="1"/>
      </xdr:nvSpPr>
      <xdr:spPr>
        <a:xfrm>
          <a:off x="2705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45737</xdr:rowOff>
    </xdr:from>
    <xdr:ext cx="405111" cy="259045"/>
    <xdr:sp macro="" textlink="">
      <xdr:nvSpPr>
        <xdr:cNvPr id="89" name="n_3mainValue【図書館】&#10;有形固定資産減価償却率">
          <a:extLst>
            <a:ext uri="{FF2B5EF4-FFF2-40B4-BE49-F238E27FC236}">
              <a16:creationId xmlns:a16="http://schemas.microsoft.com/office/drawing/2014/main" id="{135ACBAE-613F-4528-BD2F-2142BA3CA19D}"/>
            </a:ext>
          </a:extLst>
        </xdr:cNvPr>
        <xdr:cNvSpPr txBox="1"/>
      </xdr:nvSpPr>
      <xdr:spPr>
        <a:xfrm>
          <a:off x="1816744"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163847</xdr:rowOff>
    </xdr:from>
    <xdr:ext cx="405111" cy="259045"/>
    <xdr:sp macro="" textlink="">
      <xdr:nvSpPr>
        <xdr:cNvPr id="90" name="n_4mainValue【図書館】&#10;有形固定資産減価償却率">
          <a:extLst>
            <a:ext uri="{FF2B5EF4-FFF2-40B4-BE49-F238E27FC236}">
              <a16:creationId xmlns:a16="http://schemas.microsoft.com/office/drawing/2014/main" id="{F579571D-0884-4B20-AD45-058BB108145A}"/>
            </a:ext>
          </a:extLst>
        </xdr:cNvPr>
        <xdr:cNvSpPr txBox="1"/>
      </xdr:nvSpPr>
      <xdr:spPr>
        <a:xfrm>
          <a:off x="9277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18408F8-B0E2-45C3-B5A0-3B2BB495519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5511CAF-C639-4E21-A351-3FC3165721E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87B76CC-F87F-43C1-8DD3-C1D6A0A7F6E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D461435-342E-4D98-8200-DFFFFCEC0B0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B13240B-F314-4144-A382-12499F04620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9D5C909-8495-478C-9B2B-C5DADC9118A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3398A2E-DAD0-47E1-B8A7-684F7347391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66917C5-7F82-429B-B8A1-1A886CE50E8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EE6BF31B-5335-440E-9A98-04A3CA7B500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5C3AAB8-C09A-48E2-B137-E099D24B772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2235C71D-0E65-4782-875E-F9D2F58968A8}"/>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40199A2-6C7C-43AD-9B33-A652D4C4271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64567781-1C01-4718-80D4-A845CB95BA0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2949119-19B6-4C72-BECD-821FA12EFCF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6E9755E7-3A89-4B66-BB15-BDD70B9D3F7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19A6680-5F4B-4678-B464-963FEAF1CF0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8D70333D-CCEB-4F24-8192-24A8F67451A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97EFE18-97BF-43C4-9B04-47EE50D0440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A54038B5-8083-4AE8-9AC6-1DAABE0D4C7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5D3AA5E-9FD5-4C21-8921-A440DF43C8E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48681601-057D-4988-B6AB-4FAD1603A91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B655356-3347-4E16-BFB0-84B201B938F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F312D4F-7AA6-4D23-A19F-3FFD5CCA8F8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32FD913-09C4-4178-870B-F241A30AAF3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A836C87A-24BA-45D3-B75B-DE65CB5E3287}"/>
            </a:ext>
          </a:extLst>
        </xdr:cNvPr>
        <xdr:cNvCxnSpPr/>
      </xdr:nvCxnSpPr>
      <xdr:spPr>
        <a:xfrm flipV="1">
          <a:off x="10476865" y="5829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8D67C918-0BDB-4D90-A52D-C91DAA2EE310}"/>
            </a:ext>
          </a:extLst>
        </xdr:cNvPr>
        <xdr:cNvSpPr txBox="1"/>
      </xdr:nvSpPr>
      <xdr:spPr>
        <a:xfrm>
          <a:off x="10515600"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10F22FA5-EC01-418D-9495-95A15747E83D}"/>
            </a:ext>
          </a:extLst>
        </xdr:cNvPr>
        <xdr:cNvCxnSpPr/>
      </xdr:nvCxnSpPr>
      <xdr:spPr>
        <a:xfrm>
          <a:off x="10388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8787F46B-E2E7-4444-9170-728D1BE119CD}"/>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DE53C89A-7BF4-4543-B285-A7B6595BEE2E}"/>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E818D3D2-1381-4629-BBB9-B21A3F445EBB}"/>
            </a:ext>
          </a:extLst>
        </xdr:cNvPr>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92A24EF0-7E19-4DFB-8212-6504518B1B76}"/>
            </a:ext>
          </a:extLst>
        </xdr:cNvPr>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22E266B3-9A3A-416F-9FEB-266E5857E0F4}"/>
            </a:ext>
          </a:extLst>
        </xdr:cNvPr>
        <xdr:cNvSpPr/>
      </xdr:nvSpPr>
      <xdr:spPr>
        <a:xfrm>
          <a:off x="9588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A2657D2A-2F7E-4BC9-AC90-E805639A05B4}"/>
            </a:ext>
          </a:extLst>
        </xdr:cNvPr>
        <xdr:cNvSpPr/>
      </xdr:nvSpPr>
      <xdr:spPr>
        <a:xfrm>
          <a:off x="8699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727B9C28-287E-4BFB-A16D-DE8ED322A770}"/>
            </a:ext>
          </a:extLst>
        </xdr:cNvPr>
        <xdr:cNvSpPr/>
      </xdr:nvSpPr>
      <xdr:spPr>
        <a:xfrm>
          <a:off x="7810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25" name="フローチャート: 判断 124">
          <a:extLst>
            <a:ext uri="{FF2B5EF4-FFF2-40B4-BE49-F238E27FC236}">
              <a16:creationId xmlns:a16="http://schemas.microsoft.com/office/drawing/2014/main" id="{2EF3A5F7-02BB-4050-AC2A-20E16C56ACE4}"/>
            </a:ext>
          </a:extLst>
        </xdr:cNvPr>
        <xdr:cNvSpPr/>
      </xdr:nvSpPr>
      <xdr:spPr>
        <a:xfrm>
          <a:off x="6921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44B8317-0EFA-45C9-916E-BBB7129856A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277D090-E7AD-4AEE-9949-9E0CADF4658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EB8BDE6-EC6C-4C52-9E71-F808BD19B90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40DB5E5-F230-41AB-B44E-E0B947022AD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0A03AAF-0E2D-43DE-99B1-4AB5FD27E9B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31" name="楕円 130">
          <a:extLst>
            <a:ext uri="{FF2B5EF4-FFF2-40B4-BE49-F238E27FC236}">
              <a16:creationId xmlns:a16="http://schemas.microsoft.com/office/drawing/2014/main" id="{763BCB79-EB99-46E1-AAF1-3179360F6E38}"/>
            </a:ext>
          </a:extLst>
        </xdr:cNvPr>
        <xdr:cNvSpPr/>
      </xdr:nvSpPr>
      <xdr:spPr>
        <a:xfrm>
          <a:off x="10426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168927</xdr:rowOff>
    </xdr:from>
    <xdr:ext cx="469744" cy="259045"/>
    <xdr:sp macro="" textlink="">
      <xdr:nvSpPr>
        <xdr:cNvPr id="132" name="【図書館】&#10;一人当たり面積該当値テキスト">
          <a:extLst>
            <a:ext uri="{FF2B5EF4-FFF2-40B4-BE49-F238E27FC236}">
              <a16:creationId xmlns:a16="http://schemas.microsoft.com/office/drawing/2014/main" id="{4ECA066E-7F83-471C-AC13-3BBE49ACC69B}"/>
            </a:ext>
          </a:extLst>
        </xdr:cNvPr>
        <xdr:cNvSpPr txBox="1"/>
      </xdr:nvSpPr>
      <xdr:spPr>
        <a:xfrm>
          <a:off x="105156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82550</xdr:rowOff>
    </xdr:from>
    <xdr:to>
      <xdr:col>50</xdr:col>
      <xdr:colOff>165100</xdr:colOff>
      <xdr:row>42</xdr:row>
      <xdr:rowOff>12700</xdr:rowOff>
    </xdr:to>
    <xdr:sp macro="" textlink="">
      <xdr:nvSpPr>
        <xdr:cNvPr id="133" name="楕円 132">
          <a:extLst>
            <a:ext uri="{FF2B5EF4-FFF2-40B4-BE49-F238E27FC236}">
              <a16:creationId xmlns:a16="http://schemas.microsoft.com/office/drawing/2014/main" id="{06746574-DDD8-4D04-AEF5-F3465345D47D}"/>
            </a:ext>
          </a:extLst>
        </xdr:cNvPr>
        <xdr:cNvSpPr/>
      </xdr:nvSpPr>
      <xdr:spPr>
        <a:xfrm>
          <a:off x="958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133350</xdr:rowOff>
    </xdr:to>
    <xdr:cxnSp macro="">
      <xdr:nvCxnSpPr>
        <xdr:cNvPr id="134" name="直線コネクタ 133">
          <a:extLst>
            <a:ext uri="{FF2B5EF4-FFF2-40B4-BE49-F238E27FC236}">
              <a16:creationId xmlns:a16="http://schemas.microsoft.com/office/drawing/2014/main" id="{17FC73B3-4BCE-4B34-A89B-2AC047732A40}"/>
            </a:ext>
          </a:extLst>
        </xdr:cNvPr>
        <xdr:cNvCxnSpPr/>
      </xdr:nvCxnSpPr>
      <xdr:spPr>
        <a:xfrm>
          <a:off x="9639300" y="716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82550</xdr:rowOff>
    </xdr:from>
    <xdr:to>
      <xdr:col>46</xdr:col>
      <xdr:colOff>38100</xdr:colOff>
      <xdr:row>42</xdr:row>
      <xdr:rowOff>12700</xdr:rowOff>
    </xdr:to>
    <xdr:sp macro="" textlink="">
      <xdr:nvSpPr>
        <xdr:cNvPr id="135" name="楕円 134">
          <a:extLst>
            <a:ext uri="{FF2B5EF4-FFF2-40B4-BE49-F238E27FC236}">
              <a16:creationId xmlns:a16="http://schemas.microsoft.com/office/drawing/2014/main" id="{65D235DE-EB60-4E00-AA26-F99ABB15B33D}"/>
            </a:ext>
          </a:extLst>
        </xdr:cNvPr>
        <xdr:cNvSpPr/>
      </xdr:nvSpPr>
      <xdr:spPr>
        <a:xfrm>
          <a:off x="8699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133350</xdr:rowOff>
    </xdr:from>
    <xdr:to>
      <xdr:col>50</xdr:col>
      <xdr:colOff>114300</xdr:colOff>
      <xdr:row>41</xdr:row>
      <xdr:rowOff>133350</xdr:rowOff>
    </xdr:to>
    <xdr:cxnSp macro="">
      <xdr:nvCxnSpPr>
        <xdr:cNvPr id="136" name="直線コネクタ 135">
          <a:extLst>
            <a:ext uri="{FF2B5EF4-FFF2-40B4-BE49-F238E27FC236}">
              <a16:creationId xmlns:a16="http://schemas.microsoft.com/office/drawing/2014/main" id="{F79BA420-B7BF-4EBE-8C76-61DDB2444D1A}"/>
            </a:ext>
          </a:extLst>
        </xdr:cNvPr>
        <xdr:cNvCxnSpPr/>
      </xdr:nvCxnSpPr>
      <xdr:spPr>
        <a:xfrm>
          <a:off x="8750300" y="716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82550</xdr:rowOff>
    </xdr:from>
    <xdr:to>
      <xdr:col>41</xdr:col>
      <xdr:colOff>101600</xdr:colOff>
      <xdr:row>42</xdr:row>
      <xdr:rowOff>12700</xdr:rowOff>
    </xdr:to>
    <xdr:sp macro="" textlink="">
      <xdr:nvSpPr>
        <xdr:cNvPr id="137" name="楕円 136">
          <a:extLst>
            <a:ext uri="{FF2B5EF4-FFF2-40B4-BE49-F238E27FC236}">
              <a16:creationId xmlns:a16="http://schemas.microsoft.com/office/drawing/2014/main" id="{07EA0C00-E7AA-4360-A8DC-DA807532C8EA}"/>
            </a:ext>
          </a:extLst>
        </xdr:cNvPr>
        <xdr:cNvSpPr/>
      </xdr:nvSpPr>
      <xdr:spPr>
        <a:xfrm>
          <a:off x="7810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133350</xdr:rowOff>
    </xdr:from>
    <xdr:to>
      <xdr:col>45</xdr:col>
      <xdr:colOff>177800</xdr:colOff>
      <xdr:row>41</xdr:row>
      <xdr:rowOff>133350</xdr:rowOff>
    </xdr:to>
    <xdr:cxnSp macro="">
      <xdr:nvCxnSpPr>
        <xdr:cNvPr id="138" name="直線コネクタ 137">
          <a:extLst>
            <a:ext uri="{FF2B5EF4-FFF2-40B4-BE49-F238E27FC236}">
              <a16:creationId xmlns:a16="http://schemas.microsoft.com/office/drawing/2014/main" id="{1C451328-1EA2-45B4-81E9-172D86C82870}"/>
            </a:ext>
          </a:extLst>
        </xdr:cNvPr>
        <xdr:cNvCxnSpPr/>
      </xdr:nvCxnSpPr>
      <xdr:spPr>
        <a:xfrm>
          <a:off x="7861300" y="716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82550</xdr:rowOff>
    </xdr:from>
    <xdr:to>
      <xdr:col>36</xdr:col>
      <xdr:colOff>165100</xdr:colOff>
      <xdr:row>42</xdr:row>
      <xdr:rowOff>12700</xdr:rowOff>
    </xdr:to>
    <xdr:sp macro="" textlink="">
      <xdr:nvSpPr>
        <xdr:cNvPr id="139" name="楕円 138">
          <a:extLst>
            <a:ext uri="{FF2B5EF4-FFF2-40B4-BE49-F238E27FC236}">
              <a16:creationId xmlns:a16="http://schemas.microsoft.com/office/drawing/2014/main" id="{A00203C7-879A-44CA-8F2C-EC5A3CCBD00B}"/>
            </a:ext>
          </a:extLst>
        </xdr:cNvPr>
        <xdr:cNvSpPr/>
      </xdr:nvSpPr>
      <xdr:spPr>
        <a:xfrm>
          <a:off x="6921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133350</xdr:rowOff>
    </xdr:from>
    <xdr:to>
      <xdr:col>41</xdr:col>
      <xdr:colOff>50800</xdr:colOff>
      <xdr:row>41</xdr:row>
      <xdr:rowOff>133350</xdr:rowOff>
    </xdr:to>
    <xdr:cxnSp macro="">
      <xdr:nvCxnSpPr>
        <xdr:cNvPr id="140" name="直線コネクタ 139">
          <a:extLst>
            <a:ext uri="{FF2B5EF4-FFF2-40B4-BE49-F238E27FC236}">
              <a16:creationId xmlns:a16="http://schemas.microsoft.com/office/drawing/2014/main" id="{1C294231-22A0-4EAA-AB15-406C7413DDE9}"/>
            </a:ext>
          </a:extLst>
        </xdr:cNvPr>
        <xdr:cNvCxnSpPr/>
      </xdr:nvCxnSpPr>
      <xdr:spPr>
        <a:xfrm>
          <a:off x="6972300" y="716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07FA2D3C-78B0-4ABB-83D2-4B65962CB2BD}"/>
            </a:ext>
          </a:extLst>
        </xdr:cNvPr>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79CB873D-1F9A-4614-A016-C78AEB364A5D}"/>
            </a:ext>
          </a:extLst>
        </xdr:cNvPr>
        <xdr:cNvSpPr txBox="1"/>
      </xdr:nvSpPr>
      <xdr:spPr>
        <a:xfrm>
          <a:off x="8515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DF6B8203-BEEF-4D19-AEE2-4AABB83389C1}"/>
            </a:ext>
          </a:extLst>
        </xdr:cNvPr>
        <xdr:cNvSpPr txBox="1"/>
      </xdr:nvSpPr>
      <xdr:spPr>
        <a:xfrm>
          <a:off x="7626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67327</xdr:rowOff>
    </xdr:from>
    <xdr:ext cx="469744" cy="259045"/>
    <xdr:sp macro="" textlink="">
      <xdr:nvSpPr>
        <xdr:cNvPr id="144" name="n_4aveValue【図書館】&#10;一人当たり面積">
          <a:extLst>
            <a:ext uri="{FF2B5EF4-FFF2-40B4-BE49-F238E27FC236}">
              <a16:creationId xmlns:a16="http://schemas.microsoft.com/office/drawing/2014/main" id="{AAF949E6-1373-43AC-9AF0-8BF008A82636}"/>
            </a:ext>
          </a:extLst>
        </xdr:cNvPr>
        <xdr:cNvSpPr txBox="1"/>
      </xdr:nvSpPr>
      <xdr:spPr>
        <a:xfrm>
          <a:off x="6737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3827</xdr:rowOff>
    </xdr:from>
    <xdr:ext cx="469744" cy="259045"/>
    <xdr:sp macro="" textlink="">
      <xdr:nvSpPr>
        <xdr:cNvPr id="145" name="n_1mainValue【図書館】&#10;一人当たり面積">
          <a:extLst>
            <a:ext uri="{FF2B5EF4-FFF2-40B4-BE49-F238E27FC236}">
              <a16:creationId xmlns:a16="http://schemas.microsoft.com/office/drawing/2014/main" id="{E419C0BD-2940-4EC1-894C-ED63CAED22F8}"/>
            </a:ext>
          </a:extLst>
        </xdr:cNvPr>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3827</xdr:rowOff>
    </xdr:from>
    <xdr:ext cx="469744" cy="259045"/>
    <xdr:sp macro="" textlink="">
      <xdr:nvSpPr>
        <xdr:cNvPr id="146" name="n_2mainValue【図書館】&#10;一人当たり面積">
          <a:extLst>
            <a:ext uri="{FF2B5EF4-FFF2-40B4-BE49-F238E27FC236}">
              <a16:creationId xmlns:a16="http://schemas.microsoft.com/office/drawing/2014/main" id="{BE060AD1-5CBC-4F60-8F44-D895E4368072}"/>
            </a:ext>
          </a:extLst>
        </xdr:cNvPr>
        <xdr:cNvSpPr txBox="1"/>
      </xdr:nvSpPr>
      <xdr:spPr>
        <a:xfrm>
          <a:off x="8515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3827</xdr:rowOff>
    </xdr:from>
    <xdr:ext cx="469744" cy="259045"/>
    <xdr:sp macro="" textlink="">
      <xdr:nvSpPr>
        <xdr:cNvPr id="147" name="n_3mainValue【図書館】&#10;一人当たり面積">
          <a:extLst>
            <a:ext uri="{FF2B5EF4-FFF2-40B4-BE49-F238E27FC236}">
              <a16:creationId xmlns:a16="http://schemas.microsoft.com/office/drawing/2014/main" id="{47ED7DB3-C0D1-4DA4-81F4-BDCF6730F07F}"/>
            </a:ext>
          </a:extLst>
        </xdr:cNvPr>
        <xdr:cNvSpPr txBox="1"/>
      </xdr:nvSpPr>
      <xdr:spPr>
        <a:xfrm>
          <a:off x="7626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3827</xdr:rowOff>
    </xdr:from>
    <xdr:ext cx="469744" cy="259045"/>
    <xdr:sp macro="" textlink="">
      <xdr:nvSpPr>
        <xdr:cNvPr id="148" name="n_4mainValue【図書館】&#10;一人当たり面積">
          <a:extLst>
            <a:ext uri="{FF2B5EF4-FFF2-40B4-BE49-F238E27FC236}">
              <a16:creationId xmlns:a16="http://schemas.microsoft.com/office/drawing/2014/main" id="{FAF430FD-FEA1-4BB3-B1B2-3340ACED1A7C}"/>
            </a:ext>
          </a:extLst>
        </xdr:cNvPr>
        <xdr:cNvSpPr txBox="1"/>
      </xdr:nvSpPr>
      <xdr:spPr>
        <a:xfrm>
          <a:off x="6737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91183B2-032D-4F8C-A25B-30E29BB5544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DCB7C85-6E20-43BB-9536-5700210291E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5977167-AE8B-41D3-ADA6-AC6B589C505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1F6389D-FAE9-4E72-B71C-529EA1AD3B6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416DA81-020A-4A87-BC26-A9474AA1032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C30C702-E380-4DF0-ACB3-3F887EBB256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9186E5B-408D-45DE-90B4-2A2E1AA0E35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CEE075E-CC74-4FE1-9CAB-B47EF335907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5432108-A14B-4CDE-890D-3DCF2F619C4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C355E80-6634-4A3F-B4B1-BF953679A43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EC13842E-3A5D-462E-A5F5-AC58E0815BF4}"/>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E32B42B2-D607-4CD6-994C-8FF28D5E7EA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F9FA03C9-2452-4C7F-AB7F-0FC0855DB79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8DE0E097-4198-4B12-9A8D-142432B2276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78D779D2-4BC8-4DB6-A1C7-AB9D5EAD93C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C7B54EF2-91CE-43A3-83EC-A312630CB38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630DF0D1-055D-4A44-9E26-83839E42016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1BF2FCDA-7343-4DBE-86E7-BC4373CF02A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7C7272CA-AAF9-4440-B3F7-6F7784501EB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CE2CEDE0-9B47-447D-85E8-CEC1FFB5CFD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428358C9-4657-4AC4-AD2C-6DA71527AAC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25A14C53-93D1-4902-A366-E9559EEA0E7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7D26705A-264F-454D-BA77-2A85EC732C1E}"/>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19431948-1EE0-4C9E-8293-20D8E21ADC3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63</xdr:row>
      <xdr:rowOff>144780</xdr:rowOff>
    </xdr:to>
    <xdr:cxnSp macro="">
      <xdr:nvCxnSpPr>
        <xdr:cNvPr id="173" name="直線コネクタ 172">
          <a:extLst>
            <a:ext uri="{FF2B5EF4-FFF2-40B4-BE49-F238E27FC236}">
              <a16:creationId xmlns:a16="http://schemas.microsoft.com/office/drawing/2014/main" id="{1B8A2AE3-9D53-4828-8547-220C101E0DD4}"/>
            </a:ext>
          </a:extLst>
        </xdr:cNvPr>
        <xdr:cNvCxnSpPr/>
      </xdr:nvCxnSpPr>
      <xdr:spPr>
        <a:xfrm flipV="1">
          <a:off x="4634865" y="970407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148607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CEA7C86E-3A41-4C06-9835-23889C1F28AA}"/>
            </a:ext>
          </a:extLst>
        </xdr:cNvPr>
        <xdr:cNvSpPr txBox="1"/>
      </xdr:nvSpPr>
      <xdr:spPr>
        <a:xfrm>
          <a:off x="4673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144780</xdr:rowOff>
    </xdr:from>
    <xdr:to>
      <xdr:col>24</xdr:col>
      <xdr:colOff>152400</xdr:colOff>
      <xdr:row>63</xdr:row>
      <xdr:rowOff>144780</xdr:rowOff>
    </xdr:to>
    <xdr:cxnSp macro="">
      <xdr:nvCxnSpPr>
        <xdr:cNvPr id="175" name="直線コネクタ 174">
          <a:extLst>
            <a:ext uri="{FF2B5EF4-FFF2-40B4-BE49-F238E27FC236}">
              <a16:creationId xmlns:a16="http://schemas.microsoft.com/office/drawing/2014/main" id="{37F4EC59-EFC7-4DFD-99F3-C9B8213CFE01}"/>
            </a:ext>
          </a:extLst>
        </xdr:cNvPr>
        <xdr:cNvCxnSpPr/>
      </xdr:nvCxnSpPr>
      <xdr:spPr>
        <a:xfrm>
          <a:off x="4546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6F9E6FD9-594F-4EBC-B744-4B3218F17AC2}"/>
            </a:ext>
          </a:extLst>
        </xdr:cNvPr>
        <xdr:cNvSpPr txBox="1"/>
      </xdr:nvSpPr>
      <xdr:spPr>
        <a:xfrm>
          <a:off x="467360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2218A51D-5DC9-477F-A1FE-034C5AEFB96E}"/>
            </a:ext>
          </a:extLst>
        </xdr:cNvPr>
        <xdr:cNvCxnSpPr/>
      </xdr:nvCxnSpPr>
      <xdr:spPr>
        <a:xfrm>
          <a:off x="4546600" y="970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110507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1381D333-4A81-43E6-8893-F56549047761}"/>
            </a:ext>
          </a:extLst>
        </xdr:cNvPr>
        <xdr:cNvSpPr txBox="1"/>
      </xdr:nvSpPr>
      <xdr:spPr>
        <a:xfrm>
          <a:off x="4673600" y="1005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79" name="フローチャート: 判断 178">
          <a:extLst>
            <a:ext uri="{FF2B5EF4-FFF2-40B4-BE49-F238E27FC236}">
              <a16:creationId xmlns:a16="http://schemas.microsoft.com/office/drawing/2014/main" id="{18333205-BAB6-433A-96F6-D46C6A3F29D3}"/>
            </a:ext>
          </a:extLst>
        </xdr:cNvPr>
        <xdr:cNvSpPr/>
      </xdr:nvSpPr>
      <xdr:spPr>
        <a:xfrm>
          <a:off x="4584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80" name="フローチャート: 判断 179">
          <a:extLst>
            <a:ext uri="{FF2B5EF4-FFF2-40B4-BE49-F238E27FC236}">
              <a16:creationId xmlns:a16="http://schemas.microsoft.com/office/drawing/2014/main" id="{8AC4787C-849F-4EC8-810E-432451FAFB1F}"/>
            </a:ext>
          </a:extLst>
        </xdr:cNvPr>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78740</xdr:rowOff>
    </xdr:from>
    <xdr:to>
      <xdr:col>15</xdr:col>
      <xdr:colOff>101600</xdr:colOff>
      <xdr:row>59</xdr:row>
      <xdr:rowOff>8890</xdr:rowOff>
    </xdr:to>
    <xdr:sp macro="" textlink="">
      <xdr:nvSpPr>
        <xdr:cNvPr id="181" name="フローチャート: 判断 180">
          <a:extLst>
            <a:ext uri="{FF2B5EF4-FFF2-40B4-BE49-F238E27FC236}">
              <a16:creationId xmlns:a16="http://schemas.microsoft.com/office/drawing/2014/main" id="{FDEFA61A-18F6-4B62-9161-761FBF32CF9D}"/>
            </a:ext>
          </a:extLst>
        </xdr:cNvPr>
        <xdr:cNvSpPr/>
      </xdr:nvSpPr>
      <xdr:spPr>
        <a:xfrm>
          <a:off x="2857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82" name="フローチャート: 判断 181">
          <a:extLst>
            <a:ext uri="{FF2B5EF4-FFF2-40B4-BE49-F238E27FC236}">
              <a16:creationId xmlns:a16="http://schemas.microsoft.com/office/drawing/2014/main" id="{E278738E-5F80-4EAB-8497-6CEC76AF16A7}"/>
            </a:ext>
          </a:extLst>
        </xdr:cNvPr>
        <xdr:cNvSpPr/>
      </xdr:nvSpPr>
      <xdr:spPr>
        <a:xfrm>
          <a:off x="1968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116840</xdr:rowOff>
    </xdr:from>
    <xdr:to>
      <xdr:col>6</xdr:col>
      <xdr:colOff>38100</xdr:colOff>
      <xdr:row>58</xdr:row>
      <xdr:rowOff>46990</xdr:rowOff>
    </xdr:to>
    <xdr:sp macro="" textlink="">
      <xdr:nvSpPr>
        <xdr:cNvPr id="183" name="フローチャート: 判断 182">
          <a:extLst>
            <a:ext uri="{FF2B5EF4-FFF2-40B4-BE49-F238E27FC236}">
              <a16:creationId xmlns:a16="http://schemas.microsoft.com/office/drawing/2014/main" id="{A90C6BF1-4B6B-4A2C-9FFC-520221631119}"/>
            </a:ext>
          </a:extLst>
        </xdr:cNvPr>
        <xdr:cNvSpPr/>
      </xdr:nvSpPr>
      <xdr:spPr>
        <a:xfrm>
          <a:off x="10795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647D348-B16A-43C6-A9CD-3B6A28263D3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7741F7D-2CBD-4CDC-B8E2-72D49B57487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B88F116-4DD3-4A25-B10B-286371EC387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0EFF0DF-E2D5-44C9-B6E5-580478BAD65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D81CE62-E2E5-4F14-B8FE-DEEAA722768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2540</xdr:rowOff>
    </xdr:from>
    <xdr:to>
      <xdr:col>24</xdr:col>
      <xdr:colOff>114300</xdr:colOff>
      <xdr:row>58</xdr:row>
      <xdr:rowOff>104140</xdr:rowOff>
    </xdr:to>
    <xdr:sp macro="" textlink="">
      <xdr:nvSpPr>
        <xdr:cNvPr id="189" name="楕円 188">
          <a:extLst>
            <a:ext uri="{FF2B5EF4-FFF2-40B4-BE49-F238E27FC236}">
              <a16:creationId xmlns:a16="http://schemas.microsoft.com/office/drawing/2014/main" id="{4D0CC5D1-394A-4AC0-AAD3-22FA5CEFB1B3}"/>
            </a:ext>
          </a:extLst>
        </xdr:cNvPr>
        <xdr:cNvSpPr/>
      </xdr:nvSpPr>
      <xdr:spPr>
        <a:xfrm>
          <a:off x="45847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25417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6E3FE38F-D144-42E6-9A07-AA4750AB7A47}"/>
            </a:ext>
          </a:extLst>
        </xdr:cNvPr>
        <xdr:cNvSpPr txBox="1"/>
      </xdr:nvSpPr>
      <xdr:spPr>
        <a:xfrm>
          <a:off x="4673600"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132080</xdr:rowOff>
    </xdr:from>
    <xdr:to>
      <xdr:col>20</xdr:col>
      <xdr:colOff>38100</xdr:colOff>
      <xdr:row>58</xdr:row>
      <xdr:rowOff>62230</xdr:rowOff>
    </xdr:to>
    <xdr:sp macro="" textlink="">
      <xdr:nvSpPr>
        <xdr:cNvPr id="191" name="楕円 190">
          <a:extLst>
            <a:ext uri="{FF2B5EF4-FFF2-40B4-BE49-F238E27FC236}">
              <a16:creationId xmlns:a16="http://schemas.microsoft.com/office/drawing/2014/main" id="{0AA71A6F-E885-4BBD-9D34-BC3ABC339EA0}"/>
            </a:ext>
          </a:extLst>
        </xdr:cNvPr>
        <xdr:cNvSpPr/>
      </xdr:nvSpPr>
      <xdr:spPr>
        <a:xfrm>
          <a:off x="3746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11430</xdr:rowOff>
    </xdr:from>
    <xdr:to>
      <xdr:col>24</xdr:col>
      <xdr:colOff>63500</xdr:colOff>
      <xdr:row>58</xdr:row>
      <xdr:rowOff>53340</xdr:rowOff>
    </xdr:to>
    <xdr:cxnSp macro="">
      <xdr:nvCxnSpPr>
        <xdr:cNvPr id="192" name="直線コネクタ 191">
          <a:extLst>
            <a:ext uri="{FF2B5EF4-FFF2-40B4-BE49-F238E27FC236}">
              <a16:creationId xmlns:a16="http://schemas.microsoft.com/office/drawing/2014/main" id="{0A5D9442-2DAA-4304-9ADD-B14247C64108}"/>
            </a:ext>
          </a:extLst>
        </xdr:cNvPr>
        <xdr:cNvCxnSpPr/>
      </xdr:nvCxnSpPr>
      <xdr:spPr>
        <a:xfrm>
          <a:off x="3797300" y="99555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59690</xdr:rowOff>
    </xdr:from>
    <xdr:to>
      <xdr:col>15</xdr:col>
      <xdr:colOff>101600</xdr:colOff>
      <xdr:row>57</xdr:row>
      <xdr:rowOff>161290</xdr:rowOff>
    </xdr:to>
    <xdr:sp macro="" textlink="">
      <xdr:nvSpPr>
        <xdr:cNvPr id="193" name="楕円 192">
          <a:extLst>
            <a:ext uri="{FF2B5EF4-FFF2-40B4-BE49-F238E27FC236}">
              <a16:creationId xmlns:a16="http://schemas.microsoft.com/office/drawing/2014/main" id="{AE2AA73A-9EAA-4139-95A3-9852419C250D}"/>
            </a:ext>
          </a:extLst>
        </xdr:cNvPr>
        <xdr:cNvSpPr/>
      </xdr:nvSpPr>
      <xdr:spPr>
        <a:xfrm>
          <a:off x="2857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110490</xdr:rowOff>
    </xdr:from>
    <xdr:to>
      <xdr:col>19</xdr:col>
      <xdr:colOff>177800</xdr:colOff>
      <xdr:row>58</xdr:row>
      <xdr:rowOff>11430</xdr:rowOff>
    </xdr:to>
    <xdr:cxnSp macro="">
      <xdr:nvCxnSpPr>
        <xdr:cNvPr id="194" name="直線コネクタ 193">
          <a:extLst>
            <a:ext uri="{FF2B5EF4-FFF2-40B4-BE49-F238E27FC236}">
              <a16:creationId xmlns:a16="http://schemas.microsoft.com/office/drawing/2014/main" id="{DCBFABB0-9A2E-4871-812E-D941EA1ADC30}"/>
            </a:ext>
          </a:extLst>
        </xdr:cNvPr>
        <xdr:cNvCxnSpPr/>
      </xdr:nvCxnSpPr>
      <xdr:spPr>
        <a:xfrm>
          <a:off x="2908300" y="98831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135890</xdr:rowOff>
    </xdr:from>
    <xdr:to>
      <xdr:col>10</xdr:col>
      <xdr:colOff>165100</xdr:colOff>
      <xdr:row>57</xdr:row>
      <xdr:rowOff>66040</xdr:rowOff>
    </xdr:to>
    <xdr:sp macro="" textlink="">
      <xdr:nvSpPr>
        <xdr:cNvPr id="195" name="楕円 194">
          <a:extLst>
            <a:ext uri="{FF2B5EF4-FFF2-40B4-BE49-F238E27FC236}">
              <a16:creationId xmlns:a16="http://schemas.microsoft.com/office/drawing/2014/main" id="{F9B63A16-3E7A-4C63-84ED-E60213691872}"/>
            </a:ext>
          </a:extLst>
        </xdr:cNvPr>
        <xdr:cNvSpPr/>
      </xdr:nvSpPr>
      <xdr:spPr>
        <a:xfrm>
          <a:off x="1968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15240</xdr:rowOff>
    </xdr:from>
    <xdr:to>
      <xdr:col>15</xdr:col>
      <xdr:colOff>50800</xdr:colOff>
      <xdr:row>57</xdr:row>
      <xdr:rowOff>110490</xdr:rowOff>
    </xdr:to>
    <xdr:cxnSp macro="">
      <xdr:nvCxnSpPr>
        <xdr:cNvPr id="196" name="直線コネクタ 195">
          <a:extLst>
            <a:ext uri="{FF2B5EF4-FFF2-40B4-BE49-F238E27FC236}">
              <a16:creationId xmlns:a16="http://schemas.microsoft.com/office/drawing/2014/main" id="{55435E83-8E0E-4700-964A-62ECCAD2C439}"/>
            </a:ext>
          </a:extLst>
        </xdr:cNvPr>
        <xdr:cNvCxnSpPr/>
      </xdr:nvCxnSpPr>
      <xdr:spPr>
        <a:xfrm>
          <a:off x="2019300" y="978789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33020</xdr:rowOff>
    </xdr:from>
    <xdr:to>
      <xdr:col>6</xdr:col>
      <xdr:colOff>38100</xdr:colOff>
      <xdr:row>56</xdr:row>
      <xdr:rowOff>134620</xdr:rowOff>
    </xdr:to>
    <xdr:sp macro="" textlink="">
      <xdr:nvSpPr>
        <xdr:cNvPr id="197" name="楕円 196">
          <a:extLst>
            <a:ext uri="{FF2B5EF4-FFF2-40B4-BE49-F238E27FC236}">
              <a16:creationId xmlns:a16="http://schemas.microsoft.com/office/drawing/2014/main" id="{EFD208EB-18EC-420C-87CC-2DB9A43AE11D}"/>
            </a:ext>
          </a:extLst>
        </xdr:cNvPr>
        <xdr:cNvSpPr/>
      </xdr:nvSpPr>
      <xdr:spPr>
        <a:xfrm>
          <a:off x="1079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83820</xdr:rowOff>
    </xdr:from>
    <xdr:to>
      <xdr:col>10</xdr:col>
      <xdr:colOff>114300</xdr:colOff>
      <xdr:row>57</xdr:row>
      <xdr:rowOff>15240</xdr:rowOff>
    </xdr:to>
    <xdr:cxnSp macro="">
      <xdr:nvCxnSpPr>
        <xdr:cNvPr id="198" name="直線コネクタ 197">
          <a:extLst>
            <a:ext uri="{FF2B5EF4-FFF2-40B4-BE49-F238E27FC236}">
              <a16:creationId xmlns:a16="http://schemas.microsoft.com/office/drawing/2014/main" id="{6AF9CC34-AF2C-4B35-962A-75789CB35C13}"/>
            </a:ext>
          </a:extLst>
        </xdr:cNvPr>
        <xdr:cNvCxnSpPr/>
      </xdr:nvCxnSpPr>
      <xdr:spPr>
        <a:xfrm>
          <a:off x="1130300" y="968502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53357</xdr:rowOff>
    </xdr:from>
    <xdr:ext cx="405111" cy="259045"/>
    <xdr:sp macro="" textlink="">
      <xdr:nvSpPr>
        <xdr:cNvPr id="199" name="n_1aveValue【体育館・プール】&#10;有形固定資産減価償却率">
          <a:extLst>
            <a:ext uri="{FF2B5EF4-FFF2-40B4-BE49-F238E27FC236}">
              <a16:creationId xmlns:a16="http://schemas.microsoft.com/office/drawing/2014/main" id="{BF11C297-E951-4A8F-91B2-F5263218F692}"/>
            </a:ext>
          </a:extLst>
        </xdr:cNvPr>
        <xdr:cNvSpPr txBox="1"/>
      </xdr:nvSpPr>
      <xdr:spPr>
        <a:xfrm>
          <a:off x="3582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17</xdr:rowOff>
    </xdr:from>
    <xdr:ext cx="405111" cy="259045"/>
    <xdr:sp macro="" textlink="">
      <xdr:nvSpPr>
        <xdr:cNvPr id="200" name="n_2aveValue【体育館・プール】&#10;有形固定資産減価償却率">
          <a:extLst>
            <a:ext uri="{FF2B5EF4-FFF2-40B4-BE49-F238E27FC236}">
              <a16:creationId xmlns:a16="http://schemas.microsoft.com/office/drawing/2014/main" id="{0A7E66CB-51A9-4D60-AF20-92A234066FFF}"/>
            </a:ext>
          </a:extLst>
        </xdr:cNvPr>
        <xdr:cNvSpPr txBox="1"/>
      </xdr:nvSpPr>
      <xdr:spPr>
        <a:xfrm>
          <a:off x="270574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125747</xdr:rowOff>
    </xdr:from>
    <xdr:ext cx="405111" cy="259045"/>
    <xdr:sp macro="" textlink="">
      <xdr:nvSpPr>
        <xdr:cNvPr id="201" name="n_3aveValue【体育館・プール】&#10;有形固定資産減価償却率">
          <a:extLst>
            <a:ext uri="{FF2B5EF4-FFF2-40B4-BE49-F238E27FC236}">
              <a16:creationId xmlns:a16="http://schemas.microsoft.com/office/drawing/2014/main" id="{A5566DAA-BEEE-441C-B533-7399F4EBEC1F}"/>
            </a:ext>
          </a:extLst>
        </xdr:cNvPr>
        <xdr:cNvSpPr txBox="1"/>
      </xdr:nvSpPr>
      <xdr:spPr>
        <a:xfrm>
          <a:off x="18167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38117</xdr:rowOff>
    </xdr:from>
    <xdr:ext cx="405111" cy="259045"/>
    <xdr:sp macro="" textlink="">
      <xdr:nvSpPr>
        <xdr:cNvPr id="202" name="n_4aveValue【体育館・プール】&#10;有形固定資産減価償却率">
          <a:extLst>
            <a:ext uri="{FF2B5EF4-FFF2-40B4-BE49-F238E27FC236}">
              <a16:creationId xmlns:a16="http://schemas.microsoft.com/office/drawing/2014/main" id="{19049E1A-340E-423D-A2BD-1AFC516A9F51}"/>
            </a:ext>
          </a:extLst>
        </xdr:cNvPr>
        <xdr:cNvSpPr txBox="1"/>
      </xdr:nvSpPr>
      <xdr:spPr>
        <a:xfrm>
          <a:off x="927744" y="998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78757</xdr:rowOff>
    </xdr:from>
    <xdr:ext cx="405111" cy="259045"/>
    <xdr:sp macro="" textlink="">
      <xdr:nvSpPr>
        <xdr:cNvPr id="203" name="n_1mainValue【体育館・プール】&#10;有形固定資産減価償却率">
          <a:extLst>
            <a:ext uri="{FF2B5EF4-FFF2-40B4-BE49-F238E27FC236}">
              <a16:creationId xmlns:a16="http://schemas.microsoft.com/office/drawing/2014/main" id="{C3A760EB-B75A-4133-83FA-9B08A6C25364}"/>
            </a:ext>
          </a:extLst>
        </xdr:cNvPr>
        <xdr:cNvSpPr txBox="1"/>
      </xdr:nvSpPr>
      <xdr:spPr>
        <a:xfrm>
          <a:off x="35820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6367</xdr:rowOff>
    </xdr:from>
    <xdr:ext cx="405111" cy="259045"/>
    <xdr:sp macro="" textlink="">
      <xdr:nvSpPr>
        <xdr:cNvPr id="204" name="n_2mainValue【体育館・プール】&#10;有形固定資産減価償却率">
          <a:extLst>
            <a:ext uri="{FF2B5EF4-FFF2-40B4-BE49-F238E27FC236}">
              <a16:creationId xmlns:a16="http://schemas.microsoft.com/office/drawing/2014/main" id="{B6E21594-3BC6-4002-8285-6EE5262D74C9}"/>
            </a:ext>
          </a:extLst>
        </xdr:cNvPr>
        <xdr:cNvSpPr txBox="1"/>
      </xdr:nvSpPr>
      <xdr:spPr>
        <a:xfrm>
          <a:off x="2705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82567</xdr:rowOff>
    </xdr:from>
    <xdr:ext cx="405111" cy="259045"/>
    <xdr:sp macro="" textlink="">
      <xdr:nvSpPr>
        <xdr:cNvPr id="205" name="n_3mainValue【体育館・プール】&#10;有形固定資産減価償却率">
          <a:extLst>
            <a:ext uri="{FF2B5EF4-FFF2-40B4-BE49-F238E27FC236}">
              <a16:creationId xmlns:a16="http://schemas.microsoft.com/office/drawing/2014/main" id="{2D879BE0-DBED-4312-B79D-1247B8F62213}"/>
            </a:ext>
          </a:extLst>
        </xdr:cNvPr>
        <xdr:cNvSpPr txBox="1"/>
      </xdr:nvSpPr>
      <xdr:spPr>
        <a:xfrm>
          <a:off x="18167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151147</xdr:rowOff>
    </xdr:from>
    <xdr:ext cx="405111" cy="259045"/>
    <xdr:sp macro="" textlink="">
      <xdr:nvSpPr>
        <xdr:cNvPr id="206" name="n_4mainValue【体育館・プール】&#10;有形固定資産減価償却率">
          <a:extLst>
            <a:ext uri="{FF2B5EF4-FFF2-40B4-BE49-F238E27FC236}">
              <a16:creationId xmlns:a16="http://schemas.microsoft.com/office/drawing/2014/main" id="{77B3ACFE-0921-4EF7-993F-1276F8EDA35D}"/>
            </a:ext>
          </a:extLst>
        </xdr:cNvPr>
        <xdr:cNvSpPr txBox="1"/>
      </xdr:nvSpPr>
      <xdr:spPr>
        <a:xfrm>
          <a:off x="927744"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0DEF401-97D1-4377-8061-7969E85D3FB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312AF2C-1023-4586-9866-E481312E938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1E141564-4E5D-4FF2-9246-83B9EF6BCBD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323C22E6-345E-4FB9-9960-C5BEAF59474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5076F37-C875-49CD-9797-B2F52745691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5465278-F124-4BAE-9F62-7A168B35FA5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5B49E24-1921-44D5-ADC9-A2A1B22CB12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9CC062C-90CD-4E3E-9E0C-F872DA131BD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5577E2FF-8801-4EB0-815E-388E8BFFEC0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993F329B-AEFB-4BA1-9610-BF3403C1833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4BF7A2A4-57AB-4F4B-BECB-7179BC496186}"/>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D7EC0390-4FFE-488B-AF1E-B8DF5C6CABD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E5264BF4-AC2C-4EDD-A026-3B61D349A59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86333FCB-DBB6-450D-9B3F-4A6B7851AD1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C359CFAA-38F4-4B48-8E95-07D3BE7D9F2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498AD91F-2B18-43A3-9ED4-DAB7F3FF97C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DA135F80-FC04-4203-A0C6-1B4471F8FDA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209C50A4-AD27-4029-9028-221B9843C88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6F037D84-BF62-4C7C-8953-91E1C00B74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8BEE9857-46B0-4DBA-8F5B-2F965375C27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E638182F-A09D-4ED9-B4D1-04699D9BFFC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3ECDBF57-1475-4585-B912-3CF3FED3982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6DE40CF6-0C71-4426-B59C-08F5E1E89C7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B73A4D40-4A69-4059-A127-042E9CD1756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146050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34095221-3E17-424B-B141-085D34D3F55E}"/>
            </a:ext>
          </a:extLst>
        </xdr:cNvPr>
        <xdr:cNvCxnSpPr/>
      </xdr:nvCxnSpPr>
      <xdr:spPr>
        <a:xfrm flipV="1">
          <a:off x="10476865" y="9575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494F220E-6A8F-4EA5-A5B0-AB09A66B27FA}"/>
            </a:ext>
          </a:extLst>
        </xdr:cNvPr>
        <xdr:cNvSpPr txBox="1"/>
      </xdr:nvSpPr>
      <xdr:spPr>
        <a:xfrm>
          <a:off x="10515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4D2E1641-B64A-42C8-B7E6-802011B83112}"/>
            </a:ext>
          </a:extLst>
        </xdr:cNvPr>
        <xdr:cNvCxnSpPr/>
      </xdr:nvCxnSpPr>
      <xdr:spPr>
        <a:xfrm>
          <a:off x="10388600" y="1090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92727</xdr:rowOff>
    </xdr:from>
    <xdr:ext cx="469744" cy="259045"/>
    <xdr:sp macro="" textlink="">
      <xdr:nvSpPr>
        <xdr:cNvPr id="234" name="【体育館・プール】&#10;一人当たり面積最大値テキスト">
          <a:extLst>
            <a:ext uri="{FF2B5EF4-FFF2-40B4-BE49-F238E27FC236}">
              <a16:creationId xmlns:a16="http://schemas.microsoft.com/office/drawing/2014/main" id="{A8A316D9-6AF9-467A-A1B8-0584514A945D}"/>
            </a:ext>
          </a:extLst>
        </xdr:cNvPr>
        <xdr:cNvSpPr txBox="1"/>
      </xdr:nvSpPr>
      <xdr:spPr>
        <a:xfrm>
          <a:off x="10515600" y="935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146050</xdr:rowOff>
    </xdr:from>
    <xdr:to>
      <xdr:col>55</xdr:col>
      <xdr:colOff>88900</xdr:colOff>
      <xdr:row>55</xdr:row>
      <xdr:rowOff>146050</xdr:rowOff>
    </xdr:to>
    <xdr:cxnSp macro="">
      <xdr:nvCxnSpPr>
        <xdr:cNvPr id="235" name="直線コネクタ 234">
          <a:extLst>
            <a:ext uri="{FF2B5EF4-FFF2-40B4-BE49-F238E27FC236}">
              <a16:creationId xmlns:a16="http://schemas.microsoft.com/office/drawing/2014/main" id="{0BAAC56E-C0A4-4099-9ADE-BE5C1ED1AD8D}"/>
            </a:ext>
          </a:extLst>
        </xdr:cNvPr>
        <xdr:cNvCxnSpPr/>
      </xdr:nvCxnSpPr>
      <xdr:spPr>
        <a:xfrm>
          <a:off x="103886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10177</xdr:rowOff>
    </xdr:from>
    <xdr:ext cx="469744" cy="259045"/>
    <xdr:sp macro="" textlink="">
      <xdr:nvSpPr>
        <xdr:cNvPr id="236" name="【体育館・プール】&#10;一人当たり面積平均値テキスト">
          <a:extLst>
            <a:ext uri="{FF2B5EF4-FFF2-40B4-BE49-F238E27FC236}">
              <a16:creationId xmlns:a16="http://schemas.microsoft.com/office/drawing/2014/main" id="{6910AB7F-0108-420A-9CA7-84690EF05A04}"/>
            </a:ext>
          </a:extLst>
        </xdr:cNvPr>
        <xdr:cNvSpPr txBox="1"/>
      </xdr:nvSpPr>
      <xdr:spPr>
        <a:xfrm>
          <a:off x="10515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31750</xdr:rowOff>
    </xdr:from>
    <xdr:to>
      <xdr:col>55</xdr:col>
      <xdr:colOff>50800</xdr:colOff>
      <xdr:row>61</xdr:row>
      <xdr:rowOff>133350</xdr:rowOff>
    </xdr:to>
    <xdr:sp macro="" textlink="">
      <xdr:nvSpPr>
        <xdr:cNvPr id="237" name="フローチャート: 判断 236">
          <a:extLst>
            <a:ext uri="{FF2B5EF4-FFF2-40B4-BE49-F238E27FC236}">
              <a16:creationId xmlns:a16="http://schemas.microsoft.com/office/drawing/2014/main" id="{025D7EB6-D7ED-4BEF-9594-5D2530A77B39}"/>
            </a:ext>
          </a:extLst>
        </xdr:cNvPr>
        <xdr:cNvSpPr/>
      </xdr:nvSpPr>
      <xdr:spPr>
        <a:xfrm>
          <a:off x="10426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8" name="フローチャート: 判断 237">
          <a:extLst>
            <a:ext uri="{FF2B5EF4-FFF2-40B4-BE49-F238E27FC236}">
              <a16:creationId xmlns:a16="http://schemas.microsoft.com/office/drawing/2014/main" id="{56723B68-5FC0-4620-B6A6-B71F8DA6C464}"/>
            </a:ext>
          </a:extLst>
        </xdr:cNvPr>
        <xdr:cNvSpPr/>
      </xdr:nvSpPr>
      <xdr:spPr>
        <a:xfrm>
          <a:off x="9588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19050</xdr:rowOff>
    </xdr:from>
    <xdr:to>
      <xdr:col>46</xdr:col>
      <xdr:colOff>38100</xdr:colOff>
      <xdr:row>61</xdr:row>
      <xdr:rowOff>120650</xdr:rowOff>
    </xdr:to>
    <xdr:sp macro="" textlink="">
      <xdr:nvSpPr>
        <xdr:cNvPr id="239" name="フローチャート: 判断 238">
          <a:extLst>
            <a:ext uri="{FF2B5EF4-FFF2-40B4-BE49-F238E27FC236}">
              <a16:creationId xmlns:a16="http://schemas.microsoft.com/office/drawing/2014/main" id="{44B716C1-779A-462E-A8A1-FC49F396E959}"/>
            </a:ext>
          </a:extLst>
        </xdr:cNvPr>
        <xdr:cNvSpPr/>
      </xdr:nvSpPr>
      <xdr:spPr>
        <a:xfrm>
          <a:off x="8699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40" name="フローチャート: 判断 239">
          <a:extLst>
            <a:ext uri="{FF2B5EF4-FFF2-40B4-BE49-F238E27FC236}">
              <a16:creationId xmlns:a16="http://schemas.microsoft.com/office/drawing/2014/main" id="{0E13605C-62E7-498A-8BC1-0724DAF6D9FB}"/>
            </a:ext>
          </a:extLst>
        </xdr:cNvPr>
        <xdr:cNvSpPr/>
      </xdr:nvSpPr>
      <xdr:spPr>
        <a:xfrm>
          <a:off x="7810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41" name="フローチャート: 判断 240">
          <a:extLst>
            <a:ext uri="{FF2B5EF4-FFF2-40B4-BE49-F238E27FC236}">
              <a16:creationId xmlns:a16="http://schemas.microsoft.com/office/drawing/2014/main" id="{B8D8EB3D-0B28-4646-90EB-478A14A8BC3E}"/>
            </a:ext>
          </a:extLst>
        </xdr:cNvPr>
        <xdr:cNvSpPr/>
      </xdr:nvSpPr>
      <xdr:spPr>
        <a:xfrm>
          <a:off x="69215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23CF661-93D5-4CDB-8EB9-FE52C63BD68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D328185-5449-48AA-A2A8-4D53C278215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9E8D837-1311-4EAD-BE49-9AD95CA4834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99C79D0-E255-4631-996B-DF3CE72753F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D94CDC1-9991-41E5-8C28-A13FEC89790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69850</xdr:rowOff>
    </xdr:from>
    <xdr:to>
      <xdr:col>55</xdr:col>
      <xdr:colOff>50800</xdr:colOff>
      <xdr:row>60</xdr:row>
      <xdr:rowOff>0</xdr:rowOff>
    </xdr:to>
    <xdr:sp macro="" textlink="">
      <xdr:nvSpPr>
        <xdr:cNvPr id="247" name="楕円 246">
          <a:extLst>
            <a:ext uri="{FF2B5EF4-FFF2-40B4-BE49-F238E27FC236}">
              <a16:creationId xmlns:a16="http://schemas.microsoft.com/office/drawing/2014/main" id="{5258FB7A-3AD6-41F1-A76D-1DF05DCB98AE}"/>
            </a:ext>
          </a:extLst>
        </xdr:cNvPr>
        <xdr:cNvSpPr/>
      </xdr:nvSpPr>
      <xdr:spPr>
        <a:xfrm>
          <a:off x="104267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92727</xdr:rowOff>
    </xdr:from>
    <xdr:ext cx="469744" cy="259045"/>
    <xdr:sp macro="" textlink="">
      <xdr:nvSpPr>
        <xdr:cNvPr id="248" name="【体育館・プール】&#10;一人当たり面積該当値テキスト">
          <a:extLst>
            <a:ext uri="{FF2B5EF4-FFF2-40B4-BE49-F238E27FC236}">
              <a16:creationId xmlns:a16="http://schemas.microsoft.com/office/drawing/2014/main" id="{ECF226DD-0774-402A-91D3-83E3DF4612F5}"/>
            </a:ext>
          </a:extLst>
        </xdr:cNvPr>
        <xdr:cNvSpPr txBox="1"/>
      </xdr:nvSpPr>
      <xdr:spPr>
        <a:xfrm>
          <a:off x="10515600"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69850</xdr:rowOff>
    </xdr:from>
    <xdr:to>
      <xdr:col>50</xdr:col>
      <xdr:colOff>165100</xdr:colOff>
      <xdr:row>60</xdr:row>
      <xdr:rowOff>0</xdr:rowOff>
    </xdr:to>
    <xdr:sp macro="" textlink="">
      <xdr:nvSpPr>
        <xdr:cNvPr id="249" name="楕円 248">
          <a:extLst>
            <a:ext uri="{FF2B5EF4-FFF2-40B4-BE49-F238E27FC236}">
              <a16:creationId xmlns:a16="http://schemas.microsoft.com/office/drawing/2014/main" id="{4022BFE4-5779-4514-92EC-FADFD4031EE1}"/>
            </a:ext>
          </a:extLst>
        </xdr:cNvPr>
        <xdr:cNvSpPr/>
      </xdr:nvSpPr>
      <xdr:spPr>
        <a:xfrm>
          <a:off x="9588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120650</xdr:rowOff>
    </xdr:from>
    <xdr:to>
      <xdr:col>55</xdr:col>
      <xdr:colOff>0</xdr:colOff>
      <xdr:row>59</xdr:row>
      <xdr:rowOff>120650</xdr:rowOff>
    </xdr:to>
    <xdr:cxnSp macro="">
      <xdr:nvCxnSpPr>
        <xdr:cNvPr id="250" name="直線コネクタ 249">
          <a:extLst>
            <a:ext uri="{FF2B5EF4-FFF2-40B4-BE49-F238E27FC236}">
              <a16:creationId xmlns:a16="http://schemas.microsoft.com/office/drawing/2014/main" id="{055ABF12-D307-4015-8F33-2FB14D17E4B2}"/>
            </a:ext>
          </a:extLst>
        </xdr:cNvPr>
        <xdr:cNvCxnSpPr/>
      </xdr:nvCxnSpPr>
      <xdr:spPr>
        <a:xfrm>
          <a:off x="9639300" y="10236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82550</xdr:rowOff>
    </xdr:from>
    <xdr:to>
      <xdr:col>46</xdr:col>
      <xdr:colOff>38100</xdr:colOff>
      <xdr:row>60</xdr:row>
      <xdr:rowOff>12700</xdr:rowOff>
    </xdr:to>
    <xdr:sp macro="" textlink="">
      <xdr:nvSpPr>
        <xdr:cNvPr id="251" name="楕円 250">
          <a:extLst>
            <a:ext uri="{FF2B5EF4-FFF2-40B4-BE49-F238E27FC236}">
              <a16:creationId xmlns:a16="http://schemas.microsoft.com/office/drawing/2014/main" id="{22C69316-52FD-4836-ACB1-5574C2202E74}"/>
            </a:ext>
          </a:extLst>
        </xdr:cNvPr>
        <xdr:cNvSpPr/>
      </xdr:nvSpPr>
      <xdr:spPr>
        <a:xfrm>
          <a:off x="8699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120650</xdr:rowOff>
    </xdr:from>
    <xdr:to>
      <xdr:col>50</xdr:col>
      <xdr:colOff>114300</xdr:colOff>
      <xdr:row>59</xdr:row>
      <xdr:rowOff>133350</xdr:rowOff>
    </xdr:to>
    <xdr:cxnSp macro="">
      <xdr:nvCxnSpPr>
        <xdr:cNvPr id="252" name="直線コネクタ 251">
          <a:extLst>
            <a:ext uri="{FF2B5EF4-FFF2-40B4-BE49-F238E27FC236}">
              <a16:creationId xmlns:a16="http://schemas.microsoft.com/office/drawing/2014/main" id="{092AB415-1865-424D-ADCD-EA0CE694CBBB}"/>
            </a:ext>
          </a:extLst>
        </xdr:cNvPr>
        <xdr:cNvCxnSpPr/>
      </xdr:nvCxnSpPr>
      <xdr:spPr>
        <a:xfrm flipV="1">
          <a:off x="8750300" y="10236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120650</xdr:rowOff>
    </xdr:from>
    <xdr:to>
      <xdr:col>41</xdr:col>
      <xdr:colOff>101600</xdr:colOff>
      <xdr:row>60</xdr:row>
      <xdr:rowOff>50800</xdr:rowOff>
    </xdr:to>
    <xdr:sp macro="" textlink="">
      <xdr:nvSpPr>
        <xdr:cNvPr id="253" name="楕円 252">
          <a:extLst>
            <a:ext uri="{FF2B5EF4-FFF2-40B4-BE49-F238E27FC236}">
              <a16:creationId xmlns:a16="http://schemas.microsoft.com/office/drawing/2014/main" id="{7B95F4B8-24F6-4E3E-82BF-ACF167D4A736}"/>
            </a:ext>
          </a:extLst>
        </xdr:cNvPr>
        <xdr:cNvSpPr/>
      </xdr:nvSpPr>
      <xdr:spPr>
        <a:xfrm>
          <a:off x="781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133350</xdr:rowOff>
    </xdr:from>
    <xdr:to>
      <xdr:col>45</xdr:col>
      <xdr:colOff>177800</xdr:colOff>
      <xdr:row>60</xdr:row>
      <xdr:rowOff>0</xdr:rowOff>
    </xdr:to>
    <xdr:cxnSp macro="">
      <xdr:nvCxnSpPr>
        <xdr:cNvPr id="254" name="直線コネクタ 253">
          <a:extLst>
            <a:ext uri="{FF2B5EF4-FFF2-40B4-BE49-F238E27FC236}">
              <a16:creationId xmlns:a16="http://schemas.microsoft.com/office/drawing/2014/main" id="{3AC62318-8358-4FC6-9CFD-63A8A61ECCF1}"/>
            </a:ext>
          </a:extLst>
        </xdr:cNvPr>
        <xdr:cNvCxnSpPr/>
      </xdr:nvCxnSpPr>
      <xdr:spPr>
        <a:xfrm flipV="1">
          <a:off x="7861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25400</xdr:rowOff>
    </xdr:from>
    <xdr:to>
      <xdr:col>36</xdr:col>
      <xdr:colOff>165100</xdr:colOff>
      <xdr:row>60</xdr:row>
      <xdr:rowOff>127000</xdr:rowOff>
    </xdr:to>
    <xdr:sp macro="" textlink="">
      <xdr:nvSpPr>
        <xdr:cNvPr id="255" name="楕円 254">
          <a:extLst>
            <a:ext uri="{FF2B5EF4-FFF2-40B4-BE49-F238E27FC236}">
              <a16:creationId xmlns:a16="http://schemas.microsoft.com/office/drawing/2014/main" id="{E7ED423F-DDB7-4DB5-841D-84AA7A1D28D1}"/>
            </a:ext>
          </a:extLst>
        </xdr:cNvPr>
        <xdr:cNvSpPr/>
      </xdr:nvSpPr>
      <xdr:spPr>
        <a:xfrm>
          <a:off x="692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0</xdr:rowOff>
    </xdr:from>
    <xdr:to>
      <xdr:col>41</xdr:col>
      <xdr:colOff>50800</xdr:colOff>
      <xdr:row>60</xdr:row>
      <xdr:rowOff>76200</xdr:rowOff>
    </xdr:to>
    <xdr:cxnSp macro="">
      <xdr:nvCxnSpPr>
        <xdr:cNvPr id="256" name="直線コネクタ 255">
          <a:extLst>
            <a:ext uri="{FF2B5EF4-FFF2-40B4-BE49-F238E27FC236}">
              <a16:creationId xmlns:a16="http://schemas.microsoft.com/office/drawing/2014/main" id="{33E3D1B5-FE64-416B-8ACD-AA41EBCEB736}"/>
            </a:ext>
          </a:extLst>
        </xdr:cNvPr>
        <xdr:cNvCxnSpPr/>
      </xdr:nvCxnSpPr>
      <xdr:spPr>
        <a:xfrm flipV="1">
          <a:off x="6972300" y="1028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124477</xdr:rowOff>
    </xdr:from>
    <xdr:ext cx="469744" cy="259045"/>
    <xdr:sp macro="" textlink="">
      <xdr:nvSpPr>
        <xdr:cNvPr id="257" name="n_1aveValue【体育館・プール】&#10;一人当たり面積">
          <a:extLst>
            <a:ext uri="{FF2B5EF4-FFF2-40B4-BE49-F238E27FC236}">
              <a16:creationId xmlns:a16="http://schemas.microsoft.com/office/drawing/2014/main" id="{C3921CEE-1431-40D1-BFED-A3ECAB8C85C2}"/>
            </a:ext>
          </a:extLst>
        </xdr:cNvPr>
        <xdr:cNvSpPr txBox="1"/>
      </xdr:nvSpPr>
      <xdr:spPr>
        <a:xfrm>
          <a:off x="9391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111777</xdr:rowOff>
    </xdr:from>
    <xdr:ext cx="469744" cy="259045"/>
    <xdr:sp macro="" textlink="">
      <xdr:nvSpPr>
        <xdr:cNvPr id="258" name="n_2aveValue【体育館・プール】&#10;一人当たり面積">
          <a:extLst>
            <a:ext uri="{FF2B5EF4-FFF2-40B4-BE49-F238E27FC236}">
              <a16:creationId xmlns:a16="http://schemas.microsoft.com/office/drawing/2014/main" id="{4AE24E69-7BDD-4B64-8279-DD8A0EADC55D}"/>
            </a:ext>
          </a:extLst>
        </xdr:cNvPr>
        <xdr:cNvSpPr txBox="1"/>
      </xdr:nvSpPr>
      <xdr:spPr>
        <a:xfrm>
          <a:off x="8515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111777</xdr:rowOff>
    </xdr:from>
    <xdr:ext cx="469744" cy="259045"/>
    <xdr:sp macro="" textlink="">
      <xdr:nvSpPr>
        <xdr:cNvPr id="259" name="n_3aveValue【体育館・プール】&#10;一人当たり面積">
          <a:extLst>
            <a:ext uri="{FF2B5EF4-FFF2-40B4-BE49-F238E27FC236}">
              <a16:creationId xmlns:a16="http://schemas.microsoft.com/office/drawing/2014/main" id="{E05B419F-086D-43BD-A2EE-4DEEAD3F827F}"/>
            </a:ext>
          </a:extLst>
        </xdr:cNvPr>
        <xdr:cNvSpPr txBox="1"/>
      </xdr:nvSpPr>
      <xdr:spPr>
        <a:xfrm>
          <a:off x="7626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35577</xdr:rowOff>
    </xdr:from>
    <xdr:ext cx="469744" cy="259045"/>
    <xdr:sp macro="" textlink="">
      <xdr:nvSpPr>
        <xdr:cNvPr id="260" name="n_4aveValue【体育館・プール】&#10;一人当たり面積">
          <a:extLst>
            <a:ext uri="{FF2B5EF4-FFF2-40B4-BE49-F238E27FC236}">
              <a16:creationId xmlns:a16="http://schemas.microsoft.com/office/drawing/2014/main" id="{2D1A245E-6960-4B8B-A580-03D8D1E3E2C7}"/>
            </a:ext>
          </a:extLst>
        </xdr:cNvPr>
        <xdr:cNvSpPr txBox="1"/>
      </xdr:nvSpPr>
      <xdr:spPr>
        <a:xfrm>
          <a:off x="6737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16527</xdr:rowOff>
    </xdr:from>
    <xdr:ext cx="469744" cy="259045"/>
    <xdr:sp macro="" textlink="">
      <xdr:nvSpPr>
        <xdr:cNvPr id="261" name="n_1mainValue【体育館・プール】&#10;一人当たり面積">
          <a:extLst>
            <a:ext uri="{FF2B5EF4-FFF2-40B4-BE49-F238E27FC236}">
              <a16:creationId xmlns:a16="http://schemas.microsoft.com/office/drawing/2014/main" id="{60600DC3-DA02-40A9-9610-05038929F9D2}"/>
            </a:ext>
          </a:extLst>
        </xdr:cNvPr>
        <xdr:cNvSpPr txBox="1"/>
      </xdr:nvSpPr>
      <xdr:spPr>
        <a:xfrm>
          <a:off x="93917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29227</xdr:rowOff>
    </xdr:from>
    <xdr:ext cx="469744" cy="259045"/>
    <xdr:sp macro="" textlink="">
      <xdr:nvSpPr>
        <xdr:cNvPr id="262" name="n_2mainValue【体育館・プール】&#10;一人当たり面積">
          <a:extLst>
            <a:ext uri="{FF2B5EF4-FFF2-40B4-BE49-F238E27FC236}">
              <a16:creationId xmlns:a16="http://schemas.microsoft.com/office/drawing/2014/main" id="{F9B214E8-D47F-438E-B3DB-D2DD83341245}"/>
            </a:ext>
          </a:extLst>
        </xdr:cNvPr>
        <xdr:cNvSpPr txBox="1"/>
      </xdr:nvSpPr>
      <xdr:spPr>
        <a:xfrm>
          <a:off x="8515427"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67327</xdr:rowOff>
    </xdr:from>
    <xdr:ext cx="469744" cy="259045"/>
    <xdr:sp macro="" textlink="">
      <xdr:nvSpPr>
        <xdr:cNvPr id="263" name="n_3mainValue【体育館・プール】&#10;一人当たり面積">
          <a:extLst>
            <a:ext uri="{FF2B5EF4-FFF2-40B4-BE49-F238E27FC236}">
              <a16:creationId xmlns:a16="http://schemas.microsoft.com/office/drawing/2014/main" id="{A443157F-F1E3-4005-814F-348CA1E00BE2}"/>
            </a:ext>
          </a:extLst>
        </xdr:cNvPr>
        <xdr:cNvSpPr txBox="1"/>
      </xdr:nvSpPr>
      <xdr:spPr>
        <a:xfrm>
          <a:off x="7626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143527</xdr:rowOff>
    </xdr:from>
    <xdr:ext cx="469744" cy="259045"/>
    <xdr:sp macro="" textlink="">
      <xdr:nvSpPr>
        <xdr:cNvPr id="264" name="n_4mainValue【体育館・プール】&#10;一人当たり面積">
          <a:extLst>
            <a:ext uri="{FF2B5EF4-FFF2-40B4-BE49-F238E27FC236}">
              <a16:creationId xmlns:a16="http://schemas.microsoft.com/office/drawing/2014/main" id="{33A8B735-48A5-405C-B49A-A161D99699A8}"/>
            </a:ext>
          </a:extLst>
        </xdr:cNvPr>
        <xdr:cNvSpPr txBox="1"/>
      </xdr:nvSpPr>
      <xdr:spPr>
        <a:xfrm>
          <a:off x="67374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22E784B-DBDE-425D-9FC5-1C75EFEF82A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45A9B388-99CA-4C79-9F06-DB18DE06744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63AAB3F0-9E2D-44BD-BD6B-EA196D4C0E9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BFF23A15-19AD-428C-882B-9516E4864BA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2870AAA0-7DD9-4366-A52C-268E56D0F49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330F22D5-9466-45B6-A5FD-9A4F5B6A856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C82509AB-2AB5-4458-BE5A-3F2C03DA572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927018D0-A043-4252-AD6B-7CE44397AAB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A75DDA66-E9DF-434C-BEC5-0EFF6FD4A1F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B492C5A8-5FE2-4DA3-8A6B-91372E311CD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6A9D2E05-599D-4C38-AD29-6F6381F60C3B}"/>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3BAD7962-CF06-43F5-9693-F2FCDBEDD25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7" name="テキスト ボックス 276">
          <a:extLst>
            <a:ext uri="{FF2B5EF4-FFF2-40B4-BE49-F238E27FC236}">
              <a16:creationId xmlns:a16="http://schemas.microsoft.com/office/drawing/2014/main" id="{CAA89E9B-9989-4674-879E-0AE1695124A5}"/>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5AE6A179-EA2F-4918-8C0E-9717E189468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1F28AA71-EDAB-4546-B064-5038709126F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D10DB7DC-6635-41FC-9845-83731EB24D7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5D7DC39D-AF56-403F-B5DC-17DF0D4B7B8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A85D4391-85A5-42D8-A423-7928E0CF61A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19E1F0BE-85D2-400C-A6C6-7BD9DBF378E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6CEFFF3E-23DE-48A1-8BA5-067F986D274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C3DC4BC-863D-4B09-966C-3FB3FAA0BB4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A79AA265-3271-4219-A66A-FA653F1778A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a:extLst>
            <a:ext uri="{FF2B5EF4-FFF2-40B4-BE49-F238E27FC236}">
              <a16:creationId xmlns:a16="http://schemas.microsoft.com/office/drawing/2014/main" id="{8D794B8C-3E63-4A5D-998C-6126B48F9C49}"/>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6E7395C0-891B-4E9F-BBE2-703810698DC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F8DFF902-274F-4CB3-A174-F2039AB3736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CE9A7571-C23C-488B-9BF6-DB685F230D1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51163</xdr:rowOff>
    </xdr:from>
    <xdr:to>
      <xdr:col>24</xdr:col>
      <xdr:colOff>62865</xdr:colOff>
      <xdr:row>86</xdr:row>
      <xdr:rowOff>74023</xdr:rowOff>
    </xdr:to>
    <xdr:cxnSp macro="">
      <xdr:nvCxnSpPr>
        <xdr:cNvPr id="291" name="直線コネクタ 290">
          <a:extLst>
            <a:ext uri="{FF2B5EF4-FFF2-40B4-BE49-F238E27FC236}">
              <a16:creationId xmlns:a16="http://schemas.microsoft.com/office/drawing/2014/main" id="{4396C5EA-8D3B-48E3-BEB6-098C2A05EE51}"/>
            </a:ext>
          </a:extLst>
        </xdr:cNvPr>
        <xdr:cNvCxnSpPr/>
      </xdr:nvCxnSpPr>
      <xdr:spPr>
        <a:xfrm flipV="1">
          <a:off x="4634865" y="13424263"/>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77850</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28B9E396-FC04-41DB-BFF4-A36585D758C2}"/>
            </a:ext>
          </a:extLst>
        </xdr:cNvPr>
        <xdr:cNvSpPr txBox="1"/>
      </xdr:nvSpPr>
      <xdr:spPr>
        <a:xfrm>
          <a:off x="4673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74023</xdr:rowOff>
    </xdr:from>
    <xdr:to>
      <xdr:col>24</xdr:col>
      <xdr:colOff>152400</xdr:colOff>
      <xdr:row>86</xdr:row>
      <xdr:rowOff>74023</xdr:rowOff>
    </xdr:to>
    <xdr:cxnSp macro="">
      <xdr:nvCxnSpPr>
        <xdr:cNvPr id="293" name="直線コネクタ 292">
          <a:extLst>
            <a:ext uri="{FF2B5EF4-FFF2-40B4-BE49-F238E27FC236}">
              <a16:creationId xmlns:a16="http://schemas.microsoft.com/office/drawing/2014/main" id="{579CF122-3167-4726-A409-EF7162AA0E27}"/>
            </a:ext>
          </a:extLst>
        </xdr:cNvPr>
        <xdr:cNvCxnSpPr/>
      </xdr:nvCxnSpPr>
      <xdr:spPr>
        <a:xfrm>
          <a:off x="4546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169290</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DFD3AF4E-722C-4ECB-882B-008F07EEB894}"/>
            </a:ext>
          </a:extLst>
        </xdr:cNvPr>
        <xdr:cNvSpPr txBox="1"/>
      </xdr:nvSpPr>
      <xdr:spPr>
        <a:xfrm>
          <a:off x="4673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51163</xdr:rowOff>
    </xdr:from>
    <xdr:to>
      <xdr:col>24</xdr:col>
      <xdr:colOff>152400</xdr:colOff>
      <xdr:row>78</xdr:row>
      <xdr:rowOff>51163</xdr:rowOff>
    </xdr:to>
    <xdr:cxnSp macro="">
      <xdr:nvCxnSpPr>
        <xdr:cNvPr id="295" name="直線コネクタ 294">
          <a:extLst>
            <a:ext uri="{FF2B5EF4-FFF2-40B4-BE49-F238E27FC236}">
              <a16:creationId xmlns:a16="http://schemas.microsoft.com/office/drawing/2014/main" id="{FB24A59D-58D9-45EE-BB49-68A47EBFC402}"/>
            </a:ext>
          </a:extLst>
        </xdr:cNvPr>
        <xdr:cNvCxnSpPr/>
      </xdr:nvCxnSpPr>
      <xdr:spPr>
        <a:xfrm>
          <a:off x="4546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35940</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407B8904-00FC-4388-A48F-DC75E399E118}"/>
            </a:ext>
          </a:extLst>
        </xdr:cNvPr>
        <xdr:cNvSpPr txBox="1"/>
      </xdr:nvSpPr>
      <xdr:spPr>
        <a:xfrm>
          <a:off x="4673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57513</xdr:rowOff>
    </xdr:from>
    <xdr:to>
      <xdr:col>24</xdr:col>
      <xdr:colOff>114300</xdr:colOff>
      <xdr:row>81</xdr:row>
      <xdr:rowOff>159113</xdr:rowOff>
    </xdr:to>
    <xdr:sp macro="" textlink="">
      <xdr:nvSpPr>
        <xdr:cNvPr id="297" name="フローチャート: 判断 296">
          <a:extLst>
            <a:ext uri="{FF2B5EF4-FFF2-40B4-BE49-F238E27FC236}">
              <a16:creationId xmlns:a16="http://schemas.microsoft.com/office/drawing/2014/main" id="{2F3DD25E-9358-4EEE-BCE3-CCCED203E0A0}"/>
            </a:ext>
          </a:extLst>
        </xdr:cNvPr>
        <xdr:cNvSpPr/>
      </xdr:nvSpPr>
      <xdr:spPr>
        <a:xfrm>
          <a:off x="4584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24856</xdr:rowOff>
    </xdr:from>
    <xdr:to>
      <xdr:col>20</xdr:col>
      <xdr:colOff>38100</xdr:colOff>
      <xdr:row>81</xdr:row>
      <xdr:rowOff>126456</xdr:rowOff>
    </xdr:to>
    <xdr:sp macro="" textlink="">
      <xdr:nvSpPr>
        <xdr:cNvPr id="298" name="フローチャート: 判断 297">
          <a:extLst>
            <a:ext uri="{FF2B5EF4-FFF2-40B4-BE49-F238E27FC236}">
              <a16:creationId xmlns:a16="http://schemas.microsoft.com/office/drawing/2014/main" id="{BC26C275-60A4-4428-9A55-3D403547B92E}"/>
            </a:ext>
          </a:extLst>
        </xdr:cNvPr>
        <xdr:cNvSpPr/>
      </xdr:nvSpPr>
      <xdr:spPr>
        <a:xfrm>
          <a:off x="37465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170180</xdr:rowOff>
    </xdr:from>
    <xdr:to>
      <xdr:col>15</xdr:col>
      <xdr:colOff>101600</xdr:colOff>
      <xdr:row>81</xdr:row>
      <xdr:rowOff>100330</xdr:rowOff>
    </xdr:to>
    <xdr:sp macro="" textlink="">
      <xdr:nvSpPr>
        <xdr:cNvPr id="299" name="フローチャート: 判断 298">
          <a:extLst>
            <a:ext uri="{FF2B5EF4-FFF2-40B4-BE49-F238E27FC236}">
              <a16:creationId xmlns:a16="http://schemas.microsoft.com/office/drawing/2014/main" id="{393E227E-3E5B-4595-B9D7-15E86F42A034}"/>
            </a:ext>
          </a:extLst>
        </xdr:cNvPr>
        <xdr:cNvSpPr/>
      </xdr:nvSpPr>
      <xdr:spPr>
        <a:xfrm>
          <a:off x="2857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144055</xdr:rowOff>
    </xdr:from>
    <xdr:to>
      <xdr:col>10</xdr:col>
      <xdr:colOff>165100</xdr:colOff>
      <xdr:row>81</xdr:row>
      <xdr:rowOff>74205</xdr:rowOff>
    </xdr:to>
    <xdr:sp macro="" textlink="">
      <xdr:nvSpPr>
        <xdr:cNvPr id="300" name="フローチャート: 判断 299">
          <a:extLst>
            <a:ext uri="{FF2B5EF4-FFF2-40B4-BE49-F238E27FC236}">
              <a16:creationId xmlns:a16="http://schemas.microsoft.com/office/drawing/2014/main" id="{5B5EF5FA-7960-44BE-B57C-35462A4E1868}"/>
            </a:ext>
          </a:extLst>
        </xdr:cNvPr>
        <xdr:cNvSpPr/>
      </xdr:nvSpPr>
      <xdr:spPr>
        <a:xfrm>
          <a:off x="1968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15058</xdr:rowOff>
    </xdr:from>
    <xdr:to>
      <xdr:col>6</xdr:col>
      <xdr:colOff>38100</xdr:colOff>
      <xdr:row>81</xdr:row>
      <xdr:rowOff>116658</xdr:rowOff>
    </xdr:to>
    <xdr:sp macro="" textlink="">
      <xdr:nvSpPr>
        <xdr:cNvPr id="301" name="フローチャート: 判断 300">
          <a:extLst>
            <a:ext uri="{FF2B5EF4-FFF2-40B4-BE49-F238E27FC236}">
              <a16:creationId xmlns:a16="http://schemas.microsoft.com/office/drawing/2014/main" id="{FD026660-4917-488C-8177-8F14A4FA3626}"/>
            </a:ext>
          </a:extLst>
        </xdr:cNvPr>
        <xdr:cNvSpPr/>
      </xdr:nvSpPr>
      <xdr:spPr>
        <a:xfrm>
          <a:off x="1079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6E1B472-C39F-45AD-B531-16ACF73B4E2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428B050-3A90-401F-B592-018DEC348A3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FD22EAA-DC96-425B-8F7B-B65CEF06D9E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BCC95661-2013-43D6-BB74-CC272D69A70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1E90797F-8488-4814-903A-29FAB0D956D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39551</xdr:rowOff>
    </xdr:from>
    <xdr:to>
      <xdr:col>24</xdr:col>
      <xdr:colOff>114300</xdr:colOff>
      <xdr:row>80</xdr:row>
      <xdr:rowOff>141151</xdr:rowOff>
    </xdr:to>
    <xdr:sp macro="" textlink="">
      <xdr:nvSpPr>
        <xdr:cNvPr id="307" name="楕円 306">
          <a:extLst>
            <a:ext uri="{FF2B5EF4-FFF2-40B4-BE49-F238E27FC236}">
              <a16:creationId xmlns:a16="http://schemas.microsoft.com/office/drawing/2014/main" id="{ECEEDC37-7AD1-4DE4-BEA4-1D9F6033ECFB}"/>
            </a:ext>
          </a:extLst>
        </xdr:cNvPr>
        <xdr:cNvSpPr/>
      </xdr:nvSpPr>
      <xdr:spPr>
        <a:xfrm>
          <a:off x="45847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62428</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E4BE2FEF-11E2-4542-BFAF-1BD510F7ED28}"/>
            </a:ext>
          </a:extLst>
        </xdr:cNvPr>
        <xdr:cNvSpPr txBox="1"/>
      </xdr:nvSpPr>
      <xdr:spPr>
        <a:xfrm>
          <a:off x="4673600" y="1360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142421</xdr:rowOff>
    </xdr:from>
    <xdr:to>
      <xdr:col>20</xdr:col>
      <xdr:colOff>38100</xdr:colOff>
      <xdr:row>80</xdr:row>
      <xdr:rowOff>72571</xdr:rowOff>
    </xdr:to>
    <xdr:sp macro="" textlink="">
      <xdr:nvSpPr>
        <xdr:cNvPr id="309" name="楕円 308">
          <a:extLst>
            <a:ext uri="{FF2B5EF4-FFF2-40B4-BE49-F238E27FC236}">
              <a16:creationId xmlns:a16="http://schemas.microsoft.com/office/drawing/2014/main" id="{4BB56FCF-50D6-4434-8BAE-B84E92AB0B8F}"/>
            </a:ext>
          </a:extLst>
        </xdr:cNvPr>
        <xdr:cNvSpPr/>
      </xdr:nvSpPr>
      <xdr:spPr>
        <a:xfrm>
          <a:off x="3746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21771</xdr:rowOff>
    </xdr:from>
    <xdr:to>
      <xdr:col>24</xdr:col>
      <xdr:colOff>63500</xdr:colOff>
      <xdr:row>80</xdr:row>
      <xdr:rowOff>90351</xdr:rowOff>
    </xdr:to>
    <xdr:cxnSp macro="">
      <xdr:nvCxnSpPr>
        <xdr:cNvPr id="310" name="直線コネクタ 309">
          <a:extLst>
            <a:ext uri="{FF2B5EF4-FFF2-40B4-BE49-F238E27FC236}">
              <a16:creationId xmlns:a16="http://schemas.microsoft.com/office/drawing/2014/main" id="{DE866C7C-6B80-4601-A045-D066EB274EFF}"/>
            </a:ext>
          </a:extLst>
        </xdr:cNvPr>
        <xdr:cNvCxnSpPr/>
      </xdr:nvCxnSpPr>
      <xdr:spPr>
        <a:xfrm>
          <a:off x="3797300" y="13737771"/>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67311</xdr:rowOff>
    </xdr:from>
    <xdr:to>
      <xdr:col>15</xdr:col>
      <xdr:colOff>101600</xdr:colOff>
      <xdr:row>79</xdr:row>
      <xdr:rowOff>168911</xdr:rowOff>
    </xdr:to>
    <xdr:sp macro="" textlink="">
      <xdr:nvSpPr>
        <xdr:cNvPr id="311" name="楕円 310">
          <a:extLst>
            <a:ext uri="{FF2B5EF4-FFF2-40B4-BE49-F238E27FC236}">
              <a16:creationId xmlns:a16="http://schemas.microsoft.com/office/drawing/2014/main" id="{EE488F4B-EDCF-4CC5-A3DF-546F811CD468}"/>
            </a:ext>
          </a:extLst>
        </xdr:cNvPr>
        <xdr:cNvSpPr/>
      </xdr:nvSpPr>
      <xdr:spPr>
        <a:xfrm>
          <a:off x="2857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118111</xdr:rowOff>
    </xdr:from>
    <xdr:to>
      <xdr:col>19</xdr:col>
      <xdr:colOff>177800</xdr:colOff>
      <xdr:row>80</xdr:row>
      <xdr:rowOff>21771</xdr:rowOff>
    </xdr:to>
    <xdr:cxnSp macro="">
      <xdr:nvCxnSpPr>
        <xdr:cNvPr id="312" name="直線コネクタ 311">
          <a:extLst>
            <a:ext uri="{FF2B5EF4-FFF2-40B4-BE49-F238E27FC236}">
              <a16:creationId xmlns:a16="http://schemas.microsoft.com/office/drawing/2014/main" id="{71C1F9B0-AC15-4325-B496-53E51D558B6F}"/>
            </a:ext>
          </a:extLst>
        </xdr:cNvPr>
        <xdr:cNvCxnSpPr/>
      </xdr:nvCxnSpPr>
      <xdr:spPr>
        <a:xfrm>
          <a:off x="2908300" y="13662661"/>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137523</xdr:rowOff>
    </xdr:from>
    <xdr:to>
      <xdr:col>10</xdr:col>
      <xdr:colOff>165100</xdr:colOff>
      <xdr:row>81</xdr:row>
      <xdr:rowOff>67673</xdr:rowOff>
    </xdr:to>
    <xdr:sp macro="" textlink="">
      <xdr:nvSpPr>
        <xdr:cNvPr id="313" name="楕円 312">
          <a:extLst>
            <a:ext uri="{FF2B5EF4-FFF2-40B4-BE49-F238E27FC236}">
              <a16:creationId xmlns:a16="http://schemas.microsoft.com/office/drawing/2014/main" id="{7EEE891E-0749-420D-A05A-F6AE6A365F0B}"/>
            </a:ext>
          </a:extLst>
        </xdr:cNvPr>
        <xdr:cNvSpPr/>
      </xdr:nvSpPr>
      <xdr:spPr>
        <a:xfrm>
          <a:off x="1968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118111</xdr:rowOff>
    </xdr:from>
    <xdr:to>
      <xdr:col>15</xdr:col>
      <xdr:colOff>50800</xdr:colOff>
      <xdr:row>81</xdr:row>
      <xdr:rowOff>16873</xdr:rowOff>
    </xdr:to>
    <xdr:cxnSp macro="">
      <xdr:nvCxnSpPr>
        <xdr:cNvPr id="314" name="直線コネクタ 313">
          <a:extLst>
            <a:ext uri="{FF2B5EF4-FFF2-40B4-BE49-F238E27FC236}">
              <a16:creationId xmlns:a16="http://schemas.microsoft.com/office/drawing/2014/main" id="{CA4DA41B-ACD5-4F82-B8B3-16F1BC43DE26}"/>
            </a:ext>
          </a:extLst>
        </xdr:cNvPr>
        <xdr:cNvCxnSpPr/>
      </xdr:nvCxnSpPr>
      <xdr:spPr>
        <a:xfrm flipV="1">
          <a:off x="2019300" y="13662661"/>
          <a:ext cx="889000" cy="24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68943</xdr:rowOff>
    </xdr:from>
    <xdr:to>
      <xdr:col>6</xdr:col>
      <xdr:colOff>38100</xdr:colOff>
      <xdr:row>80</xdr:row>
      <xdr:rowOff>170543</xdr:rowOff>
    </xdr:to>
    <xdr:sp macro="" textlink="">
      <xdr:nvSpPr>
        <xdr:cNvPr id="315" name="楕円 314">
          <a:extLst>
            <a:ext uri="{FF2B5EF4-FFF2-40B4-BE49-F238E27FC236}">
              <a16:creationId xmlns:a16="http://schemas.microsoft.com/office/drawing/2014/main" id="{EBDC7C1E-ECAF-49A4-8EA1-00DD4ECCDD7A}"/>
            </a:ext>
          </a:extLst>
        </xdr:cNvPr>
        <xdr:cNvSpPr/>
      </xdr:nvSpPr>
      <xdr:spPr>
        <a:xfrm>
          <a:off x="1079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119743</xdr:rowOff>
    </xdr:from>
    <xdr:to>
      <xdr:col>10</xdr:col>
      <xdr:colOff>114300</xdr:colOff>
      <xdr:row>81</xdr:row>
      <xdr:rowOff>16873</xdr:rowOff>
    </xdr:to>
    <xdr:cxnSp macro="">
      <xdr:nvCxnSpPr>
        <xdr:cNvPr id="316" name="直線コネクタ 315">
          <a:extLst>
            <a:ext uri="{FF2B5EF4-FFF2-40B4-BE49-F238E27FC236}">
              <a16:creationId xmlns:a16="http://schemas.microsoft.com/office/drawing/2014/main" id="{4190C597-857D-4808-8C61-05C6B6F9FF23}"/>
            </a:ext>
          </a:extLst>
        </xdr:cNvPr>
        <xdr:cNvCxnSpPr/>
      </xdr:nvCxnSpPr>
      <xdr:spPr>
        <a:xfrm>
          <a:off x="1130300" y="1383574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117583</xdr:rowOff>
    </xdr:from>
    <xdr:ext cx="405111" cy="259045"/>
    <xdr:sp macro="" textlink="">
      <xdr:nvSpPr>
        <xdr:cNvPr id="317" name="n_1aveValue【福祉施設】&#10;有形固定資産減価償却率">
          <a:extLst>
            <a:ext uri="{FF2B5EF4-FFF2-40B4-BE49-F238E27FC236}">
              <a16:creationId xmlns:a16="http://schemas.microsoft.com/office/drawing/2014/main" id="{A6E1FBF9-6F57-4A6A-84DD-5AD2A40750EC}"/>
            </a:ext>
          </a:extLst>
        </xdr:cNvPr>
        <xdr:cNvSpPr txBox="1"/>
      </xdr:nvSpPr>
      <xdr:spPr>
        <a:xfrm>
          <a:off x="3582044" y="1400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91457</xdr:rowOff>
    </xdr:from>
    <xdr:ext cx="405111" cy="259045"/>
    <xdr:sp macro="" textlink="">
      <xdr:nvSpPr>
        <xdr:cNvPr id="318" name="n_2aveValue【福祉施設】&#10;有形固定資産減価償却率">
          <a:extLst>
            <a:ext uri="{FF2B5EF4-FFF2-40B4-BE49-F238E27FC236}">
              <a16:creationId xmlns:a16="http://schemas.microsoft.com/office/drawing/2014/main" id="{389D66A5-8D57-4C85-BDB8-3CBE0BC235A3}"/>
            </a:ext>
          </a:extLst>
        </xdr:cNvPr>
        <xdr:cNvSpPr txBox="1"/>
      </xdr:nvSpPr>
      <xdr:spPr>
        <a:xfrm>
          <a:off x="2705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65332</xdr:rowOff>
    </xdr:from>
    <xdr:ext cx="405111" cy="259045"/>
    <xdr:sp macro="" textlink="">
      <xdr:nvSpPr>
        <xdr:cNvPr id="319" name="n_3aveValue【福祉施設】&#10;有形固定資産減価償却率">
          <a:extLst>
            <a:ext uri="{FF2B5EF4-FFF2-40B4-BE49-F238E27FC236}">
              <a16:creationId xmlns:a16="http://schemas.microsoft.com/office/drawing/2014/main" id="{7B8050D1-7762-4455-983D-F66BA53B69C2}"/>
            </a:ext>
          </a:extLst>
        </xdr:cNvPr>
        <xdr:cNvSpPr txBox="1"/>
      </xdr:nvSpPr>
      <xdr:spPr>
        <a:xfrm>
          <a:off x="1816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107785</xdr:rowOff>
    </xdr:from>
    <xdr:ext cx="405111" cy="259045"/>
    <xdr:sp macro="" textlink="">
      <xdr:nvSpPr>
        <xdr:cNvPr id="320" name="n_4aveValue【福祉施設】&#10;有形固定資産減価償却率">
          <a:extLst>
            <a:ext uri="{FF2B5EF4-FFF2-40B4-BE49-F238E27FC236}">
              <a16:creationId xmlns:a16="http://schemas.microsoft.com/office/drawing/2014/main" id="{8B162F3F-218A-48D0-8BA7-602C8DCA967A}"/>
            </a:ext>
          </a:extLst>
        </xdr:cNvPr>
        <xdr:cNvSpPr txBox="1"/>
      </xdr:nvSpPr>
      <xdr:spPr>
        <a:xfrm>
          <a:off x="927744" y="1399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89098</xdr:rowOff>
    </xdr:from>
    <xdr:ext cx="405111" cy="259045"/>
    <xdr:sp macro="" textlink="">
      <xdr:nvSpPr>
        <xdr:cNvPr id="321" name="n_1mainValue【福祉施設】&#10;有形固定資産減価償却率">
          <a:extLst>
            <a:ext uri="{FF2B5EF4-FFF2-40B4-BE49-F238E27FC236}">
              <a16:creationId xmlns:a16="http://schemas.microsoft.com/office/drawing/2014/main" id="{FCB68CA0-D05F-454C-B93F-62292B8589A2}"/>
            </a:ext>
          </a:extLst>
        </xdr:cNvPr>
        <xdr:cNvSpPr txBox="1"/>
      </xdr:nvSpPr>
      <xdr:spPr>
        <a:xfrm>
          <a:off x="3582044" y="1346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13988</xdr:rowOff>
    </xdr:from>
    <xdr:ext cx="405111" cy="259045"/>
    <xdr:sp macro="" textlink="">
      <xdr:nvSpPr>
        <xdr:cNvPr id="322" name="n_2mainValue【福祉施設】&#10;有形固定資産減価償却率">
          <a:extLst>
            <a:ext uri="{FF2B5EF4-FFF2-40B4-BE49-F238E27FC236}">
              <a16:creationId xmlns:a16="http://schemas.microsoft.com/office/drawing/2014/main" id="{1B8EE1F1-F9CE-4D2A-A367-867824C23682}"/>
            </a:ext>
          </a:extLst>
        </xdr:cNvPr>
        <xdr:cNvSpPr txBox="1"/>
      </xdr:nvSpPr>
      <xdr:spPr>
        <a:xfrm>
          <a:off x="27057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84200</xdr:rowOff>
    </xdr:from>
    <xdr:ext cx="405111" cy="259045"/>
    <xdr:sp macro="" textlink="">
      <xdr:nvSpPr>
        <xdr:cNvPr id="323" name="n_3mainValue【福祉施設】&#10;有形固定資産減価償却率">
          <a:extLst>
            <a:ext uri="{FF2B5EF4-FFF2-40B4-BE49-F238E27FC236}">
              <a16:creationId xmlns:a16="http://schemas.microsoft.com/office/drawing/2014/main" id="{4E451DC5-903C-45D1-9013-B71083999512}"/>
            </a:ext>
          </a:extLst>
        </xdr:cNvPr>
        <xdr:cNvSpPr txBox="1"/>
      </xdr:nvSpPr>
      <xdr:spPr>
        <a:xfrm>
          <a:off x="1816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15620</xdr:rowOff>
    </xdr:from>
    <xdr:ext cx="405111" cy="259045"/>
    <xdr:sp macro="" textlink="">
      <xdr:nvSpPr>
        <xdr:cNvPr id="324" name="n_4mainValue【福祉施設】&#10;有形固定資産減価償却率">
          <a:extLst>
            <a:ext uri="{FF2B5EF4-FFF2-40B4-BE49-F238E27FC236}">
              <a16:creationId xmlns:a16="http://schemas.microsoft.com/office/drawing/2014/main" id="{B0E50712-7728-4A8C-B2D2-CC52052C9159}"/>
            </a:ext>
          </a:extLst>
        </xdr:cNvPr>
        <xdr:cNvSpPr txBox="1"/>
      </xdr:nvSpPr>
      <xdr:spPr>
        <a:xfrm>
          <a:off x="927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48A19F05-D0F6-40CA-8B88-5A50F4A9CB7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7B9CECA7-80D0-4C16-BCAC-DEC6A02D613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7B167C09-6EAB-453D-8276-CFD3653EEE2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C61B97DA-C067-433C-8E6D-C1BA1A4CA11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17A86266-72A6-4DB1-8711-C6B09A14C38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9615BE9A-06C2-473D-A580-4020DA931AD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3A10AF1E-833D-4F22-8A24-4F56041D3A8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65C6F71-8869-4213-A228-7F3DFC2A20F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392A5470-546E-4343-BC51-54BB978BC16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F08BFE15-9016-425B-95BB-58AA6C5F1D2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C8EC6208-5B21-4FE9-B255-0AC6CD7C210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28BDC62E-9FE6-4D50-A1BB-2FF1E7321EE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76C89C70-2775-420A-A47F-93BF2901160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4FABD996-46E3-481D-973F-986D81DB292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0237721B-E132-433D-9D5B-1CBDCD169BD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D9355070-6B4F-4E49-8963-D151CD981B1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5F826D91-32D4-4607-99EE-8439DAD8B2E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F8897DE0-D52B-4DF2-BBAC-D972E8674AF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E986D867-3EFE-4CF2-8101-FF55B82D040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81B8959A-E4BC-4A12-9E81-55AF4E6216CE}"/>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7D5A7329-E751-43C6-82E8-3569FED9259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21954F12-F548-4573-80EE-F354D1CB729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B3F46012-106D-4051-815E-1FF9E8E307D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BB06E2F7-6A31-41F5-9B2E-C2DE594E476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93C929D7-B5D1-4114-914B-45A79F705E2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85</xdr:row>
      <xdr:rowOff>127907</xdr:rowOff>
    </xdr:to>
    <xdr:cxnSp macro="">
      <xdr:nvCxnSpPr>
        <xdr:cNvPr id="350" name="直線コネクタ 349">
          <a:extLst>
            <a:ext uri="{FF2B5EF4-FFF2-40B4-BE49-F238E27FC236}">
              <a16:creationId xmlns:a16="http://schemas.microsoft.com/office/drawing/2014/main" id="{C05CC558-162C-4474-BCFC-8C70A3B7DE1F}"/>
            </a:ext>
          </a:extLst>
        </xdr:cNvPr>
        <xdr:cNvCxnSpPr/>
      </xdr:nvCxnSpPr>
      <xdr:spPr>
        <a:xfrm flipV="1">
          <a:off x="10476865" y="1334588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131734</xdr:rowOff>
    </xdr:from>
    <xdr:ext cx="469744" cy="259045"/>
    <xdr:sp macro="" textlink="">
      <xdr:nvSpPr>
        <xdr:cNvPr id="351" name="【福祉施設】&#10;一人当たり面積最小値テキスト">
          <a:extLst>
            <a:ext uri="{FF2B5EF4-FFF2-40B4-BE49-F238E27FC236}">
              <a16:creationId xmlns:a16="http://schemas.microsoft.com/office/drawing/2014/main" id="{E0DAD8DD-513A-42D5-9769-E61E7F45F65D}"/>
            </a:ext>
          </a:extLst>
        </xdr:cNvPr>
        <xdr:cNvSpPr txBox="1"/>
      </xdr:nvSpPr>
      <xdr:spPr>
        <a:xfrm>
          <a:off x="10515600"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52" name="直線コネクタ 351">
          <a:extLst>
            <a:ext uri="{FF2B5EF4-FFF2-40B4-BE49-F238E27FC236}">
              <a16:creationId xmlns:a16="http://schemas.microsoft.com/office/drawing/2014/main" id="{22D0CEC8-D3E3-434B-A131-F92D981B6BA5}"/>
            </a:ext>
          </a:extLst>
        </xdr:cNvPr>
        <xdr:cNvCxnSpPr/>
      </xdr:nvCxnSpPr>
      <xdr:spPr>
        <a:xfrm>
          <a:off x="10388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53" name="【福祉施設】&#10;一人当たり面積最大値テキスト">
          <a:extLst>
            <a:ext uri="{FF2B5EF4-FFF2-40B4-BE49-F238E27FC236}">
              <a16:creationId xmlns:a16="http://schemas.microsoft.com/office/drawing/2014/main" id="{89C96D17-51AD-4302-B27A-68FCFE0DF0C8}"/>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54" name="直線コネクタ 353">
          <a:extLst>
            <a:ext uri="{FF2B5EF4-FFF2-40B4-BE49-F238E27FC236}">
              <a16:creationId xmlns:a16="http://schemas.microsoft.com/office/drawing/2014/main" id="{CFBEFCDC-C7C2-4DCF-8325-0533F132E4D0}"/>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47370</xdr:rowOff>
    </xdr:from>
    <xdr:ext cx="469744" cy="259045"/>
    <xdr:sp macro="" textlink="">
      <xdr:nvSpPr>
        <xdr:cNvPr id="355" name="【福祉施設】&#10;一人当たり面積平均値テキスト">
          <a:extLst>
            <a:ext uri="{FF2B5EF4-FFF2-40B4-BE49-F238E27FC236}">
              <a16:creationId xmlns:a16="http://schemas.microsoft.com/office/drawing/2014/main" id="{03F0373B-3D9A-4626-B7BA-FCE8DA3CBDA0}"/>
            </a:ext>
          </a:extLst>
        </xdr:cNvPr>
        <xdr:cNvSpPr txBox="1"/>
      </xdr:nvSpPr>
      <xdr:spPr>
        <a:xfrm>
          <a:off x="10515600" y="1410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6" name="フローチャート: 判断 355">
          <a:extLst>
            <a:ext uri="{FF2B5EF4-FFF2-40B4-BE49-F238E27FC236}">
              <a16:creationId xmlns:a16="http://schemas.microsoft.com/office/drawing/2014/main" id="{FDAD68BB-72B5-401D-94FF-F9C030B17A82}"/>
            </a:ext>
          </a:extLst>
        </xdr:cNvPr>
        <xdr:cNvSpPr/>
      </xdr:nvSpPr>
      <xdr:spPr>
        <a:xfrm>
          <a:off x="104267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7" name="フローチャート: 判断 356">
          <a:extLst>
            <a:ext uri="{FF2B5EF4-FFF2-40B4-BE49-F238E27FC236}">
              <a16:creationId xmlns:a16="http://schemas.microsoft.com/office/drawing/2014/main" id="{D7D0EF24-77DC-4B07-AC22-D85E006A26F8}"/>
            </a:ext>
          </a:extLst>
        </xdr:cNvPr>
        <xdr:cNvSpPr/>
      </xdr:nvSpPr>
      <xdr:spPr>
        <a:xfrm>
          <a:off x="9588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85271</xdr:rowOff>
    </xdr:from>
    <xdr:to>
      <xdr:col>46</xdr:col>
      <xdr:colOff>38100</xdr:colOff>
      <xdr:row>83</xdr:row>
      <xdr:rowOff>15421</xdr:rowOff>
    </xdr:to>
    <xdr:sp macro="" textlink="">
      <xdr:nvSpPr>
        <xdr:cNvPr id="358" name="フローチャート: 判断 357">
          <a:extLst>
            <a:ext uri="{FF2B5EF4-FFF2-40B4-BE49-F238E27FC236}">
              <a16:creationId xmlns:a16="http://schemas.microsoft.com/office/drawing/2014/main" id="{9B1DEB0D-B7E9-4746-8E08-00AB6D829909}"/>
            </a:ext>
          </a:extLst>
        </xdr:cNvPr>
        <xdr:cNvSpPr/>
      </xdr:nvSpPr>
      <xdr:spPr>
        <a:xfrm>
          <a:off x="8699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59" name="フローチャート: 判断 358">
          <a:extLst>
            <a:ext uri="{FF2B5EF4-FFF2-40B4-BE49-F238E27FC236}">
              <a16:creationId xmlns:a16="http://schemas.microsoft.com/office/drawing/2014/main" id="{3F9CDE39-30BF-4A63-8261-E873A5D36A46}"/>
            </a:ext>
          </a:extLst>
        </xdr:cNvPr>
        <xdr:cNvSpPr/>
      </xdr:nvSpPr>
      <xdr:spPr>
        <a:xfrm>
          <a:off x="7810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60" name="フローチャート: 判断 359">
          <a:extLst>
            <a:ext uri="{FF2B5EF4-FFF2-40B4-BE49-F238E27FC236}">
              <a16:creationId xmlns:a16="http://schemas.microsoft.com/office/drawing/2014/main" id="{9C37F584-76F4-4AA4-914F-831DA1EA5665}"/>
            </a:ext>
          </a:extLst>
        </xdr:cNvPr>
        <xdr:cNvSpPr/>
      </xdr:nvSpPr>
      <xdr:spPr>
        <a:xfrm>
          <a:off x="692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451FC63-AF43-4F44-AE5A-CA5532FA4DE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B3B465A8-D912-4220-ABE0-208AFD377DF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D8A7CE6E-4152-4B14-BB93-2E7B3E9A0E6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FFA49175-4234-4FC8-9038-3CC76A5C187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6978DEC8-8B67-4ACB-B6A8-8ACE7568E9E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77107</xdr:rowOff>
    </xdr:from>
    <xdr:to>
      <xdr:col>55</xdr:col>
      <xdr:colOff>50800</xdr:colOff>
      <xdr:row>82</xdr:row>
      <xdr:rowOff>7257</xdr:rowOff>
    </xdr:to>
    <xdr:sp macro="" textlink="">
      <xdr:nvSpPr>
        <xdr:cNvPr id="366" name="楕円 365">
          <a:extLst>
            <a:ext uri="{FF2B5EF4-FFF2-40B4-BE49-F238E27FC236}">
              <a16:creationId xmlns:a16="http://schemas.microsoft.com/office/drawing/2014/main" id="{6B90B004-44A2-438E-A374-6CB4AA99EBE4}"/>
            </a:ext>
          </a:extLst>
        </xdr:cNvPr>
        <xdr:cNvSpPr/>
      </xdr:nvSpPr>
      <xdr:spPr>
        <a:xfrm>
          <a:off x="104267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99984</xdr:rowOff>
    </xdr:from>
    <xdr:ext cx="469744" cy="259045"/>
    <xdr:sp macro="" textlink="">
      <xdr:nvSpPr>
        <xdr:cNvPr id="367" name="【福祉施設】&#10;一人当たり面積該当値テキスト">
          <a:extLst>
            <a:ext uri="{FF2B5EF4-FFF2-40B4-BE49-F238E27FC236}">
              <a16:creationId xmlns:a16="http://schemas.microsoft.com/office/drawing/2014/main" id="{FE7379AF-C4CF-446E-91A1-5FDD7E2CBA7A}"/>
            </a:ext>
          </a:extLst>
        </xdr:cNvPr>
        <xdr:cNvSpPr txBox="1"/>
      </xdr:nvSpPr>
      <xdr:spPr>
        <a:xfrm>
          <a:off x="10515600" y="1381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77107</xdr:rowOff>
    </xdr:from>
    <xdr:to>
      <xdr:col>50</xdr:col>
      <xdr:colOff>165100</xdr:colOff>
      <xdr:row>82</xdr:row>
      <xdr:rowOff>7257</xdr:rowOff>
    </xdr:to>
    <xdr:sp macro="" textlink="">
      <xdr:nvSpPr>
        <xdr:cNvPr id="368" name="楕円 367">
          <a:extLst>
            <a:ext uri="{FF2B5EF4-FFF2-40B4-BE49-F238E27FC236}">
              <a16:creationId xmlns:a16="http://schemas.microsoft.com/office/drawing/2014/main" id="{1BAD213B-9D52-4013-AF52-95BD239490C7}"/>
            </a:ext>
          </a:extLst>
        </xdr:cNvPr>
        <xdr:cNvSpPr/>
      </xdr:nvSpPr>
      <xdr:spPr>
        <a:xfrm>
          <a:off x="9588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127907</xdr:rowOff>
    </xdr:from>
    <xdr:to>
      <xdr:col>55</xdr:col>
      <xdr:colOff>0</xdr:colOff>
      <xdr:row>81</xdr:row>
      <xdr:rowOff>127907</xdr:rowOff>
    </xdr:to>
    <xdr:cxnSp macro="">
      <xdr:nvCxnSpPr>
        <xdr:cNvPr id="369" name="直線コネクタ 368">
          <a:extLst>
            <a:ext uri="{FF2B5EF4-FFF2-40B4-BE49-F238E27FC236}">
              <a16:creationId xmlns:a16="http://schemas.microsoft.com/office/drawing/2014/main" id="{7FCC7C31-2689-42E4-92D5-A7F09017704B}"/>
            </a:ext>
          </a:extLst>
        </xdr:cNvPr>
        <xdr:cNvCxnSpPr/>
      </xdr:nvCxnSpPr>
      <xdr:spPr>
        <a:xfrm>
          <a:off x="9639300" y="14015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60779</xdr:rowOff>
    </xdr:from>
    <xdr:to>
      <xdr:col>46</xdr:col>
      <xdr:colOff>38100</xdr:colOff>
      <xdr:row>81</xdr:row>
      <xdr:rowOff>162379</xdr:rowOff>
    </xdr:to>
    <xdr:sp macro="" textlink="">
      <xdr:nvSpPr>
        <xdr:cNvPr id="370" name="楕円 369">
          <a:extLst>
            <a:ext uri="{FF2B5EF4-FFF2-40B4-BE49-F238E27FC236}">
              <a16:creationId xmlns:a16="http://schemas.microsoft.com/office/drawing/2014/main" id="{7B743174-E9BA-4BF1-B9DD-597B030CDBA8}"/>
            </a:ext>
          </a:extLst>
        </xdr:cNvPr>
        <xdr:cNvSpPr/>
      </xdr:nvSpPr>
      <xdr:spPr>
        <a:xfrm>
          <a:off x="8699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111579</xdr:rowOff>
    </xdr:from>
    <xdr:to>
      <xdr:col>50</xdr:col>
      <xdr:colOff>114300</xdr:colOff>
      <xdr:row>81</xdr:row>
      <xdr:rowOff>127907</xdr:rowOff>
    </xdr:to>
    <xdr:cxnSp macro="">
      <xdr:nvCxnSpPr>
        <xdr:cNvPr id="371" name="直線コネクタ 370">
          <a:extLst>
            <a:ext uri="{FF2B5EF4-FFF2-40B4-BE49-F238E27FC236}">
              <a16:creationId xmlns:a16="http://schemas.microsoft.com/office/drawing/2014/main" id="{F6AE1719-CC60-4359-9C1E-4D81AE7A5F14}"/>
            </a:ext>
          </a:extLst>
        </xdr:cNvPr>
        <xdr:cNvCxnSpPr/>
      </xdr:nvCxnSpPr>
      <xdr:spPr>
        <a:xfrm>
          <a:off x="8750300" y="139990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126093</xdr:rowOff>
    </xdr:from>
    <xdr:to>
      <xdr:col>41</xdr:col>
      <xdr:colOff>101600</xdr:colOff>
      <xdr:row>82</xdr:row>
      <xdr:rowOff>56243</xdr:rowOff>
    </xdr:to>
    <xdr:sp macro="" textlink="">
      <xdr:nvSpPr>
        <xdr:cNvPr id="372" name="楕円 371">
          <a:extLst>
            <a:ext uri="{FF2B5EF4-FFF2-40B4-BE49-F238E27FC236}">
              <a16:creationId xmlns:a16="http://schemas.microsoft.com/office/drawing/2014/main" id="{1FC60BDE-DD87-4A86-869C-EA63D3811AAD}"/>
            </a:ext>
          </a:extLst>
        </xdr:cNvPr>
        <xdr:cNvSpPr/>
      </xdr:nvSpPr>
      <xdr:spPr>
        <a:xfrm>
          <a:off x="7810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111579</xdr:rowOff>
    </xdr:from>
    <xdr:to>
      <xdr:col>45</xdr:col>
      <xdr:colOff>177800</xdr:colOff>
      <xdr:row>82</xdr:row>
      <xdr:rowOff>5443</xdr:rowOff>
    </xdr:to>
    <xdr:cxnSp macro="">
      <xdr:nvCxnSpPr>
        <xdr:cNvPr id="373" name="直線コネクタ 372">
          <a:extLst>
            <a:ext uri="{FF2B5EF4-FFF2-40B4-BE49-F238E27FC236}">
              <a16:creationId xmlns:a16="http://schemas.microsoft.com/office/drawing/2014/main" id="{9D738B58-4977-4F59-B585-AB62852B8C2B}"/>
            </a:ext>
          </a:extLst>
        </xdr:cNvPr>
        <xdr:cNvCxnSpPr/>
      </xdr:nvCxnSpPr>
      <xdr:spPr>
        <a:xfrm flipV="1">
          <a:off x="7861300" y="139990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126093</xdr:rowOff>
    </xdr:from>
    <xdr:to>
      <xdr:col>36</xdr:col>
      <xdr:colOff>165100</xdr:colOff>
      <xdr:row>82</xdr:row>
      <xdr:rowOff>56243</xdr:rowOff>
    </xdr:to>
    <xdr:sp macro="" textlink="">
      <xdr:nvSpPr>
        <xdr:cNvPr id="374" name="楕円 373">
          <a:extLst>
            <a:ext uri="{FF2B5EF4-FFF2-40B4-BE49-F238E27FC236}">
              <a16:creationId xmlns:a16="http://schemas.microsoft.com/office/drawing/2014/main" id="{5F3777D5-B875-499D-8636-395521841F32}"/>
            </a:ext>
          </a:extLst>
        </xdr:cNvPr>
        <xdr:cNvSpPr/>
      </xdr:nvSpPr>
      <xdr:spPr>
        <a:xfrm>
          <a:off x="6921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5443</xdr:rowOff>
    </xdr:from>
    <xdr:to>
      <xdr:col>41</xdr:col>
      <xdr:colOff>50800</xdr:colOff>
      <xdr:row>82</xdr:row>
      <xdr:rowOff>5443</xdr:rowOff>
    </xdr:to>
    <xdr:cxnSp macro="">
      <xdr:nvCxnSpPr>
        <xdr:cNvPr id="375" name="直線コネクタ 374">
          <a:extLst>
            <a:ext uri="{FF2B5EF4-FFF2-40B4-BE49-F238E27FC236}">
              <a16:creationId xmlns:a16="http://schemas.microsoft.com/office/drawing/2014/main" id="{57E6FBB1-D4DB-429F-98BA-F228B7AB69A3}"/>
            </a:ext>
          </a:extLst>
        </xdr:cNvPr>
        <xdr:cNvCxnSpPr/>
      </xdr:nvCxnSpPr>
      <xdr:spPr>
        <a:xfrm>
          <a:off x="6972300" y="1406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161670</xdr:rowOff>
    </xdr:from>
    <xdr:ext cx="469744" cy="259045"/>
    <xdr:sp macro="" textlink="">
      <xdr:nvSpPr>
        <xdr:cNvPr id="376" name="n_1aveValue【福祉施設】&#10;一人当たり面積">
          <a:extLst>
            <a:ext uri="{FF2B5EF4-FFF2-40B4-BE49-F238E27FC236}">
              <a16:creationId xmlns:a16="http://schemas.microsoft.com/office/drawing/2014/main" id="{D42A4FF3-194D-421C-B7A4-3FE83608D36C}"/>
            </a:ext>
          </a:extLst>
        </xdr:cNvPr>
        <xdr:cNvSpPr txBox="1"/>
      </xdr:nvSpPr>
      <xdr:spPr>
        <a:xfrm>
          <a:off x="9391727" y="142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6548</xdr:rowOff>
    </xdr:from>
    <xdr:ext cx="469744" cy="259045"/>
    <xdr:sp macro="" textlink="">
      <xdr:nvSpPr>
        <xdr:cNvPr id="377" name="n_2aveValue【福祉施設】&#10;一人当たり面積">
          <a:extLst>
            <a:ext uri="{FF2B5EF4-FFF2-40B4-BE49-F238E27FC236}">
              <a16:creationId xmlns:a16="http://schemas.microsoft.com/office/drawing/2014/main" id="{A44F4C00-6FDF-44AD-9054-8DEF5CF4A8F3}"/>
            </a:ext>
          </a:extLst>
        </xdr:cNvPr>
        <xdr:cNvSpPr txBox="1"/>
      </xdr:nvSpPr>
      <xdr:spPr>
        <a:xfrm>
          <a:off x="8515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39206</xdr:rowOff>
    </xdr:from>
    <xdr:ext cx="469744" cy="259045"/>
    <xdr:sp macro="" textlink="">
      <xdr:nvSpPr>
        <xdr:cNvPr id="378" name="n_3aveValue【福祉施設】&#10;一人当たり面積">
          <a:extLst>
            <a:ext uri="{FF2B5EF4-FFF2-40B4-BE49-F238E27FC236}">
              <a16:creationId xmlns:a16="http://schemas.microsoft.com/office/drawing/2014/main" id="{6D77DAD3-71D5-4DCB-A286-819E6BC46349}"/>
            </a:ext>
          </a:extLst>
        </xdr:cNvPr>
        <xdr:cNvSpPr txBox="1"/>
      </xdr:nvSpPr>
      <xdr:spPr>
        <a:xfrm>
          <a:off x="76264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39206</xdr:rowOff>
    </xdr:from>
    <xdr:ext cx="469744" cy="259045"/>
    <xdr:sp macro="" textlink="">
      <xdr:nvSpPr>
        <xdr:cNvPr id="379" name="n_4aveValue【福祉施設】&#10;一人当たり面積">
          <a:extLst>
            <a:ext uri="{FF2B5EF4-FFF2-40B4-BE49-F238E27FC236}">
              <a16:creationId xmlns:a16="http://schemas.microsoft.com/office/drawing/2014/main" id="{29E9973E-E9EA-48D8-A0F7-88A85EE4449B}"/>
            </a:ext>
          </a:extLst>
        </xdr:cNvPr>
        <xdr:cNvSpPr txBox="1"/>
      </xdr:nvSpPr>
      <xdr:spPr>
        <a:xfrm>
          <a:off x="67374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23784</xdr:rowOff>
    </xdr:from>
    <xdr:ext cx="469744" cy="259045"/>
    <xdr:sp macro="" textlink="">
      <xdr:nvSpPr>
        <xdr:cNvPr id="380" name="n_1mainValue【福祉施設】&#10;一人当たり面積">
          <a:extLst>
            <a:ext uri="{FF2B5EF4-FFF2-40B4-BE49-F238E27FC236}">
              <a16:creationId xmlns:a16="http://schemas.microsoft.com/office/drawing/2014/main" id="{278FB3C2-AF82-43C6-80A0-D2C0A2CB81C6}"/>
            </a:ext>
          </a:extLst>
        </xdr:cNvPr>
        <xdr:cNvSpPr txBox="1"/>
      </xdr:nvSpPr>
      <xdr:spPr>
        <a:xfrm>
          <a:off x="9391727" y="137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7456</xdr:rowOff>
    </xdr:from>
    <xdr:ext cx="469744" cy="259045"/>
    <xdr:sp macro="" textlink="">
      <xdr:nvSpPr>
        <xdr:cNvPr id="381" name="n_2mainValue【福祉施設】&#10;一人当たり面積">
          <a:extLst>
            <a:ext uri="{FF2B5EF4-FFF2-40B4-BE49-F238E27FC236}">
              <a16:creationId xmlns:a16="http://schemas.microsoft.com/office/drawing/2014/main" id="{E927D101-D718-4F1F-BDF3-E30E65C34D84}"/>
            </a:ext>
          </a:extLst>
        </xdr:cNvPr>
        <xdr:cNvSpPr txBox="1"/>
      </xdr:nvSpPr>
      <xdr:spPr>
        <a:xfrm>
          <a:off x="85154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72770</xdr:rowOff>
    </xdr:from>
    <xdr:ext cx="469744" cy="259045"/>
    <xdr:sp macro="" textlink="">
      <xdr:nvSpPr>
        <xdr:cNvPr id="382" name="n_3mainValue【福祉施設】&#10;一人当たり面積">
          <a:extLst>
            <a:ext uri="{FF2B5EF4-FFF2-40B4-BE49-F238E27FC236}">
              <a16:creationId xmlns:a16="http://schemas.microsoft.com/office/drawing/2014/main" id="{8F2E5C4D-842F-4FB2-8515-2E73F8076FDE}"/>
            </a:ext>
          </a:extLst>
        </xdr:cNvPr>
        <xdr:cNvSpPr txBox="1"/>
      </xdr:nvSpPr>
      <xdr:spPr>
        <a:xfrm>
          <a:off x="7626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72770</xdr:rowOff>
    </xdr:from>
    <xdr:ext cx="469744" cy="259045"/>
    <xdr:sp macro="" textlink="">
      <xdr:nvSpPr>
        <xdr:cNvPr id="383" name="n_4mainValue【福祉施設】&#10;一人当たり面積">
          <a:extLst>
            <a:ext uri="{FF2B5EF4-FFF2-40B4-BE49-F238E27FC236}">
              <a16:creationId xmlns:a16="http://schemas.microsoft.com/office/drawing/2014/main" id="{59465912-4F3B-4795-843D-D928C0CF4C27}"/>
            </a:ext>
          </a:extLst>
        </xdr:cNvPr>
        <xdr:cNvSpPr txBox="1"/>
      </xdr:nvSpPr>
      <xdr:spPr>
        <a:xfrm>
          <a:off x="6737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7717DD7A-3F99-495E-8D74-C099E542E17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23BC4FF4-8111-4CA8-83D0-D80E021BA43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05D1387F-C6AD-488C-9E31-0BB8DC589C2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F1B59DC3-CFDB-418C-B4E3-9E0890F8E3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DC27BABE-0E3C-4F35-B6CA-586BC81BB72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B7E83652-4B8D-46F5-A30E-EBC8CDC94D4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071D391E-9A66-4ED8-8102-7839BAD8926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B2FDAB67-E787-4CC5-B5C7-3F2557AC7F8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6B69868C-EFCD-41F6-9C0C-BD3A84A4ACC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2641C123-3A13-48DA-84A8-7FEB89138CC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74ED70E8-1BB9-4BD7-A216-F710FC85E11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5" name="直線コネクタ 394">
          <a:extLst>
            <a:ext uri="{FF2B5EF4-FFF2-40B4-BE49-F238E27FC236}">
              <a16:creationId xmlns:a16="http://schemas.microsoft.com/office/drawing/2014/main" id="{AA4448AB-132A-493F-B1E8-ACCC8A8ED4F7}"/>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6" name="テキスト ボックス 395">
          <a:extLst>
            <a:ext uri="{FF2B5EF4-FFF2-40B4-BE49-F238E27FC236}">
              <a16:creationId xmlns:a16="http://schemas.microsoft.com/office/drawing/2014/main" id="{17B5AC5E-206B-4156-8BB3-DED300F8853A}"/>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7" name="直線コネクタ 396">
          <a:extLst>
            <a:ext uri="{FF2B5EF4-FFF2-40B4-BE49-F238E27FC236}">
              <a16:creationId xmlns:a16="http://schemas.microsoft.com/office/drawing/2014/main" id="{3D288CDB-7FCC-4EE7-BB45-39D69A4AE2DE}"/>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8" name="テキスト ボックス 397">
          <a:extLst>
            <a:ext uri="{FF2B5EF4-FFF2-40B4-BE49-F238E27FC236}">
              <a16:creationId xmlns:a16="http://schemas.microsoft.com/office/drawing/2014/main" id="{958ED8FD-5CE4-46DE-8C39-5F05AF9157D6}"/>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9" name="直線コネクタ 398">
          <a:extLst>
            <a:ext uri="{FF2B5EF4-FFF2-40B4-BE49-F238E27FC236}">
              <a16:creationId xmlns:a16="http://schemas.microsoft.com/office/drawing/2014/main" id="{38190E97-2561-4205-B70F-C01DFB9567A5}"/>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400" name="テキスト ボックス 399">
          <a:extLst>
            <a:ext uri="{FF2B5EF4-FFF2-40B4-BE49-F238E27FC236}">
              <a16:creationId xmlns:a16="http://schemas.microsoft.com/office/drawing/2014/main" id="{86E23CE7-8804-4B1A-95E7-52C26E1C9A12}"/>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401" name="直線コネクタ 400">
          <a:extLst>
            <a:ext uri="{FF2B5EF4-FFF2-40B4-BE49-F238E27FC236}">
              <a16:creationId xmlns:a16="http://schemas.microsoft.com/office/drawing/2014/main" id="{FBBE016E-651E-4C85-9A45-25C252C82D51}"/>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2" name="テキスト ボックス 401">
          <a:extLst>
            <a:ext uri="{FF2B5EF4-FFF2-40B4-BE49-F238E27FC236}">
              <a16:creationId xmlns:a16="http://schemas.microsoft.com/office/drawing/2014/main" id="{F2A722D4-39E9-40F5-BE30-67F7B70D27C6}"/>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C62F3971-4900-4D44-AC01-12C4BA538EA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4" name="テキスト ボックス 403">
          <a:extLst>
            <a:ext uri="{FF2B5EF4-FFF2-40B4-BE49-F238E27FC236}">
              <a16:creationId xmlns:a16="http://schemas.microsoft.com/office/drawing/2014/main" id="{DF7B937C-981F-4302-9CB6-2FEA23F78A35}"/>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FF5C041B-2DC4-4C4C-A3C9-CA026369BA3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117348</xdr:rowOff>
    </xdr:from>
    <xdr:to>
      <xdr:col>24</xdr:col>
      <xdr:colOff>62865</xdr:colOff>
      <xdr:row>108</xdr:row>
      <xdr:rowOff>76200</xdr:rowOff>
    </xdr:to>
    <xdr:cxnSp macro="">
      <xdr:nvCxnSpPr>
        <xdr:cNvPr id="406" name="直線コネクタ 405">
          <a:extLst>
            <a:ext uri="{FF2B5EF4-FFF2-40B4-BE49-F238E27FC236}">
              <a16:creationId xmlns:a16="http://schemas.microsoft.com/office/drawing/2014/main" id="{B5F0AF25-E06E-4A15-8B80-3E5A1C9B1F19}"/>
            </a:ext>
          </a:extLst>
        </xdr:cNvPr>
        <xdr:cNvCxnSpPr/>
      </xdr:nvCxnSpPr>
      <xdr:spPr>
        <a:xfrm flipV="1">
          <a:off x="4634865" y="17090898"/>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7F205A52-AB67-41F3-9624-7EC28E8F28D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8" name="直線コネクタ 407">
          <a:extLst>
            <a:ext uri="{FF2B5EF4-FFF2-40B4-BE49-F238E27FC236}">
              <a16:creationId xmlns:a16="http://schemas.microsoft.com/office/drawing/2014/main" id="{370D5010-23E6-41CE-9B21-BCB8AB7A27A1}"/>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64025</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588B7BDA-0B08-449E-A127-EE45E97299D7}"/>
            </a:ext>
          </a:extLst>
        </xdr:cNvPr>
        <xdr:cNvSpPr txBox="1"/>
      </xdr:nvSpPr>
      <xdr:spPr>
        <a:xfrm>
          <a:off x="4673600" y="16866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117348</xdr:rowOff>
    </xdr:from>
    <xdr:to>
      <xdr:col>24</xdr:col>
      <xdr:colOff>152400</xdr:colOff>
      <xdr:row>99</xdr:row>
      <xdr:rowOff>117348</xdr:rowOff>
    </xdr:to>
    <xdr:cxnSp macro="">
      <xdr:nvCxnSpPr>
        <xdr:cNvPr id="410" name="直線コネクタ 409">
          <a:extLst>
            <a:ext uri="{FF2B5EF4-FFF2-40B4-BE49-F238E27FC236}">
              <a16:creationId xmlns:a16="http://schemas.microsoft.com/office/drawing/2014/main" id="{AE8ADB6F-463E-4851-B0AD-CF8F96A03ADC}"/>
            </a:ext>
          </a:extLst>
        </xdr:cNvPr>
        <xdr:cNvCxnSpPr/>
      </xdr:nvCxnSpPr>
      <xdr:spPr>
        <a:xfrm>
          <a:off x="4546600" y="1709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144290</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76075B24-4905-4737-A95F-C611C170F009}"/>
            </a:ext>
          </a:extLst>
        </xdr:cNvPr>
        <xdr:cNvSpPr txBox="1"/>
      </xdr:nvSpPr>
      <xdr:spPr>
        <a:xfrm>
          <a:off x="4673600" y="1728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121413</xdr:rowOff>
    </xdr:from>
    <xdr:to>
      <xdr:col>24</xdr:col>
      <xdr:colOff>114300</xdr:colOff>
      <xdr:row>102</xdr:row>
      <xdr:rowOff>51563</xdr:rowOff>
    </xdr:to>
    <xdr:sp macro="" textlink="">
      <xdr:nvSpPr>
        <xdr:cNvPr id="412" name="フローチャート: 判断 411">
          <a:extLst>
            <a:ext uri="{FF2B5EF4-FFF2-40B4-BE49-F238E27FC236}">
              <a16:creationId xmlns:a16="http://schemas.microsoft.com/office/drawing/2014/main" id="{D08425DD-BF39-4B59-8436-676490C867DC}"/>
            </a:ext>
          </a:extLst>
        </xdr:cNvPr>
        <xdr:cNvSpPr/>
      </xdr:nvSpPr>
      <xdr:spPr>
        <a:xfrm>
          <a:off x="458470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84837</xdr:rowOff>
    </xdr:from>
    <xdr:to>
      <xdr:col>20</xdr:col>
      <xdr:colOff>38100</xdr:colOff>
      <xdr:row>102</xdr:row>
      <xdr:rowOff>14987</xdr:rowOff>
    </xdr:to>
    <xdr:sp macro="" textlink="">
      <xdr:nvSpPr>
        <xdr:cNvPr id="413" name="フローチャート: 判断 412">
          <a:extLst>
            <a:ext uri="{FF2B5EF4-FFF2-40B4-BE49-F238E27FC236}">
              <a16:creationId xmlns:a16="http://schemas.microsoft.com/office/drawing/2014/main" id="{711D7D44-D644-4FA2-8087-CC25F9D3043E}"/>
            </a:ext>
          </a:extLst>
        </xdr:cNvPr>
        <xdr:cNvSpPr/>
      </xdr:nvSpPr>
      <xdr:spPr>
        <a:xfrm>
          <a:off x="3746500" y="1740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98552</xdr:rowOff>
    </xdr:from>
    <xdr:to>
      <xdr:col>15</xdr:col>
      <xdr:colOff>101600</xdr:colOff>
      <xdr:row>102</xdr:row>
      <xdr:rowOff>28702</xdr:rowOff>
    </xdr:to>
    <xdr:sp macro="" textlink="">
      <xdr:nvSpPr>
        <xdr:cNvPr id="414" name="フローチャート: 判断 413">
          <a:extLst>
            <a:ext uri="{FF2B5EF4-FFF2-40B4-BE49-F238E27FC236}">
              <a16:creationId xmlns:a16="http://schemas.microsoft.com/office/drawing/2014/main" id="{DEEB3E73-0A11-4096-A9F3-51DF3519C61E}"/>
            </a:ext>
          </a:extLst>
        </xdr:cNvPr>
        <xdr:cNvSpPr/>
      </xdr:nvSpPr>
      <xdr:spPr>
        <a:xfrm>
          <a:off x="2857500" y="1741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71120</xdr:rowOff>
    </xdr:from>
    <xdr:to>
      <xdr:col>10</xdr:col>
      <xdr:colOff>165100</xdr:colOff>
      <xdr:row>102</xdr:row>
      <xdr:rowOff>1270</xdr:rowOff>
    </xdr:to>
    <xdr:sp macro="" textlink="">
      <xdr:nvSpPr>
        <xdr:cNvPr id="415" name="フローチャート: 判断 414">
          <a:extLst>
            <a:ext uri="{FF2B5EF4-FFF2-40B4-BE49-F238E27FC236}">
              <a16:creationId xmlns:a16="http://schemas.microsoft.com/office/drawing/2014/main" id="{0FAAE4AA-939C-44ED-8C4B-52A2A331E50C}"/>
            </a:ext>
          </a:extLst>
        </xdr:cNvPr>
        <xdr:cNvSpPr/>
      </xdr:nvSpPr>
      <xdr:spPr>
        <a:xfrm>
          <a:off x="1968500" y="1738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130556</xdr:rowOff>
    </xdr:from>
    <xdr:to>
      <xdr:col>6</xdr:col>
      <xdr:colOff>38100</xdr:colOff>
      <xdr:row>102</xdr:row>
      <xdr:rowOff>60706</xdr:rowOff>
    </xdr:to>
    <xdr:sp macro="" textlink="">
      <xdr:nvSpPr>
        <xdr:cNvPr id="416" name="フローチャート: 判断 415">
          <a:extLst>
            <a:ext uri="{FF2B5EF4-FFF2-40B4-BE49-F238E27FC236}">
              <a16:creationId xmlns:a16="http://schemas.microsoft.com/office/drawing/2014/main" id="{BEF7D0B5-874F-4FB7-8A38-F61AC9452E89}"/>
            </a:ext>
          </a:extLst>
        </xdr:cNvPr>
        <xdr:cNvSpPr/>
      </xdr:nvSpPr>
      <xdr:spPr>
        <a:xfrm>
          <a:off x="1079500" y="1744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8200A4B-1047-4D0C-99FC-5934FDD233C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415DF9A1-D3E1-498A-BF54-91D0580F61F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73FF6996-4B73-41DF-8C17-D7F5C772070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77E3120F-9032-4864-B399-34FEDC6E542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8C0EA166-B835-411C-809E-D8D1D75C7DC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422" name="楕円 421">
          <a:extLst>
            <a:ext uri="{FF2B5EF4-FFF2-40B4-BE49-F238E27FC236}">
              <a16:creationId xmlns:a16="http://schemas.microsoft.com/office/drawing/2014/main" id="{E0962352-94B0-43F2-A240-1808EEE5111F}"/>
            </a:ext>
          </a:extLst>
        </xdr:cNvPr>
        <xdr:cNvSpPr/>
      </xdr:nvSpPr>
      <xdr:spPr>
        <a:xfrm>
          <a:off x="4584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3827</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F9AC0BE3-AFA2-4B87-84E1-983D586A17B9}"/>
            </a:ext>
          </a:extLst>
        </xdr:cNvPr>
        <xdr:cNvSpPr txBox="1"/>
      </xdr:nvSpPr>
      <xdr:spPr>
        <a:xfrm>
          <a:off x="4673600"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155702</xdr:rowOff>
    </xdr:from>
    <xdr:to>
      <xdr:col>20</xdr:col>
      <xdr:colOff>38100</xdr:colOff>
      <xdr:row>105</xdr:row>
      <xdr:rowOff>85852</xdr:rowOff>
    </xdr:to>
    <xdr:sp macro="" textlink="">
      <xdr:nvSpPr>
        <xdr:cNvPr id="424" name="楕円 423">
          <a:extLst>
            <a:ext uri="{FF2B5EF4-FFF2-40B4-BE49-F238E27FC236}">
              <a16:creationId xmlns:a16="http://schemas.microsoft.com/office/drawing/2014/main" id="{BADE6BFC-6208-44BD-BB56-2AA489544278}"/>
            </a:ext>
          </a:extLst>
        </xdr:cNvPr>
        <xdr:cNvSpPr/>
      </xdr:nvSpPr>
      <xdr:spPr>
        <a:xfrm>
          <a:off x="37465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35052</xdr:rowOff>
    </xdr:from>
    <xdr:to>
      <xdr:col>24</xdr:col>
      <xdr:colOff>63500</xdr:colOff>
      <xdr:row>105</xdr:row>
      <xdr:rowOff>76200</xdr:rowOff>
    </xdr:to>
    <xdr:cxnSp macro="">
      <xdr:nvCxnSpPr>
        <xdr:cNvPr id="425" name="直線コネクタ 424">
          <a:extLst>
            <a:ext uri="{FF2B5EF4-FFF2-40B4-BE49-F238E27FC236}">
              <a16:creationId xmlns:a16="http://schemas.microsoft.com/office/drawing/2014/main" id="{50AE96DF-7341-45AA-B859-068FAB59185A}"/>
            </a:ext>
          </a:extLst>
        </xdr:cNvPr>
        <xdr:cNvCxnSpPr/>
      </xdr:nvCxnSpPr>
      <xdr:spPr>
        <a:xfrm>
          <a:off x="3797300" y="1803730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123698</xdr:rowOff>
    </xdr:from>
    <xdr:to>
      <xdr:col>15</xdr:col>
      <xdr:colOff>101600</xdr:colOff>
      <xdr:row>105</xdr:row>
      <xdr:rowOff>53848</xdr:rowOff>
    </xdr:to>
    <xdr:sp macro="" textlink="">
      <xdr:nvSpPr>
        <xdr:cNvPr id="426" name="楕円 425">
          <a:extLst>
            <a:ext uri="{FF2B5EF4-FFF2-40B4-BE49-F238E27FC236}">
              <a16:creationId xmlns:a16="http://schemas.microsoft.com/office/drawing/2014/main" id="{7138F254-551F-4CD1-8287-191411F69846}"/>
            </a:ext>
          </a:extLst>
        </xdr:cNvPr>
        <xdr:cNvSpPr/>
      </xdr:nvSpPr>
      <xdr:spPr>
        <a:xfrm>
          <a:off x="2857500" y="179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3048</xdr:rowOff>
    </xdr:from>
    <xdr:to>
      <xdr:col>19</xdr:col>
      <xdr:colOff>177800</xdr:colOff>
      <xdr:row>105</xdr:row>
      <xdr:rowOff>35052</xdr:rowOff>
    </xdr:to>
    <xdr:cxnSp macro="">
      <xdr:nvCxnSpPr>
        <xdr:cNvPr id="427" name="直線コネクタ 426">
          <a:extLst>
            <a:ext uri="{FF2B5EF4-FFF2-40B4-BE49-F238E27FC236}">
              <a16:creationId xmlns:a16="http://schemas.microsoft.com/office/drawing/2014/main" id="{A7BCFFB0-EC71-49E5-9D3F-9D7A033B5E7F}"/>
            </a:ext>
          </a:extLst>
        </xdr:cNvPr>
        <xdr:cNvCxnSpPr/>
      </xdr:nvCxnSpPr>
      <xdr:spPr>
        <a:xfrm>
          <a:off x="2908300" y="1800529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80263</xdr:rowOff>
    </xdr:from>
    <xdr:to>
      <xdr:col>10</xdr:col>
      <xdr:colOff>165100</xdr:colOff>
      <xdr:row>105</xdr:row>
      <xdr:rowOff>10413</xdr:rowOff>
    </xdr:to>
    <xdr:sp macro="" textlink="">
      <xdr:nvSpPr>
        <xdr:cNvPr id="428" name="楕円 427">
          <a:extLst>
            <a:ext uri="{FF2B5EF4-FFF2-40B4-BE49-F238E27FC236}">
              <a16:creationId xmlns:a16="http://schemas.microsoft.com/office/drawing/2014/main" id="{C17C4C5C-681B-486D-B1D8-D503922370D7}"/>
            </a:ext>
          </a:extLst>
        </xdr:cNvPr>
        <xdr:cNvSpPr/>
      </xdr:nvSpPr>
      <xdr:spPr>
        <a:xfrm>
          <a:off x="1968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131063</xdr:rowOff>
    </xdr:from>
    <xdr:to>
      <xdr:col>15</xdr:col>
      <xdr:colOff>50800</xdr:colOff>
      <xdr:row>105</xdr:row>
      <xdr:rowOff>3048</xdr:rowOff>
    </xdr:to>
    <xdr:cxnSp macro="">
      <xdr:nvCxnSpPr>
        <xdr:cNvPr id="429" name="直線コネクタ 428">
          <a:extLst>
            <a:ext uri="{FF2B5EF4-FFF2-40B4-BE49-F238E27FC236}">
              <a16:creationId xmlns:a16="http://schemas.microsoft.com/office/drawing/2014/main" id="{A6942CDB-F28B-4D8B-A742-7D80F0CAE4E2}"/>
            </a:ext>
          </a:extLst>
        </xdr:cNvPr>
        <xdr:cNvCxnSpPr/>
      </xdr:nvCxnSpPr>
      <xdr:spPr>
        <a:xfrm>
          <a:off x="2019300" y="17961863"/>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77978</xdr:rowOff>
    </xdr:from>
    <xdr:to>
      <xdr:col>6</xdr:col>
      <xdr:colOff>38100</xdr:colOff>
      <xdr:row>105</xdr:row>
      <xdr:rowOff>8128</xdr:rowOff>
    </xdr:to>
    <xdr:sp macro="" textlink="">
      <xdr:nvSpPr>
        <xdr:cNvPr id="430" name="楕円 429">
          <a:extLst>
            <a:ext uri="{FF2B5EF4-FFF2-40B4-BE49-F238E27FC236}">
              <a16:creationId xmlns:a16="http://schemas.microsoft.com/office/drawing/2014/main" id="{BA2E0F17-9DA4-49DE-B4CF-26A4C9506BD0}"/>
            </a:ext>
          </a:extLst>
        </xdr:cNvPr>
        <xdr:cNvSpPr/>
      </xdr:nvSpPr>
      <xdr:spPr>
        <a:xfrm>
          <a:off x="10795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128778</xdr:rowOff>
    </xdr:from>
    <xdr:to>
      <xdr:col>10</xdr:col>
      <xdr:colOff>114300</xdr:colOff>
      <xdr:row>104</xdr:row>
      <xdr:rowOff>131063</xdr:rowOff>
    </xdr:to>
    <xdr:cxnSp macro="">
      <xdr:nvCxnSpPr>
        <xdr:cNvPr id="431" name="直線コネクタ 430">
          <a:extLst>
            <a:ext uri="{FF2B5EF4-FFF2-40B4-BE49-F238E27FC236}">
              <a16:creationId xmlns:a16="http://schemas.microsoft.com/office/drawing/2014/main" id="{0E705CD6-1E82-4211-8FF7-3AD2B89B7FDA}"/>
            </a:ext>
          </a:extLst>
        </xdr:cNvPr>
        <xdr:cNvCxnSpPr/>
      </xdr:nvCxnSpPr>
      <xdr:spPr>
        <a:xfrm>
          <a:off x="1130300" y="1795957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31514</xdr:rowOff>
    </xdr:from>
    <xdr:ext cx="405111" cy="259045"/>
    <xdr:sp macro="" textlink="">
      <xdr:nvSpPr>
        <xdr:cNvPr id="432" name="n_1aveValue【市民会館】&#10;有形固定資産減価償却率">
          <a:extLst>
            <a:ext uri="{FF2B5EF4-FFF2-40B4-BE49-F238E27FC236}">
              <a16:creationId xmlns:a16="http://schemas.microsoft.com/office/drawing/2014/main" id="{4E338842-C829-498D-BB54-71B58546C759}"/>
            </a:ext>
          </a:extLst>
        </xdr:cNvPr>
        <xdr:cNvSpPr txBox="1"/>
      </xdr:nvSpPr>
      <xdr:spPr>
        <a:xfrm>
          <a:off x="3582044" y="17176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45229</xdr:rowOff>
    </xdr:from>
    <xdr:ext cx="405111" cy="259045"/>
    <xdr:sp macro="" textlink="">
      <xdr:nvSpPr>
        <xdr:cNvPr id="433" name="n_2aveValue【市民会館】&#10;有形固定資産減価償却率">
          <a:extLst>
            <a:ext uri="{FF2B5EF4-FFF2-40B4-BE49-F238E27FC236}">
              <a16:creationId xmlns:a16="http://schemas.microsoft.com/office/drawing/2014/main" id="{97EF972D-2245-42A1-A516-2EDDB0D50E5A}"/>
            </a:ext>
          </a:extLst>
        </xdr:cNvPr>
        <xdr:cNvSpPr txBox="1"/>
      </xdr:nvSpPr>
      <xdr:spPr>
        <a:xfrm>
          <a:off x="2705744" y="1719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17797</xdr:rowOff>
    </xdr:from>
    <xdr:ext cx="405111" cy="259045"/>
    <xdr:sp macro="" textlink="">
      <xdr:nvSpPr>
        <xdr:cNvPr id="434" name="n_3aveValue【市民会館】&#10;有形固定資産減価償却率">
          <a:extLst>
            <a:ext uri="{FF2B5EF4-FFF2-40B4-BE49-F238E27FC236}">
              <a16:creationId xmlns:a16="http://schemas.microsoft.com/office/drawing/2014/main" id="{720FC9E6-CF08-4D4C-A7FC-1774C019F35C}"/>
            </a:ext>
          </a:extLst>
        </xdr:cNvPr>
        <xdr:cNvSpPr txBox="1"/>
      </xdr:nvSpPr>
      <xdr:spPr>
        <a:xfrm>
          <a:off x="18167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77233</xdr:rowOff>
    </xdr:from>
    <xdr:ext cx="405111" cy="259045"/>
    <xdr:sp macro="" textlink="">
      <xdr:nvSpPr>
        <xdr:cNvPr id="435" name="n_4aveValue【市民会館】&#10;有形固定資産減価償却率">
          <a:extLst>
            <a:ext uri="{FF2B5EF4-FFF2-40B4-BE49-F238E27FC236}">
              <a16:creationId xmlns:a16="http://schemas.microsoft.com/office/drawing/2014/main" id="{9E65CDC5-EBD5-4038-9367-59D244636BF1}"/>
            </a:ext>
          </a:extLst>
        </xdr:cNvPr>
        <xdr:cNvSpPr txBox="1"/>
      </xdr:nvSpPr>
      <xdr:spPr>
        <a:xfrm>
          <a:off x="927744" y="1722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76979</xdr:rowOff>
    </xdr:from>
    <xdr:ext cx="405111" cy="259045"/>
    <xdr:sp macro="" textlink="">
      <xdr:nvSpPr>
        <xdr:cNvPr id="436" name="n_1mainValue【市民会館】&#10;有形固定資産減価償却率">
          <a:extLst>
            <a:ext uri="{FF2B5EF4-FFF2-40B4-BE49-F238E27FC236}">
              <a16:creationId xmlns:a16="http://schemas.microsoft.com/office/drawing/2014/main" id="{D0A52E65-5DB5-4769-A1ED-EF23BCC4C0B9}"/>
            </a:ext>
          </a:extLst>
        </xdr:cNvPr>
        <xdr:cNvSpPr txBox="1"/>
      </xdr:nvSpPr>
      <xdr:spPr>
        <a:xfrm>
          <a:off x="3582044" y="1807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44975</xdr:rowOff>
    </xdr:from>
    <xdr:ext cx="405111" cy="259045"/>
    <xdr:sp macro="" textlink="">
      <xdr:nvSpPr>
        <xdr:cNvPr id="437" name="n_2mainValue【市民会館】&#10;有形固定資産減価償却率">
          <a:extLst>
            <a:ext uri="{FF2B5EF4-FFF2-40B4-BE49-F238E27FC236}">
              <a16:creationId xmlns:a16="http://schemas.microsoft.com/office/drawing/2014/main" id="{8D066EE0-FD98-48F6-9909-8AD920BC27D0}"/>
            </a:ext>
          </a:extLst>
        </xdr:cNvPr>
        <xdr:cNvSpPr txBox="1"/>
      </xdr:nvSpPr>
      <xdr:spPr>
        <a:xfrm>
          <a:off x="2705744"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1540</xdr:rowOff>
    </xdr:from>
    <xdr:ext cx="405111" cy="259045"/>
    <xdr:sp macro="" textlink="">
      <xdr:nvSpPr>
        <xdr:cNvPr id="438" name="n_3mainValue【市民会館】&#10;有形固定資産減価償却率">
          <a:extLst>
            <a:ext uri="{FF2B5EF4-FFF2-40B4-BE49-F238E27FC236}">
              <a16:creationId xmlns:a16="http://schemas.microsoft.com/office/drawing/2014/main" id="{2D8C5C98-D12C-46F8-89A3-AB0ADC68E313}"/>
            </a:ext>
          </a:extLst>
        </xdr:cNvPr>
        <xdr:cNvSpPr txBox="1"/>
      </xdr:nvSpPr>
      <xdr:spPr>
        <a:xfrm>
          <a:off x="1816744" y="1800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170705</xdr:rowOff>
    </xdr:from>
    <xdr:ext cx="405111" cy="259045"/>
    <xdr:sp macro="" textlink="">
      <xdr:nvSpPr>
        <xdr:cNvPr id="439" name="n_4mainValue【市民会館】&#10;有形固定資産減価償却率">
          <a:extLst>
            <a:ext uri="{FF2B5EF4-FFF2-40B4-BE49-F238E27FC236}">
              <a16:creationId xmlns:a16="http://schemas.microsoft.com/office/drawing/2014/main" id="{5152C32B-C7EE-40B0-BCFC-8FDBAB91972D}"/>
            </a:ext>
          </a:extLst>
        </xdr:cNvPr>
        <xdr:cNvSpPr txBox="1"/>
      </xdr:nvSpPr>
      <xdr:spPr>
        <a:xfrm>
          <a:off x="927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CB940CBB-6761-4CE6-B8F1-76F7F7961F7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319C8C2C-701B-4C2E-85DE-3FE6DE1B522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920E8074-684B-4E66-AC7C-B5746CB9FBE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A34F75FD-B887-4027-B3FA-88F8678AE40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C6AB3292-41D6-4FE8-B4A4-3B34A9E0B91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D8D12D51-51D1-49F0-89AA-EF9EE1B20FF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77C9536B-67D1-45FD-B392-11B9AB68686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BAA41EB9-C37E-4053-A27E-E2A1BF048D3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3E81872D-1F1C-476C-8A97-FE397A7B143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16C3EDFA-0875-4599-A790-68F233733E1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a:extLst>
            <a:ext uri="{FF2B5EF4-FFF2-40B4-BE49-F238E27FC236}">
              <a16:creationId xmlns:a16="http://schemas.microsoft.com/office/drawing/2014/main" id="{785AF670-232B-4158-A31D-FD80F2989DCD}"/>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51" name="テキスト ボックス 450">
          <a:extLst>
            <a:ext uri="{FF2B5EF4-FFF2-40B4-BE49-F238E27FC236}">
              <a16:creationId xmlns:a16="http://schemas.microsoft.com/office/drawing/2014/main" id="{0215E355-66EE-4227-94A9-16F6A74E8682}"/>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BE8DAAAD-96CD-45FE-8E1C-908FE2C9B54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8D1BBCCE-D6DC-4F5E-923E-A3CC581A2E5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a:extLst>
            <a:ext uri="{FF2B5EF4-FFF2-40B4-BE49-F238E27FC236}">
              <a16:creationId xmlns:a16="http://schemas.microsoft.com/office/drawing/2014/main" id="{E6476F92-AC23-4BF5-828B-D4D2486A2624}"/>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55" name="テキスト ボックス 454">
          <a:extLst>
            <a:ext uri="{FF2B5EF4-FFF2-40B4-BE49-F238E27FC236}">
              <a16:creationId xmlns:a16="http://schemas.microsoft.com/office/drawing/2014/main" id="{206868BF-DC9E-4F06-9E21-8AE65F8017DD}"/>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C9F9BC9A-6160-4642-8AFD-92A30193036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34D9EF11-30B5-4B6F-B8D3-124F527C264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ACD3EF6-D578-4D7A-AD71-CCDB584B2C1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99061</xdr:rowOff>
    </xdr:to>
    <xdr:cxnSp macro="">
      <xdr:nvCxnSpPr>
        <xdr:cNvPr id="459" name="直線コネクタ 458">
          <a:extLst>
            <a:ext uri="{FF2B5EF4-FFF2-40B4-BE49-F238E27FC236}">
              <a16:creationId xmlns:a16="http://schemas.microsoft.com/office/drawing/2014/main" id="{9C1B223C-114D-4B5D-8DB0-67DEB2DC48C6}"/>
            </a:ext>
          </a:extLst>
        </xdr:cNvPr>
        <xdr:cNvCxnSpPr/>
      </xdr:nvCxnSpPr>
      <xdr:spPr>
        <a:xfrm flipV="1">
          <a:off x="10476865" y="17198339"/>
          <a:ext cx="0" cy="124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60" name="【市民会館】&#10;一人当たり面積最小値テキスト">
          <a:extLst>
            <a:ext uri="{FF2B5EF4-FFF2-40B4-BE49-F238E27FC236}">
              <a16:creationId xmlns:a16="http://schemas.microsoft.com/office/drawing/2014/main" id="{840A6DBF-9335-4885-BF5E-39DA21D9B1D8}"/>
            </a:ext>
          </a:extLst>
        </xdr:cNvPr>
        <xdr:cNvSpPr txBox="1"/>
      </xdr:nvSpPr>
      <xdr:spPr>
        <a:xfrm>
          <a:off x="105156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61" name="直線コネクタ 460">
          <a:extLst>
            <a:ext uri="{FF2B5EF4-FFF2-40B4-BE49-F238E27FC236}">
              <a16:creationId xmlns:a16="http://schemas.microsoft.com/office/drawing/2014/main" id="{A6979362-5896-4FE6-89C7-2D117D109577}"/>
            </a:ext>
          </a:extLst>
        </xdr:cNvPr>
        <xdr:cNvCxnSpPr/>
      </xdr:nvCxnSpPr>
      <xdr:spPr>
        <a:xfrm>
          <a:off x="10388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2" name="【市民会館】&#10;一人当たり面積最大値テキスト">
          <a:extLst>
            <a:ext uri="{FF2B5EF4-FFF2-40B4-BE49-F238E27FC236}">
              <a16:creationId xmlns:a16="http://schemas.microsoft.com/office/drawing/2014/main" id="{CC3C5653-1D19-4A8D-8AD2-11EE2DB6DE83}"/>
            </a:ext>
          </a:extLst>
        </xdr:cNvPr>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3" name="直線コネクタ 462">
          <a:extLst>
            <a:ext uri="{FF2B5EF4-FFF2-40B4-BE49-F238E27FC236}">
              <a16:creationId xmlns:a16="http://schemas.microsoft.com/office/drawing/2014/main" id="{BC18FB6D-F28E-41B6-9E65-6AD1187DC33A}"/>
            </a:ext>
          </a:extLst>
        </xdr:cNvPr>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64" name="【市民会館】&#10;一人当たり面積平均値テキスト">
          <a:extLst>
            <a:ext uri="{FF2B5EF4-FFF2-40B4-BE49-F238E27FC236}">
              <a16:creationId xmlns:a16="http://schemas.microsoft.com/office/drawing/2014/main" id="{0F4D4B57-6CFD-46F9-8447-40159B98BD30}"/>
            </a:ext>
          </a:extLst>
        </xdr:cNvPr>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65" name="フローチャート: 判断 464">
          <a:extLst>
            <a:ext uri="{FF2B5EF4-FFF2-40B4-BE49-F238E27FC236}">
              <a16:creationId xmlns:a16="http://schemas.microsoft.com/office/drawing/2014/main" id="{0FD787D6-ABF3-4989-B638-278503EC8107}"/>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6" name="フローチャート: 判断 465">
          <a:extLst>
            <a:ext uri="{FF2B5EF4-FFF2-40B4-BE49-F238E27FC236}">
              <a16:creationId xmlns:a16="http://schemas.microsoft.com/office/drawing/2014/main" id="{87293C4F-A656-4302-9B8D-02AFC8979561}"/>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67" name="フローチャート: 判断 466">
          <a:extLst>
            <a:ext uri="{FF2B5EF4-FFF2-40B4-BE49-F238E27FC236}">
              <a16:creationId xmlns:a16="http://schemas.microsoft.com/office/drawing/2014/main" id="{F356DA20-97B8-4C94-84BD-E20DCFDA8806}"/>
            </a:ext>
          </a:extLst>
        </xdr:cNvPr>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68" name="フローチャート: 判断 467">
          <a:extLst>
            <a:ext uri="{FF2B5EF4-FFF2-40B4-BE49-F238E27FC236}">
              <a16:creationId xmlns:a16="http://schemas.microsoft.com/office/drawing/2014/main" id="{4F17CEBD-4483-4E3C-B2A2-1F84E67441F3}"/>
            </a:ext>
          </a:extLst>
        </xdr:cNvPr>
        <xdr:cNvSpPr/>
      </xdr:nvSpPr>
      <xdr:spPr>
        <a:xfrm>
          <a:off x="781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69" name="フローチャート: 判断 468">
          <a:extLst>
            <a:ext uri="{FF2B5EF4-FFF2-40B4-BE49-F238E27FC236}">
              <a16:creationId xmlns:a16="http://schemas.microsoft.com/office/drawing/2014/main" id="{5AFD76A1-4FF7-4A2F-8823-790A210EF6F4}"/>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56E1A489-F5A5-4C5D-AAF2-7E7123E94FC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F5CB2C9A-C0EB-4A26-9670-A12CD17DE4D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B735DBA8-FF62-464E-975C-90614C41BDD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732FFE88-80BA-4153-B85F-B6659F15770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D4255E5-3C08-4DA6-9BC1-7FF499FCADF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99695</xdr:rowOff>
    </xdr:from>
    <xdr:to>
      <xdr:col>55</xdr:col>
      <xdr:colOff>50800</xdr:colOff>
      <xdr:row>105</xdr:row>
      <xdr:rowOff>29845</xdr:rowOff>
    </xdr:to>
    <xdr:sp macro="" textlink="">
      <xdr:nvSpPr>
        <xdr:cNvPr id="475" name="楕円 474">
          <a:extLst>
            <a:ext uri="{FF2B5EF4-FFF2-40B4-BE49-F238E27FC236}">
              <a16:creationId xmlns:a16="http://schemas.microsoft.com/office/drawing/2014/main" id="{21F7A8B6-D1F6-45E2-ACD5-F8C99551FD2D}"/>
            </a:ext>
          </a:extLst>
        </xdr:cNvPr>
        <xdr:cNvSpPr/>
      </xdr:nvSpPr>
      <xdr:spPr>
        <a:xfrm>
          <a:off x="104267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122572</xdr:rowOff>
    </xdr:from>
    <xdr:ext cx="469744" cy="259045"/>
    <xdr:sp macro="" textlink="">
      <xdr:nvSpPr>
        <xdr:cNvPr id="476" name="【市民会館】&#10;一人当たり面積該当値テキスト">
          <a:extLst>
            <a:ext uri="{FF2B5EF4-FFF2-40B4-BE49-F238E27FC236}">
              <a16:creationId xmlns:a16="http://schemas.microsoft.com/office/drawing/2014/main" id="{5568B4CC-E7BB-4EC8-9684-206A14326D91}"/>
            </a:ext>
          </a:extLst>
        </xdr:cNvPr>
        <xdr:cNvSpPr txBox="1"/>
      </xdr:nvSpPr>
      <xdr:spPr>
        <a:xfrm>
          <a:off x="10515600" y="1778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99695</xdr:rowOff>
    </xdr:from>
    <xdr:to>
      <xdr:col>50</xdr:col>
      <xdr:colOff>165100</xdr:colOff>
      <xdr:row>105</xdr:row>
      <xdr:rowOff>29845</xdr:rowOff>
    </xdr:to>
    <xdr:sp macro="" textlink="">
      <xdr:nvSpPr>
        <xdr:cNvPr id="477" name="楕円 476">
          <a:extLst>
            <a:ext uri="{FF2B5EF4-FFF2-40B4-BE49-F238E27FC236}">
              <a16:creationId xmlns:a16="http://schemas.microsoft.com/office/drawing/2014/main" id="{F7730495-6294-4FFC-B785-B839CC6C5984}"/>
            </a:ext>
          </a:extLst>
        </xdr:cNvPr>
        <xdr:cNvSpPr/>
      </xdr:nvSpPr>
      <xdr:spPr>
        <a:xfrm>
          <a:off x="9588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150495</xdr:rowOff>
    </xdr:from>
    <xdr:to>
      <xdr:col>55</xdr:col>
      <xdr:colOff>0</xdr:colOff>
      <xdr:row>104</xdr:row>
      <xdr:rowOff>150495</xdr:rowOff>
    </xdr:to>
    <xdr:cxnSp macro="">
      <xdr:nvCxnSpPr>
        <xdr:cNvPr id="478" name="直線コネクタ 477">
          <a:extLst>
            <a:ext uri="{FF2B5EF4-FFF2-40B4-BE49-F238E27FC236}">
              <a16:creationId xmlns:a16="http://schemas.microsoft.com/office/drawing/2014/main" id="{B8F35596-1E51-4CB2-8AD6-9C3099E87FD4}"/>
            </a:ext>
          </a:extLst>
        </xdr:cNvPr>
        <xdr:cNvCxnSpPr/>
      </xdr:nvCxnSpPr>
      <xdr:spPr>
        <a:xfrm>
          <a:off x="9639300" y="179812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105411</xdr:rowOff>
    </xdr:from>
    <xdr:to>
      <xdr:col>46</xdr:col>
      <xdr:colOff>38100</xdr:colOff>
      <xdr:row>105</xdr:row>
      <xdr:rowOff>35561</xdr:rowOff>
    </xdr:to>
    <xdr:sp macro="" textlink="">
      <xdr:nvSpPr>
        <xdr:cNvPr id="479" name="楕円 478">
          <a:extLst>
            <a:ext uri="{FF2B5EF4-FFF2-40B4-BE49-F238E27FC236}">
              <a16:creationId xmlns:a16="http://schemas.microsoft.com/office/drawing/2014/main" id="{037E8D55-0A8A-4EB0-A5F8-416FCC0F3E7C}"/>
            </a:ext>
          </a:extLst>
        </xdr:cNvPr>
        <xdr:cNvSpPr/>
      </xdr:nvSpPr>
      <xdr:spPr>
        <a:xfrm>
          <a:off x="8699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150495</xdr:rowOff>
    </xdr:from>
    <xdr:to>
      <xdr:col>50</xdr:col>
      <xdr:colOff>114300</xdr:colOff>
      <xdr:row>104</xdr:row>
      <xdr:rowOff>156211</xdr:rowOff>
    </xdr:to>
    <xdr:cxnSp macro="">
      <xdr:nvCxnSpPr>
        <xdr:cNvPr id="480" name="直線コネクタ 479">
          <a:extLst>
            <a:ext uri="{FF2B5EF4-FFF2-40B4-BE49-F238E27FC236}">
              <a16:creationId xmlns:a16="http://schemas.microsoft.com/office/drawing/2014/main" id="{EED48872-4B79-45A9-B578-A75E7AE38118}"/>
            </a:ext>
          </a:extLst>
        </xdr:cNvPr>
        <xdr:cNvCxnSpPr/>
      </xdr:nvCxnSpPr>
      <xdr:spPr>
        <a:xfrm flipV="1">
          <a:off x="8750300" y="179812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76836</xdr:rowOff>
    </xdr:from>
    <xdr:to>
      <xdr:col>41</xdr:col>
      <xdr:colOff>101600</xdr:colOff>
      <xdr:row>105</xdr:row>
      <xdr:rowOff>6986</xdr:rowOff>
    </xdr:to>
    <xdr:sp macro="" textlink="">
      <xdr:nvSpPr>
        <xdr:cNvPr id="481" name="楕円 480">
          <a:extLst>
            <a:ext uri="{FF2B5EF4-FFF2-40B4-BE49-F238E27FC236}">
              <a16:creationId xmlns:a16="http://schemas.microsoft.com/office/drawing/2014/main" id="{2BEFABFD-09A9-41A7-BD30-59DD2A34A95E}"/>
            </a:ext>
          </a:extLst>
        </xdr:cNvPr>
        <xdr:cNvSpPr/>
      </xdr:nvSpPr>
      <xdr:spPr>
        <a:xfrm>
          <a:off x="7810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127636</xdr:rowOff>
    </xdr:from>
    <xdr:to>
      <xdr:col>45</xdr:col>
      <xdr:colOff>177800</xdr:colOff>
      <xdr:row>104</xdr:row>
      <xdr:rowOff>156211</xdr:rowOff>
    </xdr:to>
    <xdr:cxnSp macro="">
      <xdr:nvCxnSpPr>
        <xdr:cNvPr id="482" name="直線コネクタ 481">
          <a:extLst>
            <a:ext uri="{FF2B5EF4-FFF2-40B4-BE49-F238E27FC236}">
              <a16:creationId xmlns:a16="http://schemas.microsoft.com/office/drawing/2014/main" id="{D3D9D9B0-5FF3-4631-8331-6909FF7C5510}"/>
            </a:ext>
          </a:extLst>
        </xdr:cNvPr>
        <xdr:cNvCxnSpPr/>
      </xdr:nvCxnSpPr>
      <xdr:spPr>
        <a:xfrm>
          <a:off x="7861300" y="179584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65405</xdr:rowOff>
    </xdr:from>
    <xdr:to>
      <xdr:col>36</xdr:col>
      <xdr:colOff>165100</xdr:colOff>
      <xdr:row>104</xdr:row>
      <xdr:rowOff>167005</xdr:rowOff>
    </xdr:to>
    <xdr:sp macro="" textlink="">
      <xdr:nvSpPr>
        <xdr:cNvPr id="483" name="楕円 482">
          <a:extLst>
            <a:ext uri="{FF2B5EF4-FFF2-40B4-BE49-F238E27FC236}">
              <a16:creationId xmlns:a16="http://schemas.microsoft.com/office/drawing/2014/main" id="{3B1060F8-90F4-4B74-AF12-64D9389A559E}"/>
            </a:ext>
          </a:extLst>
        </xdr:cNvPr>
        <xdr:cNvSpPr/>
      </xdr:nvSpPr>
      <xdr:spPr>
        <a:xfrm>
          <a:off x="6921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116205</xdr:rowOff>
    </xdr:from>
    <xdr:to>
      <xdr:col>41</xdr:col>
      <xdr:colOff>50800</xdr:colOff>
      <xdr:row>104</xdr:row>
      <xdr:rowOff>127636</xdr:rowOff>
    </xdr:to>
    <xdr:cxnSp macro="">
      <xdr:nvCxnSpPr>
        <xdr:cNvPr id="484" name="直線コネクタ 483">
          <a:extLst>
            <a:ext uri="{FF2B5EF4-FFF2-40B4-BE49-F238E27FC236}">
              <a16:creationId xmlns:a16="http://schemas.microsoft.com/office/drawing/2014/main" id="{37155987-CD8D-41F1-A21E-4B0855842BBC}"/>
            </a:ext>
          </a:extLst>
        </xdr:cNvPr>
        <xdr:cNvCxnSpPr/>
      </xdr:nvCxnSpPr>
      <xdr:spPr>
        <a:xfrm>
          <a:off x="6972300" y="179470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85" name="n_1aveValue【市民会館】&#10;一人当たり面積">
          <a:extLst>
            <a:ext uri="{FF2B5EF4-FFF2-40B4-BE49-F238E27FC236}">
              <a16:creationId xmlns:a16="http://schemas.microsoft.com/office/drawing/2014/main" id="{61FBB5EF-D1A7-4A4E-AC11-A4E71D9E1C30}"/>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86" name="n_2aveValue【市民会館】&#10;一人当たり面積">
          <a:extLst>
            <a:ext uri="{FF2B5EF4-FFF2-40B4-BE49-F238E27FC236}">
              <a16:creationId xmlns:a16="http://schemas.microsoft.com/office/drawing/2014/main" id="{1DB47D39-B6CB-4FC5-A32F-94C00ADC1EE8}"/>
            </a:ext>
          </a:extLst>
        </xdr:cNvPr>
        <xdr:cNvSpPr txBox="1"/>
      </xdr:nvSpPr>
      <xdr:spPr>
        <a:xfrm>
          <a:off x="8515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89552</xdr:rowOff>
    </xdr:from>
    <xdr:ext cx="469744" cy="259045"/>
    <xdr:sp macro="" textlink="">
      <xdr:nvSpPr>
        <xdr:cNvPr id="487" name="n_3aveValue【市民会館】&#10;一人当たり面積">
          <a:extLst>
            <a:ext uri="{FF2B5EF4-FFF2-40B4-BE49-F238E27FC236}">
              <a16:creationId xmlns:a16="http://schemas.microsoft.com/office/drawing/2014/main" id="{3367CBA8-5430-4B37-AB33-C1ACF43BFB9E}"/>
            </a:ext>
          </a:extLst>
        </xdr:cNvPr>
        <xdr:cNvSpPr txBox="1"/>
      </xdr:nvSpPr>
      <xdr:spPr>
        <a:xfrm>
          <a:off x="76264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88" name="n_4aveValue【市民会館】&#10;一人当たり面積">
          <a:extLst>
            <a:ext uri="{FF2B5EF4-FFF2-40B4-BE49-F238E27FC236}">
              <a16:creationId xmlns:a16="http://schemas.microsoft.com/office/drawing/2014/main" id="{B353141D-98AA-4ACA-871B-0875797E5CED}"/>
            </a:ext>
          </a:extLst>
        </xdr:cNvPr>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46372</xdr:rowOff>
    </xdr:from>
    <xdr:ext cx="469744" cy="259045"/>
    <xdr:sp macro="" textlink="">
      <xdr:nvSpPr>
        <xdr:cNvPr id="489" name="n_1mainValue【市民会館】&#10;一人当たり面積">
          <a:extLst>
            <a:ext uri="{FF2B5EF4-FFF2-40B4-BE49-F238E27FC236}">
              <a16:creationId xmlns:a16="http://schemas.microsoft.com/office/drawing/2014/main" id="{DAA18F8E-DB4E-48D5-B922-251F0155D1E5}"/>
            </a:ext>
          </a:extLst>
        </xdr:cNvPr>
        <xdr:cNvSpPr txBox="1"/>
      </xdr:nvSpPr>
      <xdr:spPr>
        <a:xfrm>
          <a:off x="93917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52088</xdr:rowOff>
    </xdr:from>
    <xdr:ext cx="469744" cy="259045"/>
    <xdr:sp macro="" textlink="">
      <xdr:nvSpPr>
        <xdr:cNvPr id="490" name="n_2mainValue【市民会館】&#10;一人当たり面積">
          <a:extLst>
            <a:ext uri="{FF2B5EF4-FFF2-40B4-BE49-F238E27FC236}">
              <a16:creationId xmlns:a16="http://schemas.microsoft.com/office/drawing/2014/main" id="{D221301B-1B68-4FF7-ACEE-7554755B00DD}"/>
            </a:ext>
          </a:extLst>
        </xdr:cNvPr>
        <xdr:cNvSpPr txBox="1"/>
      </xdr:nvSpPr>
      <xdr:spPr>
        <a:xfrm>
          <a:off x="8515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23513</xdr:rowOff>
    </xdr:from>
    <xdr:ext cx="469744" cy="259045"/>
    <xdr:sp macro="" textlink="">
      <xdr:nvSpPr>
        <xdr:cNvPr id="491" name="n_3mainValue【市民会館】&#10;一人当たり面積">
          <a:extLst>
            <a:ext uri="{FF2B5EF4-FFF2-40B4-BE49-F238E27FC236}">
              <a16:creationId xmlns:a16="http://schemas.microsoft.com/office/drawing/2014/main" id="{745536E9-1D47-480C-9180-CA32163C7EAC}"/>
            </a:ext>
          </a:extLst>
        </xdr:cNvPr>
        <xdr:cNvSpPr txBox="1"/>
      </xdr:nvSpPr>
      <xdr:spPr>
        <a:xfrm>
          <a:off x="7626427" y="176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12082</xdr:rowOff>
    </xdr:from>
    <xdr:ext cx="469744" cy="259045"/>
    <xdr:sp macro="" textlink="">
      <xdr:nvSpPr>
        <xdr:cNvPr id="492" name="n_4mainValue【市民会館】&#10;一人当たり面積">
          <a:extLst>
            <a:ext uri="{FF2B5EF4-FFF2-40B4-BE49-F238E27FC236}">
              <a16:creationId xmlns:a16="http://schemas.microsoft.com/office/drawing/2014/main" id="{E410AD85-FB5E-4834-96C5-018C0AFEFC1E}"/>
            </a:ext>
          </a:extLst>
        </xdr:cNvPr>
        <xdr:cNvSpPr txBox="1"/>
      </xdr:nvSpPr>
      <xdr:spPr>
        <a:xfrm>
          <a:off x="6737427" y="176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B145FFEB-5524-48DB-9F35-E73CEAF6EC7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8275411E-37E9-49FD-9A07-0E5C6726734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C1337FB8-CC8E-4562-A7B2-4D2D1E6B69B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598FC819-E612-4BDA-BB25-99C3F875045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E52B5D3E-D96C-432A-95A6-367AB94411F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FB9CBAD0-BC32-4087-A168-E0E62104673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D722E9A7-D7EC-46F9-AC2B-806CE1E816C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8DA6F230-ED40-46F2-B55E-2CCD048F758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2659BAA3-A7DA-4D15-98A2-C3CCFA2914F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D6BCFF80-044B-4830-89E9-DAF7CC5317C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2D945099-1600-4DC0-A31F-94C3FDD7CD5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6D60B548-4BF7-4465-B4D7-71B437235A9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5" name="テキスト ボックス 504">
          <a:extLst>
            <a:ext uri="{FF2B5EF4-FFF2-40B4-BE49-F238E27FC236}">
              <a16:creationId xmlns:a16="http://schemas.microsoft.com/office/drawing/2014/main" id="{F9DBCAF1-A889-493C-96FC-A49CE6369D66}"/>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D5ECD618-5A40-49ED-9FC3-DACB279FA7A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B6AD1551-E534-4438-B73E-D584B636BBE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F438CDF0-163A-44F7-99C9-E21DEFCCD03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E0331EA1-1683-4FC6-BEB4-5BBEB559102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C13BDD53-5E34-4DA5-9A2C-ACE820FF186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10C3B08F-ECD6-4F19-B2AE-6D6D1A10A75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711308D0-96F5-4711-8220-AB5F7219BA4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2CD50F18-DBFF-4410-BDD6-BC1400CC8E8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FF53423A-C8E9-408F-9ACA-7DD86F7EAE7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5" name="テキスト ボックス 514">
          <a:extLst>
            <a:ext uri="{FF2B5EF4-FFF2-40B4-BE49-F238E27FC236}">
              <a16:creationId xmlns:a16="http://schemas.microsoft.com/office/drawing/2014/main" id="{F9B171D3-0F29-42DA-8B1C-DDB6E33744BF}"/>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BD33FD5-BCBB-42FF-9252-EECE012A88D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7" name="テキスト ボックス 516">
          <a:extLst>
            <a:ext uri="{FF2B5EF4-FFF2-40B4-BE49-F238E27FC236}">
              <a16:creationId xmlns:a16="http://schemas.microsoft.com/office/drawing/2014/main" id="{6D440942-B23D-4B11-9E5B-E9760D3B0EA4}"/>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3D9699A5-16B8-46D0-B2BC-AD6A3FCCAF7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40</xdr:row>
      <xdr:rowOff>92528</xdr:rowOff>
    </xdr:to>
    <xdr:cxnSp macro="">
      <xdr:nvCxnSpPr>
        <xdr:cNvPr id="519" name="直線コネクタ 518">
          <a:extLst>
            <a:ext uri="{FF2B5EF4-FFF2-40B4-BE49-F238E27FC236}">
              <a16:creationId xmlns:a16="http://schemas.microsoft.com/office/drawing/2014/main" id="{5776ECEE-637D-45BC-8B0A-D1E7A8177A2B}"/>
            </a:ext>
          </a:extLst>
        </xdr:cNvPr>
        <xdr:cNvCxnSpPr/>
      </xdr:nvCxnSpPr>
      <xdr:spPr>
        <a:xfrm flipV="1">
          <a:off x="16318864" y="5836920"/>
          <a:ext cx="0" cy="11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96355</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7FB1B849-0FEA-4AC2-99C0-9AFA4EA04D02}"/>
            </a:ext>
          </a:extLst>
        </xdr:cNvPr>
        <xdr:cNvSpPr txBox="1"/>
      </xdr:nvSpPr>
      <xdr:spPr>
        <a:xfrm>
          <a:off x="16357600" y="695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92528</xdr:rowOff>
    </xdr:from>
    <xdr:to>
      <xdr:col>86</xdr:col>
      <xdr:colOff>25400</xdr:colOff>
      <xdr:row>40</xdr:row>
      <xdr:rowOff>92528</xdr:rowOff>
    </xdr:to>
    <xdr:cxnSp macro="">
      <xdr:nvCxnSpPr>
        <xdr:cNvPr id="521" name="直線コネクタ 520">
          <a:extLst>
            <a:ext uri="{FF2B5EF4-FFF2-40B4-BE49-F238E27FC236}">
              <a16:creationId xmlns:a16="http://schemas.microsoft.com/office/drawing/2014/main" id="{DF6F4C0D-6C82-4263-94CF-E205AA29DCFD}"/>
            </a:ext>
          </a:extLst>
        </xdr:cNvPr>
        <xdr:cNvCxnSpPr/>
      </xdr:nvCxnSpPr>
      <xdr:spPr>
        <a:xfrm>
          <a:off x="16230600" y="695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87E336E2-9ACA-4369-B0AF-4C3ABAE20836}"/>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523" name="直線コネクタ 522">
          <a:extLst>
            <a:ext uri="{FF2B5EF4-FFF2-40B4-BE49-F238E27FC236}">
              <a16:creationId xmlns:a16="http://schemas.microsoft.com/office/drawing/2014/main" id="{65B0CF76-A757-4202-945E-3984BDEC0D4C}"/>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22151</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F1CF1607-A97D-4CF1-A181-9A3F80C2D7AF}"/>
            </a:ext>
          </a:extLst>
        </xdr:cNvPr>
        <xdr:cNvSpPr txBox="1"/>
      </xdr:nvSpPr>
      <xdr:spPr>
        <a:xfrm>
          <a:off x="16357600" y="6365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170724</xdr:rowOff>
    </xdr:from>
    <xdr:to>
      <xdr:col>85</xdr:col>
      <xdr:colOff>177800</xdr:colOff>
      <xdr:row>38</xdr:row>
      <xdr:rowOff>100874</xdr:rowOff>
    </xdr:to>
    <xdr:sp macro="" textlink="">
      <xdr:nvSpPr>
        <xdr:cNvPr id="525" name="フローチャート: 判断 524">
          <a:extLst>
            <a:ext uri="{FF2B5EF4-FFF2-40B4-BE49-F238E27FC236}">
              <a16:creationId xmlns:a16="http://schemas.microsoft.com/office/drawing/2014/main" id="{47D1C381-3E64-4EAB-B1E2-0DD0892417AE}"/>
            </a:ext>
          </a:extLst>
        </xdr:cNvPr>
        <xdr:cNvSpPr/>
      </xdr:nvSpPr>
      <xdr:spPr>
        <a:xfrm>
          <a:off x="162687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526" name="フローチャート: 判断 525">
          <a:extLst>
            <a:ext uri="{FF2B5EF4-FFF2-40B4-BE49-F238E27FC236}">
              <a16:creationId xmlns:a16="http://schemas.microsoft.com/office/drawing/2014/main" id="{BC71198A-342A-4B64-8827-0DAD4BBB4741}"/>
            </a:ext>
          </a:extLst>
        </xdr:cNvPr>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62956</xdr:rowOff>
    </xdr:from>
    <xdr:to>
      <xdr:col>76</xdr:col>
      <xdr:colOff>165100</xdr:colOff>
      <xdr:row>37</xdr:row>
      <xdr:rowOff>164556</xdr:rowOff>
    </xdr:to>
    <xdr:sp macro="" textlink="">
      <xdr:nvSpPr>
        <xdr:cNvPr id="527" name="フローチャート: 判断 526">
          <a:extLst>
            <a:ext uri="{FF2B5EF4-FFF2-40B4-BE49-F238E27FC236}">
              <a16:creationId xmlns:a16="http://schemas.microsoft.com/office/drawing/2014/main" id="{AEB0C27B-0871-4A9F-A269-8DEA3EC90AAA}"/>
            </a:ext>
          </a:extLst>
        </xdr:cNvPr>
        <xdr:cNvSpPr/>
      </xdr:nvSpPr>
      <xdr:spPr>
        <a:xfrm>
          <a:off x="14541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907</xdr:rowOff>
    </xdr:from>
    <xdr:to>
      <xdr:col>72</xdr:col>
      <xdr:colOff>38100</xdr:colOff>
      <xdr:row>37</xdr:row>
      <xdr:rowOff>102507</xdr:rowOff>
    </xdr:to>
    <xdr:sp macro="" textlink="">
      <xdr:nvSpPr>
        <xdr:cNvPr id="528" name="フローチャート: 判断 527">
          <a:extLst>
            <a:ext uri="{FF2B5EF4-FFF2-40B4-BE49-F238E27FC236}">
              <a16:creationId xmlns:a16="http://schemas.microsoft.com/office/drawing/2014/main" id="{D64BE28F-341B-4ED4-82F3-D4AC5F620B37}"/>
            </a:ext>
          </a:extLst>
        </xdr:cNvPr>
        <xdr:cNvSpPr/>
      </xdr:nvSpPr>
      <xdr:spPr>
        <a:xfrm>
          <a:off x="13652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149497</xdr:rowOff>
    </xdr:from>
    <xdr:to>
      <xdr:col>67</xdr:col>
      <xdr:colOff>101600</xdr:colOff>
      <xdr:row>37</xdr:row>
      <xdr:rowOff>79647</xdr:rowOff>
    </xdr:to>
    <xdr:sp macro="" textlink="">
      <xdr:nvSpPr>
        <xdr:cNvPr id="529" name="フローチャート: 判断 528">
          <a:extLst>
            <a:ext uri="{FF2B5EF4-FFF2-40B4-BE49-F238E27FC236}">
              <a16:creationId xmlns:a16="http://schemas.microsoft.com/office/drawing/2014/main" id="{1D51F98C-3A07-4F24-AFFE-353DCE193765}"/>
            </a:ext>
          </a:extLst>
        </xdr:cNvPr>
        <xdr:cNvSpPr/>
      </xdr:nvSpPr>
      <xdr:spPr>
        <a:xfrm>
          <a:off x="12763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4152D49B-08A5-455A-B08F-0EA6940DBF9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20ECFDB1-B237-4123-BC70-86878BF5675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8E40113-FAC4-4AFF-AD6E-263334DD60A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C259F962-AC2D-4CFD-8C61-91C44B6EEEC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5B5E1037-054F-4169-A92A-BC29379766A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84183</xdr:rowOff>
    </xdr:from>
    <xdr:to>
      <xdr:col>85</xdr:col>
      <xdr:colOff>177800</xdr:colOff>
      <xdr:row>39</xdr:row>
      <xdr:rowOff>14333</xdr:rowOff>
    </xdr:to>
    <xdr:sp macro="" textlink="">
      <xdr:nvSpPr>
        <xdr:cNvPr id="535" name="楕円 534">
          <a:extLst>
            <a:ext uri="{FF2B5EF4-FFF2-40B4-BE49-F238E27FC236}">
              <a16:creationId xmlns:a16="http://schemas.microsoft.com/office/drawing/2014/main" id="{1BB1760F-7D74-4EC7-8597-86D1CB5B1A12}"/>
            </a:ext>
          </a:extLst>
        </xdr:cNvPr>
        <xdr:cNvSpPr/>
      </xdr:nvSpPr>
      <xdr:spPr>
        <a:xfrm>
          <a:off x="162687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62610</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3BA344F1-BA10-4425-B581-2193289A13E3}"/>
            </a:ext>
          </a:extLst>
        </xdr:cNvPr>
        <xdr:cNvSpPr txBox="1"/>
      </xdr:nvSpPr>
      <xdr:spPr>
        <a:xfrm>
          <a:off x="16357600"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5806</xdr:rowOff>
    </xdr:from>
    <xdr:to>
      <xdr:col>81</xdr:col>
      <xdr:colOff>101600</xdr:colOff>
      <xdr:row>38</xdr:row>
      <xdr:rowOff>107406</xdr:rowOff>
    </xdr:to>
    <xdr:sp macro="" textlink="">
      <xdr:nvSpPr>
        <xdr:cNvPr id="537" name="楕円 536">
          <a:extLst>
            <a:ext uri="{FF2B5EF4-FFF2-40B4-BE49-F238E27FC236}">
              <a16:creationId xmlns:a16="http://schemas.microsoft.com/office/drawing/2014/main" id="{AA4B70BF-61FA-4EA3-B4E0-299DEB51F519}"/>
            </a:ext>
          </a:extLst>
        </xdr:cNvPr>
        <xdr:cNvSpPr/>
      </xdr:nvSpPr>
      <xdr:spPr>
        <a:xfrm>
          <a:off x="15430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56606</xdr:rowOff>
    </xdr:from>
    <xdr:to>
      <xdr:col>85</xdr:col>
      <xdr:colOff>127000</xdr:colOff>
      <xdr:row>38</xdr:row>
      <xdr:rowOff>134983</xdr:rowOff>
    </xdr:to>
    <xdr:cxnSp macro="">
      <xdr:nvCxnSpPr>
        <xdr:cNvPr id="538" name="直線コネクタ 537">
          <a:extLst>
            <a:ext uri="{FF2B5EF4-FFF2-40B4-BE49-F238E27FC236}">
              <a16:creationId xmlns:a16="http://schemas.microsoft.com/office/drawing/2014/main" id="{F047FB65-59E9-4CBA-ABD0-E3CEEA9BEAD0}"/>
            </a:ext>
          </a:extLst>
        </xdr:cNvPr>
        <xdr:cNvCxnSpPr/>
      </xdr:nvCxnSpPr>
      <xdr:spPr>
        <a:xfrm>
          <a:off x="15481300" y="657170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79284</xdr:rowOff>
    </xdr:from>
    <xdr:to>
      <xdr:col>76</xdr:col>
      <xdr:colOff>165100</xdr:colOff>
      <xdr:row>38</xdr:row>
      <xdr:rowOff>9434</xdr:rowOff>
    </xdr:to>
    <xdr:sp macro="" textlink="">
      <xdr:nvSpPr>
        <xdr:cNvPr id="539" name="楕円 538">
          <a:extLst>
            <a:ext uri="{FF2B5EF4-FFF2-40B4-BE49-F238E27FC236}">
              <a16:creationId xmlns:a16="http://schemas.microsoft.com/office/drawing/2014/main" id="{BC48260A-2C1F-4975-BB74-F2A50C05A9AE}"/>
            </a:ext>
          </a:extLst>
        </xdr:cNvPr>
        <xdr:cNvSpPr/>
      </xdr:nvSpPr>
      <xdr:spPr>
        <a:xfrm>
          <a:off x="14541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130084</xdr:rowOff>
    </xdr:from>
    <xdr:to>
      <xdr:col>81</xdr:col>
      <xdr:colOff>50800</xdr:colOff>
      <xdr:row>38</xdr:row>
      <xdr:rowOff>56606</xdr:rowOff>
    </xdr:to>
    <xdr:cxnSp macro="">
      <xdr:nvCxnSpPr>
        <xdr:cNvPr id="540" name="直線コネクタ 539">
          <a:extLst>
            <a:ext uri="{FF2B5EF4-FFF2-40B4-BE49-F238E27FC236}">
              <a16:creationId xmlns:a16="http://schemas.microsoft.com/office/drawing/2014/main" id="{5F23CF71-CD18-451C-BDEB-6D05766AFD60}"/>
            </a:ext>
          </a:extLst>
        </xdr:cNvPr>
        <xdr:cNvCxnSpPr/>
      </xdr:nvCxnSpPr>
      <xdr:spPr>
        <a:xfrm>
          <a:off x="14592300" y="647373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165826</xdr:rowOff>
    </xdr:from>
    <xdr:to>
      <xdr:col>72</xdr:col>
      <xdr:colOff>38100</xdr:colOff>
      <xdr:row>37</xdr:row>
      <xdr:rowOff>95976</xdr:rowOff>
    </xdr:to>
    <xdr:sp macro="" textlink="">
      <xdr:nvSpPr>
        <xdr:cNvPr id="541" name="楕円 540">
          <a:extLst>
            <a:ext uri="{FF2B5EF4-FFF2-40B4-BE49-F238E27FC236}">
              <a16:creationId xmlns:a16="http://schemas.microsoft.com/office/drawing/2014/main" id="{493A99B1-3D2B-4AD6-90B8-A591D26A276D}"/>
            </a:ext>
          </a:extLst>
        </xdr:cNvPr>
        <xdr:cNvSpPr/>
      </xdr:nvSpPr>
      <xdr:spPr>
        <a:xfrm>
          <a:off x="13652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45176</xdr:rowOff>
    </xdr:from>
    <xdr:to>
      <xdr:col>76</xdr:col>
      <xdr:colOff>114300</xdr:colOff>
      <xdr:row>37</xdr:row>
      <xdr:rowOff>130084</xdr:rowOff>
    </xdr:to>
    <xdr:cxnSp macro="">
      <xdr:nvCxnSpPr>
        <xdr:cNvPr id="542" name="直線コネクタ 541">
          <a:extLst>
            <a:ext uri="{FF2B5EF4-FFF2-40B4-BE49-F238E27FC236}">
              <a16:creationId xmlns:a16="http://schemas.microsoft.com/office/drawing/2014/main" id="{2F5759A5-CDDD-4F3E-B080-EEB6CD0B6B9A}"/>
            </a:ext>
          </a:extLst>
        </xdr:cNvPr>
        <xdr:cNvCxnSpPr/>
      </xdr:nvCxnSpPr>
      <xdr:spPr>
        <a:xfrm>
          <a:off x="13703300" y="638882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10704</xdr:rowOff>
    </xdr:from>
    <xdr:to>
      <xdr:col>67</xdr:col>
      <xdr:colOff>101600</xdr:colOff>
      <xdr:row>41</xdr:row>
      <xdr:rowOff>112304</xdr:rowOff>
    </xdr:to>
    <xdr:sp macro="" textlink="">
      <xdr:nvSpPr>
        <xdr:cNvPr id="543" name="楕円 542">
          <a:extLst>
            <a:ext uri="{FF2B5EF4-FFF2-40B4-BE49-F238E27FC236}">
              <a16:creationId xmlns:a16="http://schemas.microsoft.com/office/drawing/2014/main" id="{DB0CCD79-2F13-462B-872B-32E72A9BE33E}"/>
            </a:ext>
          </a:extLst>
        </xdr:cNvPr>
        <xdr:cNvSpPr/>
      </xdr:nvSpPr>
      <xdr:spPr>
        <a:xfrm>
          <a:off x="12763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45176</xdr:rowOff>
    </xdr:from>
    <xdr:to>
      <xdr:col>71</xdr:col>
      <xdr:colOff>177800</xdr:colOff>
      <xdr:row>41</xdr:row>
      <xdr:rowOff>61504</xdr:rowOff>
    </xdr:to>
    <xdr:cxnSp macro="">
      <xdr:nvCxnSpPr>
        <xdr:cNvPr id="544" name="直線コネクタ 543">
          <a:extLst>
            <a:ext uri="{FF2B5EF4-FFF2-40B4-BE49-F238E27FC236}">
              <a16:creationId xmlns:a16="http://schemas.microsoft.com/office/drawing/2014/main" id="{E00A3C0D-E782-4300-86A8-311186B5E681}"/>
            </a:ext>
          </a:extLst>
        </xdr:cNvPr>
        <xdr:cNvCxnSpPr/>
      </xdr:nvCxnSpPr>
      <xdr:spPr>
        <a:xfrm flipV="1">
          <a:off x="12814300" y="6388826"/>
          <a:ext cx="889000" cy="70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94541</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BA393FF-0EE5-4D54-9356-0C9BC9ED3ACA}"/>
            </a:ext>
          </a:extLst>
        </xdr:cNvPr>
        <xdr:cNvSpPr txBox="1"/>
      </xdr:nvSpPr>
      <xdr:spPr>
        <a:xfrm>
          <a:off x="15266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9633</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B511A6BC-E9AA-4EA0-B676-130C1B2D6219}"/>
            </a:ext>
          </a:extLst>
        </xdr:cNvPr>
        <xdr:cNvSpPr txBox="1"/>
      </xdr:nvSpPr>
      <xdr:spPr>
        <a:xfrm>
          <a:off x="14389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93634</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2B1ABD3E-7680-49AC-B1BE-4D7D11BF0B8D}"/>
            </a:ext>
          </a:extLst>
        </xdr:cNvPr>
        <xdr:cNvSpPr txBox="1"/>
      </xdr:nvSpPr>
      <xdr:spPr>
        <a:xfrm>
          <a:off x="13500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96174</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B20496CA-BFAC-4219-8C28-13050BEAD911}"/>
            </a:ext>
          </a:extLst>
        </xdr:cNvPr>
        <xdr:cNvSpPr txBox="1"/>
      </xdr:nvSpPr>
      <xdr:spPr>
        <a:xfrm>
          <a:off x="12611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98533</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3C71C8A4-E8C4-4C6B-88CE-270102B6705D}"/>
            </a:ext>
          </a:extLst>
        </xdr:cNvPr>
        <xdr:cNvSpPr txBox="1"/>
      </xdr:nvSpPr>
      <xdr:spPr>
        <a:xfrm>
          <a:off x="152660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561</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B310508A-3560-452F-A1F9-5AD9D4E46DEA}"/>
            </a:ext>
          </a:extLst>
        </xdr:cNvPr>
        <xdr:cNvSpPr txBox="1"/>
      </xdr:nvSpPr>
      <xdr:spPr>
        <a:xfrm>
          <a:off x="14389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112503</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ADCDD1EC-1588-49B9-9281-01B6AEBACC10}"/>
            </a:ext>
          </a:extLst>
        </xdr:cNvPr>
        <xdr:cNvSpPr txBox="1"/>
      </xdr:nvSpPr>
      <xdr:spPr>
        <a:xfrm>
          <a:off x="13500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103431</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6F7F0B8A-6FF1-4A11-BE96-717FF5A48083}"/>
            </a:ext>
          </a:extLst>
        </xdr:cNvPr>
        <xdr:cNvSpPr txBox="1"/>
      </xdr:nvSpPr>
      <xdr:spPr>
        <a:xfrm>
          <a:off x="12611744"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B12655A-BD20-4773-BEED-4E36B8B1757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355519D9-649D-42C9-9797-55B10986DF8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A0A0095A-B4AF-405C-9C59-9ADD2A6B866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DA3F5AAE-6DD5-4467-ABAC-1D26FA77D32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B90DC760-29E1-48C5-8BCC-CB0916D44C6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7CADACB9-E5F7-40A5-9C4E-A5725848D5B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37A996FB-A277-471C-8A72-569D7EC26BF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D0B5E2BF-5914-42F7-9ECD-77AC03F46B2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469F3628-EF28-40CB-A8FF-A7232EF7582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CB393E9E-9211-40B7-8110-4DD724B5E60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3" name="テキスト ボックス 562">
          <a:extLst>
            <a:ext uri="{FF2B5EF4-FFF2-40B4-BE49-F238E27FC236}">
              <a16:creationId xmlns:a16="http://schemas.microsoft.com/office/drawing/2014/main" id="{1EA844CF-423D-4487-B56E-E6F49B9B81A7}"/>
            </a:ext>
          </a:extLst>
        </xdr:cNvPr>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a:extLst>
            <a:ext uri="{FF2B5EF4-FFF2-40B4-BE49-F238E27FC236}">
              <a16:creationId xmlns:a16="http://schemas.microsoft.com/office/drawing/2014/main" id="{1B616B31-3FB0-4954-A46D-94D0F13E765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65" name="テキスト ボックス 564">
          <a:extLst>
            <a:ext uri="{FF2B5EF4-FFF2-40B4-BE49-F238E27FC236}">
              <a16:creationId xmlns:a16="http://schemas.microsoft.com/office/drawing/2014/main" id="{A6F49068-DDD5-482B-9A36-9C6A068E622D}"/>
            </a:ext>
          </a:extLst>
        </xdr:cNvPr>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a:extLst>
            <a:ext uri="{FF2B5EF4-FFF2-40B4-BE49-F238E27FC236}">
              <a16:creationId xmlns:a16="http://schemas.microsoft.com/office/drawing/2014/main" id="{8A30F716-8090-4DB9-9B5F-D0077ED8FC0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7" name="テキスト ボックス 566">
          <a:extLst>
            <a:ext uri="{FF2B5EF4-FFF2-40B4-BE49-F238E27FC236}">
              <a16:creationId xmlns:a16="http://schemas.microsoft.com/office/drawing/2014/main" id="{713741B0-3191-48E3-8DEE-86B307D396E1}"/>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a:extLst>
            <a:ext uri="{FF2B5EF4-FFF2-40B4-BE49-F238E27FC236}">
              <a16:creationId xmlns:a16="http://schemas.microsoft.com/office/drawing/2014/main" id="{1CD6314F-AE94-4969-AF9B-2297C68C31A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9" name="テキスト ボックス 568">
          <a:extLst>
            <a:ext uri="{FF2B5EF4-FFF2-40B4-BE49-F238E27FC236}">
              <a16:creationId xmlns:a16="http://schemas.microsoft.com/office/drawing/2014/main" id="{52AE33EA-093B-4D63-9B58-3D174EF7E36B}"/>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a:extLst>
            <a:ext uri="{FF2B5EF4-FFF2-40B4-BE49-F238E27FC236}">
              <a16:creationId xmlns:a16="http://schemas.microsoft.com/office/drawing/2014/main" id="{6723C36A-7F34-40D7-B45A-C506B05FCBE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1" name="テキスト ボックス 570">
          <a:extLst>
            <a:ext uri="{FF2B5EF4-FFF2-40B4-BE49-F238E27FC236}">
              <a16:creationId xmlns:a16="http://schemas.microsoft.com/office/drawing/2014/main" id="{234BBD5B-27D5-4E47-AD54-03294CE5C5A7}"/>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a:extLst>
            <a:ext uri="{FF2B5EF4-FFF2-40B4-BE49-F238E27FC236}">
              <a16:creationId xmlns:a16="http://schemas.microsoft.com/office/drawing/2014/main" id="{A343AF5E-475E-4502-B419-9EE9CEAF785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3" name="テキスト ボックス 572">
          <a:extLst>
            <a:ext uri="{FF2B5EF4-FFF2-40B4-BE49-F238E27FC236}">
              <a16:creationId xmlns:a16="http://schemas.microsoft.com/office/drawing/2014/main" id="{518921F5-BCF2-4D1E-B48C-062C4F7CB3E3}"/>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C8A1EC84-3A2A-460C-BF7A-63CDF09A37F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FBBF87EE-4EDD-4CCE-AC70-BB5D7083020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8DEC055A-1C8D-4FAD-A02C-93C20A99BB8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144189</xdr:rowOff>
    </xdr:from>
    <xdr:to>
      <xdr:col>116</xdr:col>
      <xdr:colOff>62864</xdr:colOff>
      <xdr:row>42</xdr:row>
      <xdr:rowOff>25984</xdr:rowOff>
    </xdr:to>
    <xdr:cxnSp macro="">
      <xdr:nvCxnSpPr>
        <xdr:cNvPr id="577" name="直線コネクタ 576">
          <a:extLst>
            <a:ext uri="{FF2B5EF4-FFF2-40B4-BE49-F238E27FC236}">
              <a16:creationId xmlns:a16="http://schemas.microsoft.com/office/drawing/2014/main" id="{B16999EF-0623-46A3-AB1F-9E497555ADF5}"/>
            </a:ext>
          </a:extLst>
        </xdr:cNvPr>
        <xdr:cNvCxnSpPr/>
      </xdr:nvCxnSpPr>
      <xdr:spPr>
        <a:xfrm flipV="1">
          <a:off x="22160864" y="5802039"/>
          <a:ext cx="0" cy="142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29811</xdr:rowOff>
    </xdr:from>
    <xdr:ext cx="534377" cy="259045"/>
    <xdr:sp macro="" textlink="">
      <xdr:nvSpPr>
        <xdr:cNvPr id="578" name="【一般廃棄物処理施設】&#10;一人当たり有形固定資産（償却資産）額最小値テキスト">
          <a:extLst>
            <a:ext uri="{FF2B5EF4-FFF2-40B4-BE49-F238E27FC236}">
              <a16:creationId xmlns:a16="http://schemas.microsoft.com/office/drawing/2014/main" id="{0A37CD6B-DB75-4705-BBA7-81737DA77B49}"/>
            </a:ext>
          </a:extLst>
        </xdr:cNvPr>
        <xdr:cNvSpPr txBox="1"/>
      </xdr:nvSpPr>
      <xdr:spPr>
        <a:xfrm>
          <a:off x="22199600" y="723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25984</xdr:rowOff>
    </xdr:from>
    <xdr:to>
      <xdr:col>116</xdr:col>
      <xdr:colOff>152400</xdr:colOff>
      <xdr:row>42</xdr:row>
      <xdr:rowOff>25984</xdr:rowOff>
    </xdr:to>
    <xdr:cxnSp macro="">
      <xdr:nvCxnSpPr>
        <xdr:cNvPr id="579" name="直線コネクタ 578">
          <a:extLst>
            <a:ext uri="{FF2B5EF4-FFF2-40B4-BE49-F238E27FC236}">
              <a16:creationId xmlns:a16="http://schemas.microsoft.com/office/drawing/2014/main" id="{5442981B-4F10-4D88-933A-3D507EF83F1B}"/>
            </a:ext>
          </a:extLst>
        </xdr:cNvPr>
        <xdr:cNvCxnSpPr/>
      </xdr:nvCxnSpPr>
      <xdr:spPr>
        <a:xfrm>
          <a:off x="22072600" y="722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90866</xdr:rowOff>
    </xdr:from>
    <xdr:ext cx="534377" cy="259045"/>
    <xdr:sp macro="" textlink="">
      <xdr:nvSpPr>
        <xdr:cNvPr id="580" name="【一般廃棄物処理施設】&#10;一人当たり有形固定資産（償却資産）額最大値テキスト">
          <a:extLst>
            <a:ext uri="{FF2B5EF4-FFF2-40B4-BE49-F238E27FC236}">
              <a16:creationId xmlns:a16="http://schemas.microsoft.com/office/drawing/2014/main" id="{CFA18B65-135F-44E3-A22F-C70F0812424E}"/>
            </a:ext>
          </a:extLst>
        </xdr:cNvPr>
        <xdr:cNvSpPr txBox="1"/>
      </xdr:nvSpPr>
      <xdr:spPr>
        <a:xfrm>
          <a:off x="22199600" y="557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144189</xdr:rowOff>
    </xdr:from>
    <xdr:to>
      <xdr:col>116</xdr:col>
      <xdr:colOff>152400</xdr:colOff>
      <xdr:row>33</xdr:row>
      <xdr:rowOff>144189</xdr:rowOff>
    </xdr:to>
    <xdr:cxnSp macro="">
      <xdr:nvCxnSpPr>
        <xdr:cNvPr id="581" name="直線コネクタ 580">
          <a:extLst>
            <a:ext uri="{FF2B5EF4-FFF2-40B4-BE49-F238E27FC236}">
              <a16:creationId xmlns:a16="http://schemas.microsoft.com/office/drawing/2014/main" id="{E659A959-EF19-456A-A612-A36402673EE2}"/>
            </a:ext>
          </a:extLst>
        </xdr:cNvPr>
        <xdr:cNvCxnSpPr/>
      </xdr:nvCxnSpPr>
      <xdr:spPr>
        <a:xfrm>
          <a:off x="22072600" y="580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84218</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DE471937-70AD-452C-A8F2-7B34420EFF8D}"/>
            </a:ext>
          </a:extLst>
        </xdr:cNvPr>
        <xdr:cNvSpPr txBox="1"/>
      </xdr:nvSpPr>
      <xdr:spPr>
        <a:xfrm>
          <a:off x="22199600" y="642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105791</xdr:rowOff>
    </xdr:from>
    <xdr:to>
      <xdr:col>116</xdr:col>
      <xdr:colOff>114300</xdr:colOff>
      <xdr:row>38</xdr:row>
      <xdr:rowOff>35940</xdr:rowOff>
    </xdr:to>
    <xdr:sp macro="" textlink="">
      <xdr:nvSpPr>
        <xdr:cNvPr id="583" name="フローチャート: 判断 582">
          <a:extLst>
            <a:ext uri="{FF2B5EF4-FFF2-40B4-BE49-F238E27FC236}">
              <a16:creationId xmlns:a16="http://schemas.microsoft.com/office/drawing/2014/main" id="{816C6B5C-4E47-4BFA-A60B-04AA3C7AB179}"/>
            </a:ext>
          </a:extLst>
        </xdr:cNvPr>
        <xdr:cNvSpPr/>
      </xdr:nvSpPr>
      <xdr:spPr>
        <a:xfrm>
          <a:off x="22110700" y="64494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80131</xdr:rowOff>
    </xdr:from>
    <xdr:to>
      <xdr:col>112</xdr:col>
      <xdr:colOff>38100</xdr:colOff>
      <xdr:row>38</xdr:row>
      <xdr:rowOff>10281</xdr:rowOff>
    </xdr:to>
    <xdr:sp macro="" textlink="">
      <xdr:nvSpPr>
        <xdr:cNvPr id="584" name="フローチャート: 判断 583">
          <a:extLst>
            <a:ext uri="{FF2B5EF4-FFF2-40B4-BE49-F238E27FC236}">
              <a16:creationId xmlns:a16="http://schemas.microsoft.com/office/drawing/2014/main" id="{B5D91849-BBDC-489F-BC7B-092670BD2EB5}"/>
            </a:ext>
          </a:extLst>
        </xdr:cNvPr>
        <xdr:cNvSpPr/>
      </xdr:nvSpPr>
      <xdr:spPr>
        <a:xfrm>
          <a:off x="21272500" y="64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86151</xdr:rowOff>
    </xdr:from>
    <xdr:to>
      <xdr:col>107</xdr:col>
      <xdr:colOff>101600</xdr:colOff>
      <xdr:row>38</xdr:row>
      <xdr:rowOff>16301</xdr:rowOff>
    </xdr:to>
    <xdr:sp macro="" textlink="">
      <xdr:nvSpPr>
        <xdr:cNvPr id="585" name="フローチャート: 判断 584">
          <a:extLst>
            <a:ext uri="{FF2B5EF4-FFF2-40B4-BE49-F238E27FC236}">
              <a16:creationId xmlns:a16="http://schemas.microsoft.com/office/drawing/2014/main" id="{4661B006-39FA-418B-B623-CE950B66C0EE}"/>
            </a:ext>
          </a:extLst>
        </xdr:cNvPr>
        <xdr:cNvSpPr/>
      </xdr:nvSpPr>
      <xdr:spPr>
        <a:xfrm>
          <a:off x="20383500" y="642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87160</xdr:rowOff>
    </xdr:from>
    <xdr:to>
      <xdr:col>102</xdr:col>
      <xdr:colOff>165100</xdr:colOff>
      <xdr:row>38</xdr:row>
      <xdr:rowOff>17311</xdr:rowOff>
    </xdr:to>
    <xdr:sp macro="" textlink="">
      <xdr:nvSpPr>
        <xdr:cNvPr id="586" name="フローチャート: 判断 585">
          <a:extLst>
            <a:ext uri="{FF2B5EF4-FFF2-40B4-BE49-F238E27FC236}">
              <a16:creationId xmlns:a16="http://schemas.microsoft.com/office/drawing/2014/main" id="{C3E838C5-F447-4552-ACD6-23301AC8CBDA}"/>
            </a:ext>
          </a:extLst>
        </xdr:cNvPr>
        <xdr:cNvSpPr/>
      </xdr:nvSpPr>
      <xdr:spPr>
        <a:xfrm>
          <a:off x="19494500" y="6430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141910</xdr:rowOff>
    </xdr:from>
    <xdr:to>
      <xdr:col>98</xdr:col>
      <xdr:colOff>38100</xdr:colOff>
      <xdr:row>37</xdr:row>
      <xdr:rowOff>72060</xdr:rowOff>
    </xdr:to>
    <xdr:sp macro="" textlink="">
      <xdr:nvSpPr>
        <xdr:cNvPr id="587" name="フローチャート: 判断 586">
          <a:extLst>
            <a:ext uri="{FF2B5EF4-FFF2-40B4-BE49-F238E27FC236}">
              <a16:creationId xmlns:a16="http://schemas.microsoft.com/office/drawing/2014/main" id="{346081B4-EA70-42FC-8E5F-86CD688B5B90}"/>
            </a:ext>
          </a:extLst>
        </xdr:cNvPr>
        <xdr:cNvSpPr/>
      </xdr:nvSpPr>
      <xdr:spPr>
        <a:xfrm>
          <a:off x="18605500" y="63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73C1DF2C-4B7B-4E0C-901E-DF98290E634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9F150C18-7865-4298-83B2-D49CD4165FD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143CFC27-6677-4F5E-9D28-37AF5E9390A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632B0612-6D3A-436E-9A1A-4C0F0882BB4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AEFF40DD-71BF-4C2F-9C6C-EA64FFB981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83026</xdr:rowOff>
    </xdr:from>
    <xdr:to>
      <xdr:col>116</xdr:col>
      <xdr:colOff>114300</xdr:colOff>
      <xdr:row>37</xdr:row>
      <xdr:rowOff>13176</xdr:rowOff>
    </xdr:to>
    <xdr:sp macro="" textlink="">
      <xdr:nvSpPr>
        <xdr:cNvPr id="593" name="楕円 592">
          <a:extLst>
            <a:ext uri="{FF2B5EF4-FFF2-40B4-BE49-F238E27FC236}">
              <a16:creationId xmlns:a16="http://schemas.microsoft.com/office/drawing/2014/main" id="{EE22F994-2756-4C7F-ADBA-D035326EC3C2}"/>
            </a:ext>
          </a:extLst>
        </xdr:cNvPr>
        <xdr:cNvSpPr/>
      </xdr:nvSpPr>
      <xdr:spPr>
        <a:xfrm>
          <a:off x="22110700" y="625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105903</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44F92232-CF44-4EAA-B4CB-0D921E418221}"/>
            </a:ext>
          </a:extLst>
        </xdr:cNvPr>
        <xdr:cNvSpPr txBox="1"/>
      </xdr:nvSpPr>
      <xdr:spPr>
        <a:xfrm>
          <a:off x="22199600" y="610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108344</xdr:rowOff>
    </xdr:from>
    <xdr:to>
      <xdr:col>112</xdr:col>
      <xdr:colOff>38100</xdr:colOff>
      <xdr:row>37</xdr:row>
      <xdr:rowOff>38494</xdr:rowOff>
    </xdr:to>
    <xdr:sp macro="" textlink="">
      <xdr:nvSpPr>
        <xdr:cNvPr id="595" name="楕円 594">
          <a:extLst>
            <a:ext uri="{FF2B5EF4-FFF2-40B4-BE49-F238E27FC236}">
              <a16:creationId xmlns:a16="http://schemas.microsoft.com/office/drawing/2014/main" id="{353BFE4F-A2C7-4D88-8817-C092E6C067BD}"/>
            </a:ext>
          </a:extLst>
        </xdr:cNvPr>
        <xdr:cNvSpPr/>
      </xdr:nvSpPr>
      <xdr:spPr>
        <a:xfrm>
          <a:off x="21272500" y="628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133826</xdr:rowOff>
    </xdr:from>
    <xdr:to>
      <xdr:col>116</xdr:col>
      <xdr:colOff>63500</xdr:colOff>
      <xdr:row>36</xdr:row>
      <xdr:rowOff>159144</xdr:rowOff>
    </xdr:to>
    <xdr:cxnSp macro="">
      <xdr:nvCxnSpPr>
        <xdr:cNvPr id="596" name="直線コネクタ 595">
          <a:extLst>
            <a:ext uri="{FF2B5EF4-FFF2-40B4-BE49-F238E27FC236}">
              <a16:creationId xmlns:a16="http://schemas.microsoft.com/office/drawing/2014/main" id="{A376E491-985B-404B-B9A1-5AB98C586DC2}"/>
            </a:ext>
          </a:extLst>
        </xdr:cNvPr>
        <xdr:cNvCxnSpPr/>
      </xdr:nvCxnSpPr>
      <xdr:spPr>
        <a:xfrm flipV="1">
          <a:off x="21323300" y="6306026"/>
          <a:ext cx="8382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143243</xdr:rowOff>
    </xdr:from>
    <xdr:to>
      <xdr:col>107</xdr:col>
      <xdr:colOff>101600</xdr:colOff>
      <xdr:row>37</xdr:row>
      <xdr:rowOff>73393</xdr:rowOff>
    </xdr:to>
    <xdr:sp macro="" textlink="">
      <xdr:nvSpPr>
        <xdr:cNvPr id="597" name="楕円 596">
          <a:extLst>
            <a:ext uri="{FF2B5EF4-FFF2-40B4-BE49-F238E27FC236}">
              <a16:creationId xmlns:a16="http://schemas.microsoft.com/office/drawing/2014/main" id="{24A2DAAF-A390-431F-BC7E-55D50DBD3DAB}"/>
            </a:ext>
          </a:extLst>
        </xdr:cNvPr>
        <xdr:cNvSpPr/>
      </xdr:nvSpPr>
      <xdr:spPr>
        <a:xfrm>
          <a:off x="20383500" y="63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159144</xdr:rowOff>
    </xdr:from>
    <xdr:to>
      <xdr:col>111</xdr:col>
      <xdr:colOff>177800</xdr:colOff>
      <xdr:row>37</xdr:row>
      <xdr:rowOff>22593</xdr:rowOff>
    </xdr:to>
    <xdr:cxnSp macro="">
      <xdr:nvCxnSpPr>
        <xdr:cNvPr id="598" name="直線コネクタ 597">
          <a:extLst>
            <a:ext uri="{FF2B5EF4-FFF2-40B4-BE49-F238E27FC236}">
              <a16:creationId xmlns:a16="http://schemas.microsoft.com/office/drawing/2014/main" id="{76AFDD7B-3080-427E-9D99-003F6AC47349}"/>
            </a:ext>
          </a:extLst>
        </xdr:cNvPr>
        <xdr:cNvCxnSpPr/>
      </xdr:nvCxnSpPr>
      <xdr:spPr>
        <a:xfrm flipV="1">
          <a:off x="20434300" y="6331344"/>
          <a:ext cx="889000" cy="3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156216</xdr:rowOff>
    </xdr:from>
    <xdr:to>
      <xdr:col>102</xdr:col>
      <xdr:colOff>165100</xdr:colOff>
      <xdr:row>37</xdr:row>
      <xdr:rowOff>86366</xdr:rowOff>
    </xdr:to>
    <xdr:sp macro="" textlink="">
      <xdr:nvSpPr>
        <xdr:cNvPr id="599" name="楕円 598">
          <a:extLst>
            <a:ext uri="{FF2B5EF4-FFF2-40B4-BE49-F238E27FC236}">
              <a16:creationId xmlns:a16="http://schemas.microsoft.com/office/drawing/2014/main" id="{EF14E7E4-666F-41A9-B914-643351366599}"/>
            </a:ext>
          </a:extLst>
        </xdr:cNvPr>
        <xdr:cNvSpPr/>
      </xdr:nvSpPr>
      <xdr:spPr>
        <a:xfrm>
          <a:off x="19494500" y="632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22593</xdr:rowOff>
    </xdr:from>
    <xdr:to>
      <xdr:col>107</xdr:col>
      <xdr:colOff>50800</xdr:colOff>
      <xdr:row>37</xdr:row>
      <xdr:rowOff>35566</xdr:rowOff>
    </xdr:to>
    <xdr:cxnSp macro="">
      <xdr:nvCxnSpPr>
        <xdr:cNvPr id="600" name="直線コネクタ 599">
          <a:extLst>
            <a:ext uri="{FF2B5EF4-FFF2-40B4-BE49-F238E27FC236}">
              <a16:creationId xmlns:a16="http://schemas.microsoft.com/office/drawing/2014/main" id="{ADD90CA3-346F-40F3-93A3-D53BD2D9BA51}"/>
            </a:ext>
          </a:extLst>
        </xdr:cNvPr>
        <xdr:cNvCxnSpPr/>
      </xdr:nvCxnSpPr>
      <xdr:spPr>
        <a:xfrm flipV="1">
          <a:off x="19545300" y="6366243"/>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146158</xdr:rowOff>
    </xdr:from>
    <xdr:to>
      <xdr:col>98</xdr:col>
      <xdr:colOff>38100</xdr:colOff>
      <xdr:row>36</xdr:row>
      <xdr:rowOff>76308</xdr:rowOff>
    </xdr:to>
    <xdr:sp macro="" textlink="">
      <xdr:nvSpPr>
        <xdr:cNvPr id="601" name="楕円 600">
          <a:extLst>
            <a:ext uri="{FF2B5EF4-FFF2-40B4-BE49-F238E27FC236}">
              <a16:creationId xmlns:a16="http://schemas.microsoft.com/office/drawing/2014/main" id="{4E953FAA-44C9-4227-BC15-AF666D72548C}"/>
            </a:ext>
          </a:extLst>
        </xdr:cNvPr>
        <xdr:cNvSpPr/>
      </xdr:nvSpPr>
      <xdr:spPr>
        <a:xfrm>
          <a:off x="18605500" y="61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25508</xdr:rowOff>
    </xdr:from>
    <xdr:to>
      <xdr:col>102</xdr:col>
      <xdr:colOff>114300</xdr:colOff>
      <xdr:row>37</xdr:row>
      <xdr:rowOff>35566</xdr:rowOff>
    </xdr:to>
    <xdr:cxnSp macro="">
      <xdr:nvCxnSpPr>
        <xdr:cNvPr id="602" name="直線コネクタ 601">
          <a:extLst>
            <a:ext uri="{FF2B5EF4-FFF2-40B4-BE49-F238E27FC236}">
              <a16:creationId xmlns:a16="http://schemas.microsoft.com/office/drawing/2014/main" id="{164049D7-72E8-41FF-8DB9-2654D93CDB24}"/>
            </a:ext>
          </a:extLst>
        </xdr:cNvPr>
        <xdr:cNvCxnSpPr/>
      </xdr:nvCxnSpPr>
      <xdr:spPr>
        <a:xfrm>
          <a:off x="18656300" y="6197708"/>
          <a:ext cx="8890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1408</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FAE3EB6D-0163-4AF9-8BFB-07985D8652AA}"/>
            </a:ext>
          </a:extLst>
        </xdr:cNvPr>
        <xdr:cNvSpPr txBox="1"/>
      </xdr:nvSpPr>
      <xdr:spPr>
        <a:xfrm>
          <a:off x="21043411" y="65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7428</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045C5A0D-C853-4DF5-82E6-7513DC93BEDC}"/>
            </a:ext>
          </a:extLst>
        </xdr:cNvPr>
        <xdr:cNvSpPr txBox="1"/>
      </xdr:nvSpPr>
      <xdr:spPr>
        <a:xfrm>
          <a:off x="20167111" y="652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8437</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875758F0-9879-4382-804E-1425F010D7EE}"/>
            </a:ext>
          </a:extLst>
        </xdr:cNvPr>
        <xdr:cNvSpPr txBox="1"/>
      </xdr:nvSpPr>
      <xdr:spPr>
        <a:xfrm>
          <a:off x="19278111" y="652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63187</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43CECADE-78F7-407B-9FAB-5E00582581E2}"/>
            </a:ext>
          </a:extLst>
        </xdr:cNvPr>
        <xdr:cNvSpPr txBox="1"/>
      </xdr:nvSpPr>
      <xdr:spPr>
        <a:xfrm>
          <a:off x="18389111" y="64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55021</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C6C2F218-D0A0-4E31-B9AA-39EC9D505918}"/>
            </a:ext>
          </a:extLst>
        </xdr:cNvPr>
        <xdr:cNvSpPr txBox="1"/>
      </xdr:nvSpPr>
      <xdr:spPr>
        <a:xfrm>
          <a:off x="21043411" y="605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89920</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995CF47D-E140-46D9-8A59-C8D9145892D1}"/>
            </a:ext>
          </a:extLst>
        </xdr:cNvPr>
        <xdr:cNvSpPr txBox="1"/>
      </xdr:nvSpPr>
      <xdr:spPr>
        <a:xfrm>
          <a:off x="20167111" y="609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102893</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94698853-AFF6-41BB-8247-B31EE7A604EF}"/>
            </a:ext>
          </a:extLst>
        </xdr:cNvPr>
        <xdr:cNvSpPr txBox="1"/>
      </xdr:nvSpPr>
      <xdr:spPr>
        <a:xfrm>
          <a:off x="19278111" y="610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34</xdr:row>
      <xdr:rowOff>92835</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42AA6F56-2F0A-4B46-8578-5F3A296AEFBE}"/>
            </a:ext>
          </a:extLst>
        </xdr:cNvPr>
        <xdr:cNvSpPr txBox="1"/>
      </xdr:nvSpPr>
      <xdr:spPr>
        <a:xfrm>
          <a:off x="18389111" y="59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6955C157-3A6E-4844-BA01-BE0C8583E78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9F788176-4437-42C9-B8B3-905CAD7289D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F779FDD7-DAE9-41B3-B75B-6BF32779D2A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C4906EC3-53B3-404B-809B-803356DC648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2D0ACEEB-EE7D-4338-B0F8-3CD72FB528B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B17A423B-12AC-4698-9320-B77615C1A89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0819F0C0-88EF-46A1-BC1F-809D7C83C20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A120E5F4-EC0B-4150-A3D5-46F7038DEA6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028FB7C0-B6A4-4DAD-8A47-FEE99EDE369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DB7A35FC-0A5D-4CF7-9B17-71B64B732F1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a:extLst>
            <a:ext uri="{FF2B5EF4-FFF2-40B4-BE49-F238E27FC236}">
              <a16:creationId xmlns:a16="http://schemas.microsoft.com/office/drawing/2014/main" id="{89B51659-DA2B-40D1-94F5-E40F723A4F24}"/>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40F6F75B-A1D6-4FAC-9A76-5886F577768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4E70A51F-497D-4BD2-96CD-22B51453A85A}"/>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1DE7A6DC-F755-44D4-BB86-8ED692CA2CE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D7888BBD-CCEE-4120-99B2-C52A7A109EA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22D95214-B397-4414-AA10-0919D4C1385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2440C5E1-C83F-42CB-B007-CD5E5F19517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009D7B26-D052-4033-9B76-E6635F52DF7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A64147A7-D0BD-46F8-AFBA-1A02C85BE1A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3C5F00CF-5CFA-44E1-88AA-0B4E7B4F028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17A3834A-24C8-458F-B255-C1F42C0B721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21EDD1DF-2B5C-48C0-B8F2-BDA83BD6A65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0C97173B-F16B-4176-AAE2-72C0D19DF35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461E6D64-0BEE-443A-B8A6-26F16AFAB82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C14E3E03-2166-42C6-97B7-8E65D488035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145D0EBD-F3DC-4BDC-8C51-64FA75078C3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63</xdr:row>
      <xdr:rowOff>86541</xdr:rowOff>
    </xdr:to>
    <xdr:cxnSp macro="">
      <xdr:nvCxnSpPr>
        <xdr:cNvPr id="637" name="直線コネクタ 636">
          <a:extLst>
            <a:ext uri="{FF2B5EF4-FFF2-40B4-BE49-F238E27FC236}">
              <a16:creationId xmlns:a16="http://schemas.microsoft.com/office/drawing/2014/main" id="{FFB31139-F55D-4A01-AAE6-B5ABCFDB4976}"/>
            </a:ext>
          </a:extLst>
        </xdr:cNvPr>
        <xdr:cNvCxnSpPr/>
      </xdr:nvCxnSpPr>
      <xdr:spPr>
        <a:xfrm flipV="1">
          <a:off x="16318864" y="9464040"/>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C5AB6D2A-7EAC-45E3-981B-CB98F8841375}"/>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9" name="直線コネクタ 638">
          <a:extLst>
            <a:ext uri="{FF2B5EF4-FFF2-40B4-BE49-F238E27FC236}">
              <a16:creationId xmlns:a16="http://schemas.microsoft.com/office/drawing/2014/main" id="{EE4B4CD1-8368-40D7-8930-AFD69C72B583}"/>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5FABFD1C-B023-48FD-B602-FE2244F8EBA6}"/>
            </a:ext>
          </a:extLst>
        </xdr:cNvPr>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41" name="直線コネクタ 640">
          <a:extLst>
            <a:ext uri="{FF2B5EF4-FFF2-40B4-BE49-F238E27FC236}">
              <a16:creationId xmlns:a16="http://schemas.microsoft.com/office/drawing/2014/main" id="{03AEDE2A-7486-40EC-ABF6-13AA874B1682}"/>
            </a:ext>
          </a:extLst>
        </xdr:cNvPr>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83111</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8242348D-201B-435A-896A-EFA15E44EBA4}"/>
            </a:ext>
          </a:extLst>
        </xdr:cNvPr>
        <xdr:cNvSpPr txBox="1"/>
      </xdr:nvSpPr>
      <xdr:spPr>
        <a:xfrm>
          <a:off x="16357600" y="9855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643" name="フローチャート: 判断 642">
          <a:extLst>
            <a:ext uri="{FF2B5EF4-FFF2-40B4-BE49-F238E27FC236}">
              <a16:creationId xmlns:a16="http://schemas.microsoft.com/office/drawing/2014/main" id="{A00D2457-0AF9-46DA-8A16-4185D30F8900}"/>
            </a:ext>
          </a:extLst>
        </xdr:cNvPr>
        <xdr:cNvSpPr/>
      </xdr:nvSpPr>
      <xdr:spPr>
        <a:xfrm>
          <a:off x="16268700" y="1000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136978</xdr:rowOff>
    </xdr:from>
    <xdr:to>
      <xdr:col>81</xdr:col>
      <xdr:colOff>101600</xdr:colOff>
      <xdr:row>58</xdr:row>
      <xdr:rowOff>67128</xdr:rowOff>
    </xdr:to>
    <xdr:sp macro="" textlink="">
      <xdr:nvSpPr>
        <xdr:cNvPr id="644" name="フローチャート: 判断 643">
          <a:extLst>
            <a:ext uri="{FF2B5EF4-FFF2-40B4-BE49-F238E27FC236}">
              <a16:creationId xmlns:a16="http://schemas.microsoft.com/office/drawing/2014/main" id="{988BC730-6724-4323-8FD6-409DC3C77558}"/>
            </a:ext>
          </a:extLst>
        </xdr:cNvPr>
        <xdr:cNvSpPr/>
      </xdr:nvSpPr>
      <xdr:spPr>
        <a:xfrm>
          <a:off x="15430500" y="990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123916</xdr:rowOff>
    </xdr:from>
    <xdr:to>
      <xdr:col>76</xdr:col>
      <xdr:colOff>165100</xdr:colOff>
      <xdr:row>58</xdr:row>
      <xdr:rowOff>54066</xdr:rowOff>
    </xdr:to>
    <xdr:sp macro="" textlink="">
      <xdr:nvSpPr>
        <xdr:cNvPr id="645" name="フローチャート: 判断 644">
          <a:extLst>
            <a:ext uri="{FF2B5EF4-FFF2-40B4-BE49-F238E27FC236}">
              <a16:creationId xmlns:a16="http://schemas.microsoft.com/office/drawing/2014/main" id="{77EA890A-5710-496F-82B3-99F37618B59E}"/>
            </a:ext>
          </a:extLst>
        </xdr:cNvPr>
        <xdr:cNvSpPr/>
      </xdr:nvSpPr>
      <xdr:spPr>
        <a:xfrm>
          <a:off x="14541500" y="98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110853</xdr:rowOff>
    </xdr:from>
    <xdr:to>
      <xdr:col>72</xdr:col>
      <xdr:colOff>38100</xdr:colOff>
      <xdr:row>58</xdr:row>
      <xdr:rowOff>41003</xdr:rowOff>
    </xdr:to>
    <xdr:sp macro="" textlink="">
      <xdr:nvSpPr>
        <xdr:cNvPr id="646" name="フローチャート: 判断 645">
          <a:extLst>
            <a:ext uri="{FF2B5EF4-FFF2-40B4-BE49-F238E27FC236}">
              <a16:creationId xmlns:a16="http://schemas.microsoft.com/office/drawing/2014/main" id="{88DCA7BA-B705-4A91-9C6C-08D3DBF56EAB}"/>
            </a:ext>
          </a:extLst>
        </xdr:cNvPr>
        <xdr:cNvSpPr/>
      </xdr:nvSpPr>
      <xdr:spPr>
        <a:xfrm>
          <a:off x="13652500" y="98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647" name="フローチャート: 判断 646">
          <a:extLst>
            <a:ext uri="{FF2B5EF4-FFF2-40B4-BE49-F238E27FC236}">
              <a16:creationId xmlns:a16="http://schemas.microsoft.com/office/drawing/2014/main" id="{498E8922-FFF2-474F-8E71-DA1088258EC7}"/>
            </a:ext>
          </a:extLst>
        </xdr:cNvPr>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3232D6B3-F7FE-4984-89ED-DB52B0CF34F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C03396DF-F8FD-4F03-A944-CF616856352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A9BF3876-0192-4665-83EA-CBE97DA026B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6C76590A-120F-4839-8C05-B0D1EA87004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5B99E2DD-9199-4CE9-9A9F-808A2497805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53" name="楕円 652">
          <a:extLst>
            <a:ext uri="{FF2B5EF4-FFF2-40B4-BE49-F238E27FC236}">
              <a16:creationId xmlns:a16="http://schemas.microsoft.com/office/drawing/2014/main" id="{DE11A19E-6116-4D5C-B841-797D1D666EB1}"/>
            </a:ext>
          </a:extLst>
        </xdr:cNvPr>
        <xdr:cNvSpPr/>
      </xdr:nvSpPr>
      <xdr:spPr>
        <a:xfrm>
          <a:off x="162687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102343</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8AD9B45E-EEAF-4990-B352-BB7E961A3D6B}"/>
            </a:ext>
          </a:extLst>
        </xdr:cNvPr>
        <xdr:cNvSpPr txBox="1"/>
      </xdr:nvSpPr>
      <xdr:spPr>
        <a:xfrm>
          <a:off x="16357600"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655" name="楕円 654">
          <a:extLst>
            <a:ext uri="{FF2B5EF4-FFF2-40B4-BE49-F238E27FC236}">
              <a16:creationId xmlns:a16="http://schemas.microsoft.com/office/drawing/2014/main" id="{167BACA7-FE72-48CA-8FF5-8ABF9822BB90}"/>
            </a:ext>
          </a:extLst>
        </xdr:cNvPr>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60</xdr:row>
      <xdr:rowOff>3266</xdr:rowOff>
    </xdr:to>
    <xdr:cxnSp macro="">
      <xdr:nvCxnSpPr>
        <xdr:cNvPr id="656" name="直線コネクタ 655">
          <a:extLst>
            <a:ext uri="{FF2B5EF4-FFF2-40B4-BE49-F238E27FC236}">
              <a16:creationId xmlns:a16="http://schemas.microsoft.com/office/drawing/2014/main" id="{E5B2ADCD-6FC9-49BE-B386-CF44C336C1E1}"/>
            </a:ext>
          </a:extLst>
        </xdr:cNvPr>
        <xdr:cNvCxnSpPr/>
      </xdr:nvCxnSpPr>
      <xdr:spPr>
        <a:xfrm>
          <a:off x="15481300" y="1022168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657" name="楕円 656">
          <a:extLst>
            <a:ext uri="{FF2B5EF4-FFF2-40B4-BE49-F238E27FC236}">
              <a16:creationId xmlns:a16="http://schemas.microsoft.com/office/drawing/2014/main" id="{1B9F9289-04C6-4CAC-9FFA-5628501859B1}"/>
            </a:ext>
          </a:extLst>
        </xdr:cNvPr>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106135</xdr:rowOff>
    </xdr:to>
    <xdr:cxnSp macro="">
      <xdr:nvCxnSpPr>
        <xdr:cNvPr id="658" name="直線コネクタ 657">
          <a:extLst>
            <a:ext uri="{FF2B5EF4-FFF2-40B4-BE49-F238E27FC236}">
              <a16:creationId xmlns:a16="http://schemas.microsoft.com/office/drawing/2014/main" id="{927B7C53-23C3-4236-9B87-CF48FB4EFAFA}"/>
            </a:ext>
          </a:extLst>
        </xdr:cNvPr>
        <xdr:cNvCxnSpPr/>
      </xdr:nvCxnSpPr>
      <xdr:spPr>
        <a:xfrm>
          <a:off x="14592300" y="101563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92891</xdr:rowOff>
    </xdr:from>
    <xdr:to>
      <xdr:col>72</xdr:col>
      <xdr:colOff>38100</xdr:colOff>
      <xdr:row>59</xdr:row>
      <xdr:rowOff>23041</xdr:rowOff>
    </xdr:to>
    <xdr:sp macro="" textlink="">
      <xdr:nvSpPr>
        <xdr:cNvPr id="659" name="楕円 658">
          <a:extLst>
            <a:ext uri="{FF2B5EF4-FFF2-40B4-BE49-F238E27FC236}">
              <a16:creationId xmlns:a16="http://schemas.microsoft.com/office/drawing/2014/main" id="{A2B552D8-58EE-47C1-9A5A-F63407F0C2FE}"/>
            </a:ext>
          </a:extLst>
        </xdr:cNvPr>
        <xdr:cNvSpPr/>
      </xdr:nvSpPr>
      <xdr:spPr>
        <a:xfrm>
          <a:off x="13652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143691</xdr:rowOff>
    </xdr:from>
    <xdr:to>
      <xdr:col>76</xdr:col>
      <xdr:colOff>114300</xdr:colOff>
      <xdr:row>59</xdr:row>
      <xdr:rowOff>40822</xdr:rowOff>
    </xdr:to>
    <xdr:cxnSp macro="">
      <xdr:nvCxnSpPr>
        <xdr:cNvPr id="660" name="直線コネクタ 659">
          <a:extLst>
            <a:ext uri="{FF2B5EF4-FFF2-40B4-BE49-F238E27FC236}">
              <a16:creationId xmlns:a16="http://schemas.microsoft.com/office/drawing/2014/main" id="{A11D9B65-C4F5-4B05-A33F-09436EDFC1C3}"/>
            </a:ext>
          </a:extLst>
        </xdr:cNvPr>
        <xdr:cNvCxnSpPr/>
      </xdr:nvCxnSpPr>
      <xdr:spPr>
        <a:xfrm>
          <a:off x="13703300" y="1008779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24312</xdr:rowOff>
    </xdr:from>
    <xdr:to>
      <xdr:col>67</xdr:col>
      <xdr:colOff>101600</xdr:colOff>
      <xdr:row>58</xdr:row>
      <xdr:rowOff>125912</xdr:rowOff>
    </xdr:to>
    <xdr:sp macro="" textlink="">
      <xdr:nvSpPr>
        <xdr:cNvPr id="661" name="楕円 660">
          <a:extLst>
            <a:ext uri="{FF2B5EF4-FFF2-40B4-BE49-F238E27FC236}">
              <a16:creationId xmlns:a16="http://schemas.microsoft.com/office/drawing/2014/main" id="{BBC28759-6264-42C7-B4CE-B8DC1CD9F92E}"/>
            </a:ext>
          </a:extLst>
        </xdr:cNvPr>
        <xdr:cNvSpPr/>
      </xdr:nvSpPr>
      <xdr:spPr>
        <a:xfrm>
          <a:off x="12763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75112</xdr:rowOff>
    </xdr:from>
    <xdr:to>
      <xdr:col>71</xdr:col>
      <xdr:colOff>177800</xdr:colOff>
      <xdr:row>58</xdr:row>
      <xdr:rowOff>143691</xdr:rowOff>
    </xdr:to>
    <xdr:cxnSp macro="">
      <xdr:nvCxnSpPr>
        <xdr:cNvPr id="662" name="直線コネクタ 661">
          <a:extLst>
            <a:ext uri="{FF2B5EF4-FFF2-40B4-BE49-F238E27FC236}">
              <a16:creationId xmlns:a16="http://schemas.microsoft.com/office/drawing/2014/main" id="{0665F49A-4A51-4E98-ABAD-5C78DD55866E}"/>
            </a:ext>
          </a:extLst>
        </xdr:cNvPr>
        <xdr:cNvCxnSpPr/>
      </xdr:nvCxnSpPr>
      <xdr:spPr>
        <a:xfrm>
          <a:off x="12814300" y="1001921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83655</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CEE3858C-ADEA-4ACD-AC18-3C8B30334900}"/>
            </a:ext>
          </a:extLst>
        </xdr:cNvPr>
        <xdr:cNvSpPr txBox="1"/>
      </xdr:nvSpPr>
      <xdr:spPr>
        <a:xfrm>
          <a:off x="152660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70593</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49456A54-A911-4562-BBBB-D550AB87C37D}"/>
            </a:ext>
          </a:extLst>
        </xdr:cNvPr>
        <xdr:cNvSpPr txBox="1"/>
      </xdr:nvSpPr>
      <xdr:spPr>
        <a:xfrm>
          <a:off x="143897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57530</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9735F964-A17E-4EBA-90E0-E2162C19636F}"/>
            </a:ext>
          </a:extLst>
        </xdr:cNvPr>
        <xdr:cNvSpPr txBox="1"/>
      </xdr:nvSpPr>
      <xdr:spPr>
        <a:xfrm>
          <a:off x="13500744"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63154</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5469BFF5-BA36-4578-97E2-143ABCD38450}"/>
            </a:ext>
          </a:extLst>
        </xdr:cNvPr>
        <xdr:cNvSpPr txBox="1"/>
      </xdr:nvSpPr>
      <xdr:spPr>
        <a:xfrm>
          <a:off x="126117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148062</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7EBCADEE-DCFE-479F-9A87-25E7CE4070B0}"/>
            </a:ext>
          </a:extLst>
        </xdr:cNvPr>
        <xdr:cNvSpPr txBox="1"/>
      </xdr:nvSpPr>
      <xdr:spPr>
        <a:xfrm>
          <a:off x="152660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82749</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AC214205-A418-477B-A93F-9A6E97990E48}"/>
            </a:ext>
          </a:extLst>
        </xdr:cNvPr>
        <xdr:cNvSpPr txBox="1"/>
      </xdr:nvSpPr>
      <xdr:spPr>
        <a:xfrm>
          <a:off x="14389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14168</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773ACCD6-7740-48C4-B202-90579D66AE2F}"/>
            </a:ext>
          </a:extLst>
        </xdr:cNvPr>
        <xdr:cNvSpPr txBox="1"/>
      </xdr:nvSpPr>
      <xdr:spPr>
        <a:xfrm>
          <a:off x="13500744" y="10129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142439</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204E38D5-D088-41F3-A8DC-E6756A74491E}"/>
            </a:ext>
          </a:extLst>
        </xdr:cNvPr>
        <xdr:cNvSpPr txBox="1"/>
      </xdr:nvSpPr>
      <xdr:spPr>
        <a:xfrm>
          <a:off x="12611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583CF10C-1BE0-4DA4-9F8C-56AB60B561D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A27FFD9C-E207-4A19-80C2-0944223E8C5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1ABF13B-EF13-454B-8E8F-396BE6DBCE0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E9F37941-FDA0-4C7B-B760-CD4137A06D0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FD206682-836B-4429-8DEB-81277147B95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8FAC4F59-687C-42B7-985A-37C4BBD1FBD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1F75C312-6ECD-4289-9F78-8542E4E53F3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387075AC-41D9-46BD-BEDF-765C7AF4117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EA22A3B4-72C9-4631-A1A2-9DF34CA532A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21055AE7-89BC-42C6-9768-B8DF41BA8AB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3314EF91-D119-4203-A484-03106D6060D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5CA800E1-4BDA-4351-9B71-82726395DBA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B6458F9A-9778-4E39-88D5-7EFE8BB2BF4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30B81DE4-D2D9-40B3-876E-230D9073C92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51DDABFD-DE67-418E-B958-2F56DD10EC4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1CDFBCF5-EEF5-41DE-BFF8-998F1E36146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3665C869-5898-457D-BF4B-CC81FA66F82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4A0B87C9-2FFF-4CF0-8AD1-689EF7FD8A7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90A8812F-62ED-475F-8428-5BFF849EA5B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9D07C91C-FF86-4348-A0E7-95F78698370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EDDBF6B6-0E3E-4FAF-AE16-6EC92F45E1E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9967395C-536F-489F-A3EC-26FFFEA2B48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5CEEC6CE-9EC1-45DE-8D8D-EFFAB02C812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a:extLst>
            <a:ext uri="{FF2B5EF4-FFF2-40B4-BE49-F238E27FC236}">
              <a16:creationId xmlns:a16="http://schemas.microsoft.com/office/drawing/2014/main" id="{39DE7E39-86E4-45C1-92FA-FD3D5A96E167}"/>
            </a:ext>
          </a:extLst>
        </xdr:cNvPr>
        <xdr:cNvCxnSpPr/>
      </xdr:nvCxnSpPr>
      <xdr:spPr>
        <a:xfrm flipV="1">
          <a:off x="22160864" y="956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5B1378D7-41CD-4ABF-BAB5-2E3E9D477142}"/>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a:extLst>
            <a:ext uri="{FF2B5EF4-FFF2-40B4-BE49-F238E27FC236}">
              <a16:creationId xmlns:a16="http://schemas.microsoft.com/office/drawing/2014/main" id="{1254B386-E3B1-4CCA-9B41-3E1FAFCE32C2}"/>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8395854A-9A83-4B62-85CB-13B4813D607D}"/>
            </a:ext>
          </a:extLst>
        </xdr:cNvPr>
        <xdr:cNvSpPr txBox="1"/>
      </xdr:nvSpPr>
      <xdr:spPr>
        <a:xfrm>
          <a:off x="22199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a:extLst>
            <a:ext uri="{FF2B5EF4-FFF2-40B4-BE49-F238E27FC236}">
              <a16:creationId xmlns:a16="http://schemas.microsoft.com/office/drawing/2014/main" id="{F98D29FB-1BBA-4158-8FB9-E43A7054FE7A}"/>
            </a:ext>
          </a:extLst>
        </xdr:cNvPr>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162577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7F7F7A1A-D934-4A05-86B7-E327725CEFFE}"/>
            </a:ext>
          </a:extLst>
        </xdr:cNvPr>
        <xdr:cNvSpPr txBox="1"/>
      </xdr:nvSpPr>
      <xdr:spPr>
        <a:xfrm>
          <a:off x="221996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0" name="フローチャート: 判断 699">
          <a:extLst>
            <a:ext uri="{FF2B5EF4-FFF2-40B4-BE49-F238E27FC236}">
              <a16:creationId xmlns:a16="http://schemas.microsoft.com/office/drawing/2014/main" id="{A6AF5DC0-4304-4E5F-A015-BB3CECDF23BA}"/>
            </a:ext>
          </a:extLst>
        </xdr:cNvPr>
        <xdr:cNvSpPr/>
      </xdr:nvSpPr>
      <xdr:spPr>
        <a:xfrm>
          <a:off x="22110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1" name="フローチャート: 判断 700">
          <a:extLst>
            <a:ext uri="{FF2B5EF4-FFF2-40B4-BE49-F238E27FC236}">
              <a16:creationId xmlns:a16="http://schemas.microsoft.com/office/drawing/2014/main" id="{B492549E-6675-446D-BF81-9523F997C7F4}"/>
            </a:ext>
          </a:extLst>
        </xdr:cNvPr>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2" name="フローチャート: 判断 701">
          <a:extLst>
            <a:ext uri="{FF2B5EF4-FFF2-40B4-BE49-F238E27FC236}">
              <a16:creationId xmlns:a16="http://schemas.microsoft.com/office/drawing/2014/main" id="{24412F1C-1D5A-49F1-A5E5-DC7DA9DEA05A}"/>
            </a:ext>
          </a:extLst>
        </xdr:cNvPr>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703" name="フローチャート: 判断 702">
          <a:extLst>
            <a:ext uri="{FF2B5EF4-FFF2-40B4-BE49-F238E27FC236}">
              <a16:creationId xmlns:a16="http://schemas.microsoft.com/office/drawing/2014/main" id="{44478744-87FA-467F-8BE6-88351FC9BE38}"/>
            </a:ext>
          </a:extLst>
        </xdr:cNvPr>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101600</xdr:rowOff>
    </xdr:from>
    <xdr:to>
      <xdr:col>98</xdr:col>
      <xdr:colOff>38100</xdr:colOff>
      <xdr:row>61</xdr:row>
      <xdr:rowOff>31750</xdr:rowOff>
    </xdr:to>
    <xdr:sp macro="" textlink="">
      <xdr:nvSpPr>
        <xdr:cNvPr id="704" name="フローチャート: 判断 703">
          <a:extLst>
            <a:ext uri="{FF2B5EF4-FFF2-40B4-BE49-F238E27FC236}">
              <a16:creationId xmlns:a16="http://schemas.microsoft.com/office/drawing/2014/main" id="{F084AD58-1EBB-40DA-8A16-C6CC87BE269E}"/>
            </a:ext>
          </a:extLst>
        </xdr:cNvPr>
        <xdr:cNvSpPr/>
      </xdr:nvSpPr>
      <xdr:spPr>
        <a:xfrm>
          <a:off x="18605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45E90EA5-9FBE-4CF1-B742-A7F7837A319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4F4981CD-F275-4B81-8409-63DF2801FA3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9249EE9-647A-4296-9FEC-AA18478DC40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48E66ABC-6913-49BF-88F7-F180E1C4CA0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C6AB5855-90B0-4C69-BA9D-7100B93DA15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710" name="楕円 709">
          <a:extLst>
            <a:ext uri="{FF2B5EF4-FFF2-40B4-BE49-F238E27FC236}">
              <a16:creationId xmlns:a16="http://schemas.microsoft.com/office/drawing/2014/main" id="{C1482F16-A192-4D1D-B418-739244AC33FC}"/>
            </a:ext>
          </a:extLst>
        </xdr:cNvPr>
        <xdr:cNvSpPr/>
      </xdr:nvSpPr>
      <xdr:spPr>
        <a:xfrm>
          <a:off x="22110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22877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77C357FB-3419-47F5-AB84-17729192E6BF}"/>
            </a:ext>
          </a:extLst>
        </xdr:cNvPr>
        <xdr:cNvSpPr txBox="1"/>
      </xdr:nvSpPr>
      <xdr:spPr>
        <a:xfrm>
          <a:off x="22199600"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44450</xdr:rowOff>
    </xdr:from>
    <xdr:to>
      <xdr:col>112</xdr:col>
      <xdr:colOff>38100</xdr:colOff>
      <xdr:row>61</xdr:row>
      <xdr:rowOff>146050</xdr:rowOff>
    </xdr:to>
    <xdr:sp macro="" textlink="">
      <xdr:nvSpPr>
        <xdr:cNvPr id="712" name="楕円 711">
          <a:extLst>
            <a:ext uri="{FF2B5EF4-FFF2-40B4-BE49-F238E27FC236}">
              <a16:creationId xmlns:a16="http://schemas.microsoft.com/office/drawing/2014/main" id="{308CF385-AB20-4230-B4D5-1CE216DDA3C3}"/>
            </a:ext>
          </a:extLst>
        </xdr:cNvPr>
        <xdr:cNvSpPr/>
      </xdr:nvSpPr>
      <xdr:spPr>
        <a:xfrm>
          <a:off x="21272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95250</xdr:rowOff>
    </xdr:from>
    <xdr:to>
      <xdr:col>116</xdr:col>
      <xdr:colOff>63500</xdr:colOff>
      <xdr:row>61</xdr:row>
      <xdr:rowOff>95250</xdr:rowOff>
    </xdr:to>
    <xdr:cxnSp macro="">
      <xdr:nvCxnSpPr>
        <xdr:cNvPr id="713" name="直線コネクタ 712">
          <a:extLst>
            <a:ext uri="{FF2B5EF4-FFF2-40B4-BE49-F238E27FC236}">
              <a16:creationId xmlns:a16="http://schemas.microsoft.com/office/drawing/2014/main" id="{BCAC019E-3201-4C64-B032-F7659F8C1E45}"/>
            </a:ext>
          </a:extLst>
        </xdr:cNvPr>
        <xdr:cNvCxnSpPr/>
      </xdr:nvCxnSpPr>
      <xdr:spPr>
        <a:xfrm>
          <a:off x="21323300" y="1055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44450</xdr:rowOff>
    </xdr:from>
    <xdr:to>
      <xdr:col>107</xdr:col>
      <xdr:colOff>101600</xdr:colOff>
      <xdr:row>61</xdr:row>
      <xdr:rowOff>146050</xdr:rowOff>
    </xdr:to>
    <xdr:sp macro="" textlink="">
      <xdr:nvSpPr>
        <xdr:cNvPr id="714" name="楕円 713">
          <a:extLst>
            <a:ext uri="{FF2B5EF4-FFF2-40B4-BE49-F238E27FC236}">
              <a16:creationId xmlns:a16="http://schemas.microsoft.com/office/drawing/2014/main" id="{3D048A91-2BF2-4BEB-9D38-11E78A7EE655}"/>
            </a:ext>
          </a:extLst>
        </xdr:cNvPr>
        <xdr:cNvSpPr/>
      </xdr:nvSpPr>
      <xdr:spPr>
        <a:xfrm>
          <a:off x="20383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95250</xdr:rowOff>
    </xdr:from>
    <xdr:to>
      <xdr:col>111</xdr:col>
      <xdr:colOff>177800</xdr:colOff>
      <xdr:row>61</xdr:row>
      <xdr:rowOff>95250</xdr:rowOff>
    </xdr:to>
    <xdr:cxnSp macro="">
      <xdr:nvCxnSpPr>
        <xdr:cNvPr id="715" name="直線コネクタ 714">
          <a:extLst>
            <a:ext uri="{FF2B5EF4-FFF2-40B4-BE49-F238E27FC236}">
              <a16:creationId xmlns:a16="http://schemas.microsoft.com/office/drawing/2014/main" id="{A1501188-DA37-43D9-BBE6-57447919157B}"/>
            </a:ext>
          </a:extLst>
        </xdr:cNvPr>
        <xdr:cNvCxnSpPr/>
      </xdr:nvCxnSpPr>
      <xdr:spPr>
        <a:xfrm>
          <a:off x="20434300" y="1055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716" name="楕円 715">
          <a:extLst>
            <a:ext uri="{FF2B5EF4-FFF2-40B4-BE49-F238E27FC236}">
              <a16:creationId xmlns:a16="http://schemas.microsoft.com/office/drawing/2014/main" id="{4B648B91-32B3-46CC-9FC4-B8935EC4FC5E}"/>
            </a:ext>
          </a:extLst>
        </xdr:cNvPr>
        <xdr:cNvSpPr/>
      </xdr:nvSpPr>
      <xdr:spPr>
        <a:xfrm>
          <a:off x="19494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95250</xdr:rowOff>
    </xdr:from>
    <xdr:to>
      <xdr:col>107</xdr:col>
      <xdr:colOff>50800</xdr:colOff>
      <xdr:row>61</xdr:row>
      <xdr:rowOff>95250</xdr:rowOff>
    </xdr:to>
    <xdr:cxnSp macro="">
      <xdr:nvCxnSpPr>
        <xdr:cNvPr id="717" name="直線コネクタ 716">
          <a:extLst>
            <a:ext uri="{FF2B5EF4-FFF2-40B4-BE49-F238E27FC236}">
              <a16:creationId xmlns:a16="http://schemas.microsoft.com/office/drawing/2014/main" id="{6AD51E58-E4CB-41D7-805C-B24D117D8BD1}"/>
            </a:ext>
          </a:extLst>
        </xdr:cNvPr>
        <xdr:cNvCxnSpPr/>
      </xdr:nvCxnSpPr>
      <xdr:spPr>
        <a:xfrm>
          <a:off x="19545300" y="1055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44450</xdr:rowOff>
    </xdr:from>
    <xdr:to>
      <xdr:col>98</xdr:col>
      <xdr:colOff>38100</xdr:colOff>
      <xdr:row>61</xdr:row>
      <xdr:rowOff>146050</xdr:rowOff>
    </xdr:to>
    <xdr:sp macro="" textlink="">
      <xdr:nvSpPr>
        <xdr:cNvPr id="718" name="楕円 717">
          <a:extLst>
            <a:ext uri="{FF2B5EF4-FFF2-40B4-BE49-F238E27FC236}">
              <a16:creationId xmlns:a16="http://schemas.microsoft.com/office/drawing/2014/main" id="{98F28DFF-3E08-4A49-B910-6A45F69E5ED1}"/>
            </a:ext>
          </a:extLst>
        </xdr:cNvPr>
        <xdr:cNvSpPr/>
      </xdr:nvSpPr>
      <xdr:spPr>
        <a:xfrm>
          <a:off x="18605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95250</xdr:rowOff>
    </xdr:from>
    <xdr:to>
      <xdr:col>102</xdr:col>
      <xdr:colOff>114300</xdr:colOff>
      <xdr:row>61</xdr:row>
      <xdr:rowOff>95250</xdr:rowOff>
    </xdr:to>
    <xdr:cxnSp macro="">
      <xdr:nvCxnSpPr>
        <xdr:cNvPr id="719" name="直線コネクタ 718">
          <a:extLst>
            <a:ext uri="{FF2B5EF4-FFF2-40B4-BE49-F238E27FC236}">
              <a16:creationId xmlns:a16="http://schemas.microsoft.com/office/drawing/2014/main" id="{139C7FC7-736A-4DB7-B772-91BA834213DF}"/>
            </a:ext>
          </a:extLst>
        </xdr:cNvPr>
        <xdr:cNvCxnSpPr/>
      </xdr:nvCxnSpPr>
      <xdr:spPr>
        <a:xfrm>
          <a:off x="18656300" y="1055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0" name="n_1aveValue【保健センター・保健所】&#10;一人当たり面積">
          <a:extLst>
            <a:ext uri="{FF2B5EF4-FFF2-40B4-BE49-F238E27FC236}">
              <a16:creationId xmlns:a16="http://schemas.microsoft.com/office/drawing/2014/main" id="{91EFCF1C-98D1-4114-9D73-D332FF407314}"/>
            </a:ext>
          </a:extLst>
        </xdr:cNvPr>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1" name="n_2aveValue【保健センター・保健所】&#10;一人当たり面積">
          <a:extLst>
            <a:ext uri="{FF2B5EF4-FFF2-40B4-BE49-F238E27FC236}">
              <a16:creationId xmlns:a16="http://schemas.microsoft.com/office/drawing/2014/main" id="{9A136D71-7244-4240-857A-AC531036A428}"/>
            </a:ext>
          </a:extLst>
        </xdr:cNvPr>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22" name="n_3aveValue【保健センター・保健所】&#10;一人当たり面積">
          <a:extLst>
            <a:ext uri="{FF2B5EF4-FFF2-40B4-BE49-F238E27FC236}">
              <a16:creationId xmlns:a16="http://schemas.microsoft.com/office/drawing/2014/main" id="{7FB3F4CC-948B-4408-843F-5CEAEC05ABFD}"/>
            </a:ext>
          </a:extLst>
        </xdr:cNvPr>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48277</xdr:rowOff>
    </xdr:from>
    <xdr:ext cx="469744" cy="259045"/>
    <xdr:sp macro="" textlink="">
      <xdr:nvSpPr>
        <xdr:cNvPr id="723" name="n_4aveValue【保健センター・保健所】&#10;一人当たり面積">
          <a:extLst>
            <a:ext uri="{FF2B5EF4-FFF2-40B4-BE49-F238E27FC236}">
              <a16:creationId xmlns:a16="http://schemas.microsoft.com/office/drawing/2014/main" id="{D57C641D-2F19-40A9-9A0D-15BD108A8230}"/>
            </a:ext>
          </a:extLst>
        </xdr:cNvPr>
        <xdr:cNvSpPr txBox="1"/>
      </xdr:nvSpPr>
      <xdr:spPr>
        <a:xfrm>
          <a:off x="18421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137177</xdr:rowOff>
    </xdr:from>
    <xdr:ext cx="469744" cy="259045"/>
    <xdr:sp macro="" textlink="">
      <xdr:nvSpPr>
        <xdr:cNvPr id="724" name="n_1mainValue【保健センター・保健所】&#10;一人当たり面積">
          <a:extLst>
            <a:ext uri="{FF2B5EF4-FFF2-40B4-BE49-F238E27FC236}">
              <a16:creationId xmlns:a16="http://schemas.microsoft.com/office/drawing/2014/main" id="{AEA00F4F-D835-4EF8-9077-33F0CC0814F6}"/>
            </a:ext>
          </a:extLst>
        </xdr:cNvPr>
        <xdr:cNvSpPr txBox="1"/>
      </xdr:nvSpPr>
      <xdr:spPr>
        <a:xfrm>
          <a:off x="21075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725" name="n_2mainValue【保健センター・保健所】&#10;一人当たり面積">
          <a:extLst>
            <a:ext uri="{FF2B5EF4-FFF2-40B4-BE49-F238E27FC236}">
              <a16:creationId xmlns:a16="http://schemas.microsoft.com/office/drawing/2014/main" id="{2FB87C20-8969-4F5E-8DAC-A78CF5EF0C32}"/>
            </a:ext>
          </a:extLst>
        </xdr:cNvPr>
        <xdr:cNvSpPr txBox="1"/>
      </xdr:nvSpPr>
      <xdr:spPr>
        <a:xfrm>
          <a:off x="20199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137177</xdr:rowOff>
    </xdr:from>
    <xdr:ext cx="469744" cy="259045"/>
    <xdr:sp macro="" textlink="">
      <xdr:nvSpPr>
        <xdr:cNvPr id="726" name="n_3mainValue【保健センター・保健所】&#10;一人当たり面積">
          <a:extLst>
            <a:ext uri="{FF2B5EF4-FFF2-40B4-BE49-F238E27FC236}">
              <a16:creationId xmlns:a16="http://schemas.microsoft.com/office/drawing/2014/main" id="{139A4FAA-57E1-47E7-BC11-FA1BBA230572}"/>
            </a:ext>
          </a:extLst>
        </xdr:cNvPr>
        <xdr:cNvSpPr txBox="1"/>
      </xdr:nvSpPr>
      <xdr:spPr>
        <a:xfrm>
          <a:off x="19310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137177</xdr:rowOff>
    </xdr:from>
    <xdr:ext cx="469744" cy="259045"/>
    <xdr:sp macro="" textlink="">
      <xdr:nvSpPr>
        <xdr:cNvPr id="727" name="n_4mainValue【保健センター・保健所】&#10;一人当たり面積">
          <a:extLst>
            <a:ext uri="{FF2B5EF4-FFF2-40B4-BE49-F238E27FC236}">
              <a16:creationId xmlns:a16="http://schemas.microsoft.com/office/drawing/2014/main" id="{BF39C1E1-730B-4770-B281-D4A18988C127}"/>
            </a:ext>
          </a:extLst>
        </xdr:cNvPr>
        <xdr:cNvSpPr txBox="1"/>
      </xdr:nvSpPr>
      <xdr:spPr>
        <a:xfrm>
          <a:off x="18421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C28B68B1-0A66-435E-826A-C3A172F85A9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F17947D3-CDE9-49B3-B7D7-11702BDB5AF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82C0A52A-9489-48FB-A685-35B34FA8C43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CF3B2F2D-7F9B-41AF-9430-8E9C87DEEFF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41EF76D-7A47-4AFA-80F5-BD3C270353D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119E1011-959D-4052-82CF-7F41374151A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E69F50C4-53FF-43DA-87BD-5EF91887D83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E6480431-3CA3-49E0-9938-AFF4AF2445E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E250B12F-587B-49DB-B9B5-16502AE8D6B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987754FC-B7C2-48AF-9C06-2215DEEB773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a:extLst>
            <a:ext uri="{FF2B5EF4-FFF2-40B4-BE49-F238E27FC236}">
              <a16:creationId xmlns:a16="http://schemas.microsoft.com/office/drawing/2014/main" id="{40956FCE-EEFE-444B-AE1C-FB278208719F}"/>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F18F094B-C4AA-42EE-9726-621E2AF28CB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40" name="テキスト ボックス 739">
          <a:extLst>
            <a:ext uri="{FF2B5EF4-FFF2-40B4-BE49-F238E27FC236}">
              <a16:creationId xmlns:a16="http://schemas.microsoft.com/office/drawing/2014/main" id="{76B698C5-6B39-4088-AE28-11F33D95FA9B}"/>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6EA1C331-1E0B-40D6-9570-79514AC29B2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AF2DB9E6-EAE1-4D58-9C06-A29FFF52634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F02384BF-109C-4A02-8C35-4575A2EDA8F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7B8B2693-9425-4593-BEFD-E6199EA971F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51CA60B4-9E5D-4E3E-A616-0224D3000FD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0BA70FA4-EB77-49AB-BE89-91C6D548741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4A6BDD90-E4F8-4135-A30E-A92ABD6CB39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AA44DC03-AEEC-44EA-A2E4-E4DFF4C7E5C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2B192783-70EA-463C-8369-AE1899DD930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a:extLst>
            <a:ext uri="{FF2B5EF4-FFF2-40B4-BE49-F238E27FC236}">
              <a16:creationId xmlns:a16="http://schemas.microsoft.com/office/drawing/2014/main" id="{BAEACA4C-5573-498F-9C41-B6206EE18F7D}"/>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BBEB22FE-DB25-4C34-B57C-F83A598C228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84</xdr:row>
      <xdr:rowOff>121920</xdr:rowOff>
    </xdr:to>
    <xdr:cxnSp macro="">
      <xdr:nvCxnSpPr>
        <xdr:cNvPr id="752" name="直線コネクタ 751">
          <a:extLst>
            <a:ext uri="{FF2B5EF4-FFF2-40B4-BE49-F238E27FC236}">
              <a16:creationId xmlns:a16="http://schemas.microsoft.com/office/drawing/2014/main" id="{2B360BB6-7A40-42BA-925E-E3DD8656758E}"/>
            </a:ext>
          </a:extLst>
        </xdr:cNvPr>
        <xdr:cNvCxnSpPr/>
      </xdr:nvCxnSpPr>
      <xdr:spPr>
        <a:xfrm flipV="1">
          <a:off x="16318864" y="13300711"/>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125747</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C8EE9924-4E28-44BA-8E45-59A8D180611B}"/>
            </a:ext>
          </a:extLst>
        </xdr:cNvPr>
        <xdr:cNvSpPr txBox="1"/>
      </xdr:nvSpPr>
      <xdr:spPr>
        <a:xfrm>
          <a:off x="163576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121920</xdr:rowOff>
    </xdr:from>
    <xdr:to>
      <xdr:col>86</xdr:col>
      <xdr:colOff>25400</xdr:colOff>
      <xdr:row>84</xdr:row>
      <xdr:rowOff>121920</xdr:rowOff>
    </xdr:to>
    <xdr:cxnSp macro="">
      <xdr:nvCxnSpPr>
        <xdr:cNvPr id="754" name="直線コネクタ 753">
          <a:extLst>
            <a:ext uri="{FF2B5EF4-FFF2-40B4-BE49-F238E27FC236}">
              <a16:creationId xmlns:a16="http://schemas.microsoft.com/office/drawing/2014/main" id="{873799BA-0CD1-43A8-8C92-7BFBC158DA34}"/>
            </a:ext>
          </a:extLst>
        </xdr:cNvPr>
        <xdr:cNvCxnSpPr/>
      </xdr:nvCxnSpPr>
      <xdr:spPr>
        <a:xfrm>
          <a:off x="16230600" y="1452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EFEED7C5-65F7-4209-9C30-83C1536BD716}"/>
            </a:ext>
          </a:extLst>
        </xdr:cNvPr>
        <xdr:cNvSpPr txBox="1"/>
      </xdr:nvSpPr>
      <xdr:spPr>
        <a:xfrm>
          <a:off x="1635760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756" name="直線コネクタ 755">
          <a:extLst>
            <a:ext uri="{FF2B5EF4-FFF2-40B4-BE49-F238E27FC236}">
              <a16:creationId xmlns:a16="http://schemas.microsoft.com/office/drawing/2014/main" id="{8CA9DD8D-9ED2-453B-87EA-77C89AF4C717}"/>
            </a:ext>
          </a:extLst>
        </xdr:cNvPr>
        <xdr:cNvCxnSpPr/>
      </xdr:nvCxnSpPr>
      <xdr:spPr>
        <a:xfrm>
          <a:off x="16230600" y="1330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2557</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A20317F8-CFDB-468A-9A96-AD7A6D543DFD}"/>
            </a:ext>
          </a:extLst>
        </xdr:cNvPr>
        <xdr:cNvSpPr txBox="1"/>
      </xdr:nvSpPr>
      <xdr:spPr>
        <a:xfrm>
          <a:off x="16357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151130</xdr:rowOff>
    </xdr:from>
    <xdr:to>
      <xdr:col>85</xdr:col>
      <xdr:colOff>177800</xdr:colOff>
      <xdr:row>81</xdr:row>
      <xdr:rowOff>81280</xdr:rowOff>
    </xdr:to>
    <xdr:sp macro="" textlink="">
      <xdr:nvSpPr>
        <xdr:cNvPr id="758" name="フローチャート: 判断 757">
          <a:extLst>
            <a:ext uri="{FF2B5EF4-FFF2-40B4-BE49-F238E27FC236}">
              <a16:creationId xmlns:a16="http://schemas.microsoft.com/office/drawing/2014/main" id="{5F684AC7-497F-45DE-B41F-43F79EBFDF7A}"/>
            </a:ext>
          </a:extLst>
        </xdr:cNvPr>
        <xdr:cNvSpPr/>
      </xdr:nvSpPr>
      <xdr:spPr>
        <a:xfrm>
          <a:off x="16268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759" name="フローチャート: 判断 758">
          <a:extLst>
            <a:ext uri="{FF2B5EF4-FFF2-40B4-BE49-F238E27FC236}">
              <a16:creationId xmlns:a16="http://schemas.microsoft.com/office/drawing/2014/main" id="{3B617A2C-9C99-4F73-B1E6-76F0243574AD}"/>
            </a:ext>
          </a:extLst>
        </xdr:cNvPr>
        <xdr:cNvSpPr/>
      </xdr:nvSpPr>
      <xdr:spPr>
        <a:xfrm>
          <a:off x="15430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82550</xdr:rowOff>
    </xdr:from>
    <xdr:to>
      <xdr:col>76</xdr:col>
      <xdr:colOff>165100</xdr:colOff>
      <xdr:row>81</xdr:row>
      <xdr:rowOff>12700</xdr:rowOff>
    </xdr:to>
    <xdr:sp macro="" textlink="">
      <xdr:nvSpPr>
        <xdr:cNvPr id="760" name="フローチャート: 判断 759">
          <a:extLst>
            <a:ext uri="{FF2B5EF4-FFF2-40B4-BE49-F238E27FC236}">
              <a16:creationId xmlns:a16="http://schemas.microsoft.com/office/drawing/2014/main" id="{245C7DEB-7A33-42A5-8CB2-94270E9C3673}"/>
            </a:ext>
          </a:extLst>
        </xdr:cNvPr>
        <xdr:cNvSpPr/>
      </xdr:nvSpPr>
      <xdr:spPr>
        <a:xfrm>
          <a:off x="14541500" y="1379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93980</xdr:rowOff>
    </xdr:from>
    <xdr:to>
      <xdr:col>72</xdr:col>
      <xdr:colOff>38100</xdr:colOff>
      <xdr:row>81</xdr:row>
      <xdr:rowOff>24130</xdr:rowOff>
    </xdr:to>
    <xdr:sp macro="" textlink="">
      <xdr:nvSpPr>
        <xdr:cNvPr id="761" name="フローチャート: 判断 760">
          <a:extLst>
            <a:ext uri="{FF2B5EF4-FFF2-40B4-BE49-F238E27FC236}">
              <a16:creationId xmlns:a16="http://schemas.microsoft.com/office/drawing/2014/main" id="{AB33B4B4-D86A-467C-85BD-2178B3631061}"/>
            </a:ext>
          </a:extLst>
        </xdr:cNvPr>
        <xdr:cNvSpPr/>
      </xdr:nvSpPr>
      <xdr:spPr>
        <a:xfrm>
          <a:off x="13652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139700</xdr:rowOff>
    </xdr:from>
    <xdr:to>
      <xdr:col>67</xdr:col>
      <xdr:colOff>101600</xdr:colOff>
      <xdr:row>80</xdr:row>
      <xdr:rowOff>69850</xdr:rowOff>
    </xdr:to>
    <xdr:sp macro="" textlink="">
      <xdr:nvSpPr>
        <xdr:cNvPr id="762" name="フローチャート: 判断 761">
          <a:extLst>
            <a:ext uri="{FF2B5EF4-FFF2-40B4-BE49-F238E27FC236}">
              <a16:creationId xmlns:a16="http://schemas.microsoft.com/office/drawing/2014/main" id="{3B0312F6-7A3C-475D-902E-3907383F9D19}"/>
            </a:ext>
          </a:extLst>
        </xdr:cNvPr>
        <xdr:cNvSpPr/>
      </xdr:nvSpPr>
      <xdr:spPr>
        <a:xfrm>
          <a:off x="12763500" y="1368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DE3FF31B-A7EB-4569-BD43-20EE2E08284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8D5CB864-2CA4-42BB-B409-B7EE37EA57F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3782F8-8C04-482B-AA51-5C086C69623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1A508C9-6B1A-42FF-817E-160626F9C4C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F6ED9C68-D609-4F61-934D-256316EFFBD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143511</xdr:rowOff>
    </xdr:from>
    <xdr:to>
      <xdr:col>85</xdr:col>
      <xdr:colOff>177800</xdr:colOff>
      <xdr:row>84</xdr:row>
      <xdr:rowOff>73661</xdr:rowOff>
    </xdr:to>
    <xdr:sp macro="" textlink="">
      <xdr:nvSpPr>
        <xdr:cNvPr id="768" name="楕円 767">
          <a:extLst>
            <a:ext uri="{FF2B5EF4-FFF2-40B4-BE49-F238E27FC236}">
              <a16:creationId xmlns:a16="http://schemas.microsoft.com/office/drawing/2014/main" id="{418B30BD-9014-4380-BEE5-4B15C9A88E93}"/>
            </a:ext>
          </a:extLst>
        </xdr:cNvPr>
        <xdr:cNvSpPr/>
      </xdr:nvSpPr>
      <xdr:spPr>
        <a:xfrm>
          <a:off x="16268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58438</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49107E30-1B44-4511-BE5F-F08E11EAC909}"/>
            </a:ext>
          </a:extLst>
        </xdr:cNvPr>
        <xdr:cNvSpPr txBox="1"/>
      </xdr:nvSpPr>
      <xdr:spPr>
        <a:xfrm>
          <a:off x="16357600" y="1428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67311</xdr:rowOff>
    </xdr:from>
    <xdr:to>
      <xdr:col>81</xdr:col>
      <xdr:colOff>101600</xdr:colOff>
      <xdr:row>83</xdr:row>
      <xdr:rowOff>168911</xdr:rowOff>
    </xdr:to>
    <xdr:sp macro="" textlink="">
      <xdr:nvSpPr>
        <xdr:cNvPr id="770" name="楕円 769">
          <a:extLst>
            <a:ext uri="{FF2B5EF4-FFF2-40B4-BE49-F238E27FC236}">
              <a16:creationId xmlns:a16="http://schemas.microsoft.com/office/drawing/2014/main" id="{3485BFC0-7C78-4171-A804-14EF501CCD6E}"/>
            </a:ext>
          </a:extLst>
        </xdr:cNvPr>
        <xdr:cNvSpPr/>
      </xdr:nvSpPr>
      <xdr:spPr>
        <a:xfrm>
          <a:off x="15430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118111</xdr:rowOff>
    </xdr:from>
    <xdr:to>
      <xdr:col>85</xdr:col>
      <xdr:colOff>127000</xdr:colOff>
      <xdr:row>84</xdr:row>
      <xdr:rowOff>22861</xdr:rowOff>
    </xdr:to>
    <xdr:cxnSp macro="">
      <xdr:nvCxnSpPr>
        <xdr:cNvPr id="771" name="直線コネクタ 770">
          <a:extLst>
            <a:ext uri="{FF2B5EF4-FFF2-40B4-BE49-F238E27FC236}">
              <a16:creationId xmlns:a16="http://schemas.microsoft.com/office/drawing/2014/main" id="{13505441-6C76-48A7-B447-A5434A9BD1C1}"/>
            </a:ext>
          </a:extLst>
        </xdr:cNvPr>
        <xdr:cNvCxnSpPr/>
      </xdr:nvCxnSpPr>
      <xdr:spPr>
        <a:xfrm>
          <a:off x="15481300" y="143484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101600</xdr:rowOff>
    </xdr:from>
    <xdr:to>
      <xdr:col>76</xdr:col>
      <xdr:colOff>165100</xdr:colOff>
      <xdr:row>84</xdr:row>
      <xdr:rowOff>31750</xdr:rowOff>
    </xdr:to>
    <xdr:sp macro="" textlink="">
      <xdr:nvSpPr>
        <xdr:cNvPr id="772" name="楕円 771">
          <a:extLst>
            <a:ext uri="{FF2B5EF4-FFF2-40B4-BE49-F238E27FC236}">
              <a16:creationId xmlns:a16="http://schemas.microsoft.com/office/drawing/2014/main" id="{ECEBC480-D53F-44B0-940E-C701552F29D6}"/>
            </a:ext>
          </a:extLst>
        </xdr:cNvPr>
        <xdr:cNvSpPr/>
      </xdr:nvSpPr>
      <xdr:spPr>
        <a:xfrm>
          <a:off x="14541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118111</xdr:rowOff>
    </xdr:from>
    <xdr:to>
      <xdr:col>81</xdr:col>
      <xdr:colOff>50800</xdr:colOff>
      <xdr:row>83</xdr:row>
      <xdr:rowOff>152400</xdr:rowOff>
    </xdr:to>
    <xdr:cxnSp macro="">
      <xdr:nvCxnSpPr>
        <xdr:cNvPr id="773" name="直線コネクタ 772">
          <a:extLst>
            <a:ext uri="{FF2B5EF4-FFF2-40B4-BE49-F238E27FC236}">
              <a16:creationId xmlns:a16="http://schemas.microsoft.com/office/drawing/2014/main" id="{C89CD745-6189-4FA0-95CE-19E1D8CF3A39}"/>
            </a:ext>
          </a:extLst>
        </xdr:cNvPr>
        <xdr:cNvCxnSpPr/>
      </xdr:nvCxnSpPr>
      <xdr:spPr>
        <a:xfrm flipV="1">
          <a:off x="14592300" y="143484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71120</xdr:rowOff>
    </xdr:from>
    <xdr:to>
      <xdr:col>72</xdr:col>
      <xdr:colOff>38100</xdr:colOff>
      <xdr:row>84</xdr:row>
      <xdr:rowOff>1270</xdr:rowOff>
    </xdr:to>
    <xdr:sp macro="" textlink="">
      <xdr:nvSpPr>
        <xdr:cNvPr id="774" name="楕円 773">
          <a:extLst>
            <a:ext uri="{FF2B5EF4-FFF2-40B4-BE49-F238E27FC236}">
              <a16:creationId xmlns:a16="http://schemas.microsoft.com/office/drawing/2014/main" id="{3536669A-12B9-4CE9-A9F3-5F6BDBE0341B}"/>
            </a:ext>
          </a:extLst>
        </xdr:cNvPr>
        <xdr:cNvSpPr/>
      </xdr:nvSpPr>
      <xdr:spPr>
        <a:xfrm>
          <a:off x="13652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121920</xdr:rowOff>
    </xdr:from>
    <xdr:to>
      <xdr:col>76</xdr:col>
      <xdr:colOff>114300</xdr:colOff>
      <xdr:row>83</xdr:row>
      <xdr:rowOff>152400</xdr:rowOff>
    </xdr:to>
    <xdr:cxnSp macro="">
      <xdr:nvCxnSpPr>
        <xdr:cNvPr id="775" name="直線コネクタ 774">
          <a:extLst>
            <a:ext uri="{FF2B5EF4-FFF2-40B4-BE49-F238E27FC236}">
              <a16:creationId xmlns:a16="http://schemas.microsoft.com/office/drawing/2014/main" id="{F2B7A6B2-F8DC-4FD3-AF14-5C93CB594C48}"/>
            </a:ext>
          </a:extLst>
        </xdr:cNvPr>
        <xdr:cNvCxnSpPr/>
      </xdr:nvCxnSpPr>
      <xdr:spPr>
        <a:xfrm>
          <a:off x="13703300" y="143522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135889</xdr:rowOff>
    </xdr:from>
    <xdr:to>
      <xdr:col>67</xdr:col>
      <xdr:colOff>101600</xdr:colOff>
      <xdr:row>85</xdr:row>
      <xdr:rowOff>66039</xdr:rowOff>
    </xdr:to>
    <xdr:sp macro="" textlink="">
      <xdr:nvSpPr>
        <xdr:cNvPr id="776" name="楕円 775">
          <a:extLst>
            <a:ext uri="{FF2B5EF4-FFF2-40B4-BE49-F238E27FC236}">
              <a16:creationId xmlns:a16="http://schemas.microsoft.com/office/drawing/2014/main" id="{F567A18D-6773-4DBF-8983-6DF652217AA8}"/>
            </a:ext>
          </a:extLst>
        </xdr:cNvPr>
        <xdr:cNvSpPr/>
      </xdr:nvSpPr>
      <xdr:spPr>
        <a:xfrm>
          <a:off x="12763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121920</xdr:rowOff>
    </xdr:from>
    <xdr:to>
      <xdr:col>71</xdr:col>
      <xdr:colOff>177800</xdr:colOff>
      <xdr:row>85</xdr:row>
      <xdr:rowOff>15239</xdr:rowOff>
    </xdr:to>
    <xdr:cxnSp macro="">
      <xdr:nvCxnSpPr>
        <xdr:cNvPr id="777" name="直線コネクタ 776">
          <a:extLst>
            <a:ext uri="{FF2B5EF4-FFF2-40B4-BE49-F238E27FC236}">
              <a16:creationId xmlns:a16="http://schemas.microsoft.com/office/drawing/2014/main" id="{C7332465-8C98-476F-B91C-DDCC58924EAE}"/>
            </a:ext>
          </a:extLst>
        </xdr:cNvPr>
        <xdr:cNvCxnSpPr/>
      </xdr:nvCxnSpPr>
      <xdr:spPr>
        <a:xfrm flipV="1">
          <a:off x="12814300" y="1435227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74947</xdr:rowOff>
    </xdr:from>
    <xdr:ext cx="405111" cy="259045"/>
    <xdr:sp macro="" textlink="">
      <xdr:nvSpPr>
        <xdr:cNvPr id="778" name="n_1aveValue【消防施設】&#10;有形固定資産減価償却率">
          <a:extLst>
            <a:ext uri="{FF2B5EF4-FFF2-40B4-BE49-F238E27FC236}">
              <a16:creationId xmlns:a16="http://schemas.microsoft.com/office/drawing/2014/main" id="{D48C08D8-4D0D-4087-A96A-34EB635EFD3B}"/>
            </a:ext>
          </a:extLst>
        </xdr:cNvPr>
        <xdr:cNvSpPr txBox="1"/>
      </xdr:nvSpPr>
      <xdr:spPr>
        <a:xfrm>
          <a:off x="15266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29227</xdr:rowOff>
    </xdr:from>
    <xdr:ext cx="405111" cy="259045"/>
    <xdr:sp macro="" textlink="">
      <xdr:nvSpPr>
        <xdr:cNvPr id="779" name="n_2aveValue【消防施設】&#10;有形固定資産減価償却率">
          <a:extLst>
            <a:ext uri="{FF2B5EF4-FFF2-40B4-BE49-F238E27FC236}">
              <a16:creationId xmlns:a16="http://schemas.microsoft.com/office/drawing/2014/main" id="{B51B85C7-BEB2-4F7A-8372-01BCD20C452D}"/>
            </a:ext>
          </a:extLst>
        </xdr:cNvPr>
        <xdr:cNvSpPr txBox="1"/>
      </xdr:nvSpPr>
      <xdr:spPr>
        <a:xfrm>
          <a:off x="14389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40657</xdr:rowOff>
    </xdr:from>
    <xdr:ext cx="405111" cy="259045"/>
    <xdr:sp macro="" textlink="">
      <xdr:nvSpPr>
        <xdr:cNvPr id="780" name="n_3aveValue【消防施設】&#10;有形固定資産減価償却率">
          <a:extLst>
            <a:ext uri="{FF2B5EF4-FFF2-40B4-BE49-F238E27FC236}">
              <a16:creationId xmlns:a16="http://schemas.microsoft.com/office/drawing/2014/main" id="{647BFA8E-789F-4EF7-9EF0-BFAB7D9447AE}"/>
            </a:ext>
          </a:extLst>
        </xdr:cNvPr>
        <xdr:cNvSpPr txBox="1"/>
      </xdr:nvSpPr>
      <xdr:spPr>
        <a:xfrm>
          <a:off x="13500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86377</xdr:rowOff>
    </xdr:from>
    <xdr:ext cx="405111" cy="259045"/>
    <xdr:sp macro="" textlink="">
      <xdr:nvSpPr>
        <xdr:cNvPr id="781" name="n_4aveValue【消防施設】&#10;有形固定資産減価償却率">
          <a:extLst>
            <a:ext uri="{FF2B5EF4-FFF2-40B4-BE49-F238E27FC236}">
              <a16:creationId xmlns:a16="http://schemas.microsoft.com/office/drawing/2014/main" id="{1EC0B0F2-8B89-4C66-A916-B16B5B4FDB12}"/>
            </a:ext>
          </a:extLst>
        </xdr:cNvPr>
        <xdr:cNvSpPr txBox="1"/>
      </xdr:nvSpPr>
      <xdr:spPr>
        <a:xfrm>
          <a:off x="12611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160038</xdr:rowOff>
    </xdr:from>
    <xdr:ext cx="405111" cy="259045"/>
    <xdr:sp macro="" textlink="">
      <xdr:nvSpPr>
        <xdr:cNvPr id="782" name="n_1mainValue【消防施設】&#10;有形固定資産減価償却率">
          <a:extLst>
            <a:ext uri="{FF2B5EF4-FFF2-40B4-BE49-F238E27FC236}">
              <a16:creationId xmlns:a16="http://schemas.microsoft.com/office/drawing/2014/main" id="{F55BC451-CC8F-4780-A1E7-17C6069A82CC}"/>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22877</xdr:rowOff>
    </xdr:from>
    <xdr:ext cx="405111" cy="259045"/>
    <xdr:sp macro="" textlink="">
      <xdr:nvSpPr>
        <xdr:cNvPr id="783" name="n_2mainValue【消防施設】&#10;有形固定資産減価償却率">
          <a:extLst>
            <a:ext uri="{FF2B5EF4-FFF2-40B4-BE49-F238E27FC236}">
              <a16:creationId xmlns:a16="http://schemas.microsoft.com/office/drawing/2014/main" id="{BE6AE81A-DFA1-4079-B3BF-F8E353127B53}"/>
            </a:ext>
          </a:extLst>
        </xdr:cNvPr>
        <xdr:cNvSpPr txBox="1"/>
      </xdr:nvSpPr>
      <xdr:spPr>
        <a:xfrm>
          <a:off x="14389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163847</xdr:rowOff>
    </xdr:from>
    <xdr:ext cx="405111" cy="259045"/>
    <xdr:sp macro="" textlink="">
      <xdr:nvSpPr>
        <xdr:cNvPr id="784" name="n_3mainValue【消防施設】&#10;有形固定資産減価償却率">
          <a:extLst>
            <a:ext uri="{FF2B5EF4-FFF2-40B4-BE49-F238E27FC236}">
              <a16:creationId xmlns:a16="http://schemas.microsoft.com/office/drawing/2014/main" id="{640EF926-6D52-4798-A940-93B505825B21}"/>
            </a:ext>
          </a:extLst>
        </xdr:cNvPr>
        <xdr:cNvSpPr txBox="1"/>
      </xdr:nvSpPr>
      <xdr:spPr>
        <a:xfrm>
          <a:off x="135007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57166</xdr:rowOff>
    </xdr:from>
    <xdr:ext cx="405111" cy="259045"/>
    <xdr:sp macro="" textlink="">
      <xdr:nvSpPr>
        <xdr:cNvPr id="785" name="n_4mainValue【消防施設】&#10;有形固定資産減価償却率">
          <a:extLst>
            <a:ext uri="{FF2B5EF4-FFF2-40B4-BE49-F238E27FC236}">
              <a16:creationId xmlns:a16="http://schemas.microsoft.com/office/drawing/2014/main" id="{00EDF595-7B78-494C-9D99-4668946BE4B7}"/>
            </a:ext>
          </a:extLst>
        </xdr:cNvPr>
        <xdr:cNvSpPr txBox="1"/>
      </xdr:nvSpPr>
      <xdr:spPr>
        <a:xfrm>
          <a:off x="12611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39E00673-AEF7-406E-8B11-1EFD37A241B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AE8484A0-AAA9-474A-9096-9148A1D0E1E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3156A4F0-F3ED-404E-A134-F783CA11D5F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28C97257-4E42-44DB-AD02-21C1D086587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F9B1FC4F-2FA9-4328-B6F8-2853F0A370D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8AAD67BF-3F1D-4A72-8333-908067A314B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2B059151-5E56-4905-9672-8B0D775D3EF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947AFEA6-CE77-4788-9577-7FA04491C7E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38A4497D-9178-4EBE-BADC-C171069243D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82EA2920-C04F-4BD2-9F6C-C7497847616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6" name="テキスト ボックス 795">
          <a:extLst>
            <a:ext uri="{FF2B5EF4-FFF2-40B4-BE49-F238E27FC236}">
              <a16:creationId xmlns:a16="http://schemas.microsoft.com/office/drawing/2014/main" id="{C99093F5-AEAC-4B6A-8372-EFFF747626A8}"/>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7" name="直線コネクタ 796">
          <a:extLst>
            <a:ext uri="{FF2B5EF4-FFF2-40B4-BE49-F238E27FC236}">
              <a16:creationId xmlns:a16="http://schemas.microsoft.com/office/drawing/2014/main" id="{EE2168A7-F3D9-4162-8586-81AC2BEB7C8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8" name="テキスト ボックス 797">
          <a:extLst>
            <a:ext uri="{FF2B5EF4-FFF2-40B4-BE49-F238E27FC236}">
              <a16:creationId xmlns:a16="http://schemas.microsoft.com/office/drawing/2014/main" id="{4FB90113-2A75-46ED-BBD8-1B7D03F89BC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9" name="直線コネクタ 798">
          <a:extLst>
            <a:ext uri="{FF2B5EF4-FFF2-40B4-BE49-F238E27FC236}">
              <a16:creationId xmlns:a16="http://schemas.microsoft.com/office/drawing/2014/main" id="{53B602F7-5FF5-4021-9C7F-D69369FFE41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0" name="テキスト ボックス 799">
          <a:extLst>
            <a:ext uri="{FF2B5EF4-FFF2-40B4-BE49-F238E27FC236}">
              <a16:creationId xmlns:a16="http://schemas.microsoft.com/office/drawing/2014/main" id="{BBFC968B-0AB4-40AD-BD69-04666960AAD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1" name="直線コネクタ 800">
          <a:extLst>
            <a:ext uri="{FF2B5EF4-FFF2-40B4-BE49-F238E27FC236}">
              <a16:creationId xmlns:a16="http://schemas.microsoft.com/office/drawing/2014/main" id="{60855237-FB53-453D-A672-5F2A05B8D48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2" name="テキスト ボックス 801">
          <a:extLst>
            <a:ext uri="{FF2B5EF4-FFF2-40B4-BE49-F238E27FC236}">
              <a16:creationId xmlns:a16="http://schemas.microsoft.com/office/drawing/2014/main" id="{2624C89B-33DB-49AD-B0AE-C1EB2AD0B9C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3" name="直線コネクタ 802">
          <a:extLst>
            <a:ext uri="{FF2B5EF4-FFF2-40B4-BE49-F238E27FC236}">
              <a16:creationId xmlns:a16="http://schemas.microsoft.com/office/drawing/2014/main" id="{C4E30C9A-A8AB-4F7D-8862-D67EF977785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4" name="テキスト ボックス 803">
          <a:extLst>
            <a:ext uri="{FF2B5EF4-FFF2-40B4-BE49-F238E27FC236}">
              <a16:creationId xmlns:a16="http://schemas.microsoft.com/office/drawing/2014/main" id="{6B53BA4C-08DA-4DF6-9943-F6B70CFA596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5" name="直線コネクタ 804">
          <a:extLst>
            <a:ext uri="{FF2B5EF4-FFF2-40B4-BE49-F238E27FC236}">
              <a16:creationId xmlns:a16="http://schemas.microsoft.com/office/drawing/2014/main" id="{B9A1C355-579C-479C-8D1A-6C9268F32C9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6" name="テキスト ボックス 805">
          <a:extLst>
            <a:ext uri="{FF2B5EF4-FFF2-40B4-BE49-F238E27FC236}">
              <a16:creationId xmlns:a16="http://schemas.microsoft.com/office/drawing/2014/main" id="{EF4B37A9-B4B1-45C6-865C-2F1256179B8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a:extLst>
            <a:ext uri="{FF2B5EF4-FFF2-40B4-BE49-F238E27FC236}">
              <a16:creationId xmlns:a16="http://schemas.microsoft.com/office/drawing/2014/main" id="{7980CDE8-9890-4ED3-AC80-E2462035F6E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8" name="テキスト ボックス 807">
          <a:extLst>
            <a:ext uri="{FF2B5EF4-FFF2-40B4-BE49-F238E27FC236}">
              <a16:creationId xmlns:a16="http://schemas.microsoft.com/office/drawing/2014/main" id="{40600C1F-B458-4376-8B10-1F7A09D2ED7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消防施設】&#10;一人当たり面積グラフ枠">
          <a:extLst>
            <a:ext uri="{FF2B5EF4-FFF2-40B4-BE49-F238E27FC236}">
              <a16:creationId xmlns:a16="http://schemas.microsoft.com/office/drawing/2014/main" id="{FCE37F53-C21A-4360-9DA0-0ADC59EC515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10" name="直線コネクタ 809">
          <a:extLst>
            <a:ext uri="{FF2B5EF4-FFF2-40B4-BE49-F238E27FC236}">
              <a16:creationId xmlns:a16="http://schemas.microsoft.com/office/drawing/2014/main" id="{A2E66548-BC08-4AEE-A9E9-8060B48D7689}"/>
            </a:ext>
          </a:extLst>
        </xdr:cNvPr>
        <xdr:cNvCxnSpPr/>
      </xdr:nvCxnSpPr>
      <xdr:spPr>
        <a:xfrm flipV="1">
          <a:off x="22160864" y="13258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11" name="【消防施設】&#10;一人当たり面積最小値テキスト">
          <a:extLst>
            <a:ext uri="{FF2B5EF4-FFF2-40B4-BE49-F238E27FC236}">
              <a16:creationId xmlns:a16="http://schemas.microsoft.com/office/drawing/2014/main" id="{56A1186E-CE25-4183-A266-5160774C2693}"/>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2" name="直線コネクタ 811">
          <a:extLst>
            <a:ext uri="{FF2B5EF4-FFF2-40B4-BE49-F238E27FC236}">
              <a16:creationId xmlns:a16="http://schemas.microsoft.com/office/drawing/2014/main" id="{DE49DB14-C127-4F2D-BDBA-987825FE27A4}"/>
            </a:ext>
          </a:extLst>
        </xdr:cNvPr>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3" name="【消防施設】&#10;一人当たり面積最大値テキスト">
          <a:extLst>
            <a:ext uri="{FF2B5EF4-FFF2-40B4-BE49-F238E27FC236}">
              <a16:creationId xmlns:a16="http://schemas.microsoft.com/office/drawing/2014/main" id="{FA1FA873-80CC-4B30-B218-0CC1AD424423}"/>
            </a:ext>
          </a:extLst>
        </xdr:cNvPr>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4" name="直線コネクタ 813">
          <a:extLst>
            <a:ext uri="{FF2B5EF4-FFF2-40B4-BE49-F238E27FC236}">
              <a16:creationId xmlns:a16="http://schemas.microsoft.com/office/drawing/2014/main" id="{902EF064-0E95-4ECF-93FB-9F95F73873F3}"/>
            </a:ext>
          </a:extLst>
        </xdr:cNvPr>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815" name="【消防施設】&#10;一人当たり面積平均値テキスト">
          <a:extLst>
            <a:ext uri="{FF2B5EF4-FFF2-40B4-BE49-F238E27FC236}">
              <a16:creationId xmlns:a16="http://schemas.microsoft.com/office/drawing/2014/main" id="{57D089EA-AE68-4FE6-AE80-5F5C1D5FB3E2}"/>
            </a:ext>
          </a:extLst>
        </xdr:cNvPr>
        <xdr:cNvSpPr txBox="1"/>
      </xdr:nvSpPr>
      <xdr:spPr>
        <a:xfrm>
          <a:off x="22199600" y="138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6" name="フローチャート: 判断 815">
          <a:extLst>
            <a:ext uri="{FF2B5EF4-FFF2-40B4-BE49-F238E27FC236}">
              <a16:creationId xmlns:a16="http://schemas.microsoft.com/office/drawing/2014/main" id="{3409F620-B212-4B28-9BC0-5C3C595E9781}"/>
            </a:ext>
          </a:extLst>
        </xdr:cNvPr>
        <xdr:cNvSpPr/>
      </xdr:nvSpPr>
      <xdr:spPr>
        <a:xfrm>
          <a:off x="22110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817" name="フローチャート: 判断 816">
          <a:extLst>
            <a:ext uri="{FF2B5EF4-FFF2-40B4-BE49-F238E27FC236}">
              <a16:creationId xmlns:a16="http://schemas.microsoft.com/office/drawing/2014/main" id="{03DD6A00-75B5-45E4-987B-2462B4144399}"/>
            </a:ext>
          </a:extLst>
        </xdr:cNvPr>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8" name="フローチャート: 判断 817">
          <a:extLst>
            <a:ext uri="{FF2B5EF4-FFF2-40B4-BE49-F238E27FC236}">
              <a16:creationId xmlns:a16="http://schemas.microsoft.com/office/drawing/2014/main" id="{E7712715-91F2-4DEF-AA74-48DD354F2AD4}"/>
            </a:ext>
          </a:extLst>
        </xdr:cNvPr>
        <xdr:cNvSpPr/>
      </xdr:nvSpPr>
      <xdr:spPr>
        <a:xfrm>
          <a:off x="20383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819" name="フローチャート: 判断 818">
          <a:extLst>
            <a:ext uri="{FF2B5EF4-FFF2-40B4-BE49-F238E27FC236}">
              <a16:creationId xmlns:a16="http://schemas.microsoft.com/office/drawing/2014/main" id="{532FD1E9-2E14-4CBE-BD29-060F713437AD}"/>
            </a:ext>
          </a:extLst>
        </xdr:cNvPr>
        <xdr:cNvSpPr/>
      </xdr:nvSpPr>
      <xdr:spPr>
        <a:xfrm>
          <a:off x="19494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6350</xdr:rowOff>
    </xdr:from>
    <xdr:to>
      <xdr:col>98</xdr:col>
      <xdr:colOff>38100</xdr:colOff>
      <xdr:row>81</xdr:row>
      <xdr:rowOff>107950</xdr:rowOff>
    </xdr:to>
    <xdr:sp macro="" textlink="">
      <xdr:nvSpPr>
        <xdr:cNvPr id="820" name="フローチャート: 判断 819">
          <a:extLst>
            <a:ext uri="{FF2B5EF4-FFF2-40B4-BE49-F238E27FC236}">
              <a16:creationId xmlns:a16="http://schemas.microsoft.com/office/drawing/2014/main" id="{1FE7445E-7102-4ACE-A62B-244832FA9A79}"/>
            </a:ext>
          </a:extLst>
        </xdr:cNvPr>
        <xdr:cNvSpPr/>
      </xdr:nvSpPr>
      <xdr:spPr>
        <a:xfrm>
          <a:off x="18605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843C6C75-A93C-4AE9-9765-E27852377D4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58FCB422-DE70-4501-85D6-BFAAB1AD9CD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259E01E1-5154-428D-9092-718FF66C355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7DD20E31-9434-48DB-A373-DC075F82ACA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B7BC6AD2-DF4F-4CE8-99E5-7B311A09FA5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826" name="楕円 825">
          <a:extLst>
            <a:ext uri="{FF2B5EF4-FFF2-40B4-BE49-F238E27FC236}">
              <a16:creationId xmlns:a16="http://schemas.microsoft.com/office/drawing/2014/main" id="{A1134BFA-2406-4DFD-A779-3B5B565C4BBB}"/>
            </a:ext>
          </a:extLst>
        </xdr:cNvPr>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137177</xdr:rowOff>
    </xdr:from>
    <xdr:ext cx="469744" cy="259045"/>
    <xdr:sp macro="" textlink="">
      <xdr:nvSpPr>
        <xdr:cNvPr id="827" name="【消防施設】&#10;一人当たり面積該当値テキスト">
          <a:extLst>
            <a:ext uri="{FF2B5EF4-FFF2-40B4-BE49-F238E27FC236}">
              <a16:creationId xmlns:a16="http://schemas.microsoft.com/office/drawing/2014/main" id="{194033A3-8AFF-4C9C-AD59-9B4736095925}"/>
            </a:ext>
          </a:extLst>
        </xdr:cNvPr>
        <xdr:cNvSpPr txBox="1"/>
      </xdr:nvSpPr>
      <xdr:spPr>
        <a:xfrm>
          <a:off x="22199600"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828" name="楕円 827">
          <a:extLst>
            <a:ext uri="{FF2B5EF4-FFF2-40B4-BE49-F238E27FC236}">
              <a16:creationId xmlns:a16="http://schemas.microsoft.com/office/drawing/2014/main" id="{CE31995E-D331-4EF6-A688-DEA95DD7E4E3}"/>
            </a:ext>
          </a:extLst>
        </xdr:cNvPr>
        <xdr:cNvSpPr/>
      </xdr:nvSpPr>
      <xdr:spPr>
        <a:xfrm>
          <a:off x="2127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38100</xdr:rowOff>
    </xdr:to>
    <xdr:cxnSp macro="">
      <xdr:nvCxnSpPr>
        <xdr:cNvPr id="829" name="直線コネクタ 828">
          <a:extLst>
            <a:ext uri="{FF2B5EF4-FFF2-40B4-BE49-F238E27FC236}">
              <a16:creationId xmlns:a16="http://schemas.microsoft.com/office/drawing/2014/main" id="{14994097-32B2-42AA-A671-3CD7A8B1A6C7}"/>
            </a:ext>
          </a:extLst>
        </xdr:cNvPr>
        <xdr:cNvCxnSpPr/>
      </xdr:nvCxnSpPr>
      <xdr:spPr>
        <a:xfrm>
          <a:off x="21323300" y="1405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25400</xdr:rowOff>
    </xdr:from>
    <xdr:to>
      <xdr:col>107</xdr:col>
      <xdr:colOff>101600</xdr:colOff>
      <xdr:row>82</xdr:row>
      <xdr:rowOff>127000</xdr:rowOff>
    </xdr:to>
    <xdr:sp macro="" textlink="">
      <xdr:nvSpPr>
        <xdr:cNvPr id="830" name="楕円 829">
          <a:extLst>
            <a:ext uri="{FF2B5EF4-FFF2-40B4-BE49-F238E27FC236}">
              <a16:creationId xmlns:a16="http://schemas.microsoft.com/office/drawing/2014/main" id="{131241D4-3D7C-4071-9D60-011289A114DD}"/>
            </a:ext>
          </a:extLst>
        </xdr:cNvPr>
        <xdr:cNvSpPr/>
      </xdr:nvSpPr>
      <xdr:spPr>
        <a:xfrm>
          <a:off x="20383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76200</xdr:rowOff>
    </xdr:to>
    <xdr:cxnSp macro="">
      <xdr:nvCxnSpPr>
        <xdr:cNvPr id="831" name="直線コネクタ 830">
          <a:extLst>
            <a:ext uri="{FF2B5EF4-FFF2-40B4-BE49-F238E27FC236}">
              <a16:creationId xmlns:a16="http://schemas.microsoft.com/office/drawing/2014/main" id="{860B7114-CA83-4010-9B37-D0C06E546DA3}"/>
            </a:ext>
          </a:extLst>
        </xdr:cNvPr>
        <xdr:cNvCxnSpPr/>
      </xdr:nvCxnSpPr>
      <xdr:spPr>
        <a:xfrm flipV="1">
          <a:off x="20434300" y="14058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32" name="楕円 831">
          <a:extLst>
            <a:ext uri="{FF2B5EF4-FFF2-40B4-BE49-F238E27FC236}">
              <a16:creationId xmlns:a16="http://schemas.microsoft.com/office/drawing/2014/main" id="{1441174D-F6B3-4C81-A0B5-95C3BFC7FC98}"/>
            </a:ext>
          </a:extLst>
        </xdr:cNvPr>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76200</xdr:rowOff>
    </xdr:from>
    <xdr:to>
      <xdr:col>107</xdr:col>
      <xdr:colOff>50800</xdr:colOff>
      <xdr:row>82</xdr:row>
      <xdr:rowOff>152400</xdr:rowOff>
    </xdr:to>
    <xdr:cxnSp macro="">
      <xdr:nvCxnSpPr>
        <xdr:cNvPr id="833" name="直線コネクタ 832">
          <a:extLst>
            <a:ext uri="{FF2B5EF4-FFF2-40B4-BE49-F238E27FC236}">
              <a16:creationId xmlns:a16="http://schemas.microsoft.com/office/drawing/2014/main" id="{D3AE701E-AE41-43B2-A22C-F0E04385B8D3}"/>
            </a:ext>
          </a:extLst>
        </xdr:cNvPr>
        <xdr:cNvCxnSpPr/>
      </xdr:nvCxnSpPr>
      <xdr:spPr>
        <a:xfrm flipV="1">
          <a:off x="19545300" y="14135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34" name="楕円 833">
          <a:extLst>
            <a:ext uri="{FF2B5EF4-FFF2-40B4-BE49-F238E27FC236}">
              <a16:creationId xmlns:a16="http://schemas.microsoft.com/office/drawing/2014/main" id="{D7352F12-1025-408A-A612-693F9695A2F4}"/>
            </a:ext>
          </a:extLst>
        </xdr:cNvPr>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152400</xdr:rowOff>
    </xdr:to>
    <xdr:cxnSp macro="">
      <xdr:nvCxnSpPr>
        <xdr:cNvPr id="835" name="直線コネクタ 834">
          <a:extLst>
            <a:ext uri="{FF2B5EF4-FFF2-40B4-BE49-F238E27FC236}">
              <a16:creationId xmlns:a16="http://schemas.microsoft.com/office/drawing/2014/main" id="{2B99407B-A558-4F3D-90D7-C799D35AAEFA}"/>
            </a:ext>
          </a:extLst>
        </xdr:cNvPr>
        <xdr:cNvCxnSpPr/>
      </xdr:nvCxnSpPr>
      <xdr:spPr>
        <a:xfrm>
          <a:off x="18656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41927</xdr:rowOff>
    </xdr:from>
    <xdr:ext cx="469744" cy="259045"/>
    <xdr:sp macro="" textlink="">
      <xdr:nvSpPr>
        <xdr:cNvPr id="836" name="n_1aveValue【消防施設】&#10;一人当たり面積">
          <a:extLst>
            <a:ext uri="{FF2B5EF4-FFF2-40B4-BE49-F238E27FC236}">
              <a16:creationId xmlns:a16="http://schemas.microsoft.com/office/drawing/2014/main" id="{C8D1CFF5-8567-4B76-B169-76DE320DDF59}"/>
            </a:ext>
          </a:extLst>
        </xdr:cNvPr>
        <xdr:cNvSpPr txBox="1"/>
      </xdr:nvSpPr>
      <xdr:spPr>
        <a:xfrm>
          <a:off x="210757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37" name="n_2aveValue【消防施設】&#10;一人当たり面積">
          <a:extLst>
            <a:ext uri="{FF2B5EF4-FFF2-40B4-BE49-F238E27FC236}">
              <a16:creationId xmlns:a16="http://schemas.microsoft.com/office/drawing/2014/main" id="{74B791C7-5CAC-42DC-B6A3-EA219E93F435}"/>
            </a:ext>
          </a:extLst>
        </xdr:cNvPr>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29227</xdr:rowOff>
    </xdr:from>
    <xdr:ext cx="469744" cy="259045"/>
    <xdr:sp macro="" textlink="">
      <xdr:nvSpPr>
        <xdr:cNvPr id="838" name="n_3aveValue【消防施設】&#10;一人当たり面積">
          <a:extLst>
            <a:ext uri="{FF2B5EF4-FFF2-40B4-BE49-F238E27FC236}">
              <a16:creationId xmlns:a16="http://schemas.microsoft.com/office/drawing/2014/main" id="{0BED8989-436C-4091-8D87-8336E03D99BE}"/>
            </a:ext>
          </a:extLst>
        </xdr:cNvPr>
        <xdr:cNvSpPr txBox="1"/>
      </xdr:nvSpPr>
      <xdr:spPr>
        <a:xfrm>
          <a:off x="19310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124477</xdr:rowOff>
    </xdr:from>
    <xdr:ext cx="469744" cy="259045"/>
    <xdr:sp macro="" textlink="">
      <xdr:nvSpPr>
        <xdr:cNvPr id="839" name="n_4aveValue【消防施設】&#10;一人当たり面積">
          <a:extLst>
            <a:ext uri="{FF2B5EF4-FFF2-40B4-BE49-F238E27FC236}">
              <a16:creationId xmlns:a16="http://schemas.microsoft.com/office/drawing/2014/main" id="{0D7B61D0-41EA-41A7-8457-EF5751AD5A89}"/>
            </a:ext>
          </a:extLst>
        </xdr:cNvPr>
        <xdr:cNvSpPr txBox="1"/>
      </xdr:nvSpPr>
      <xdr:spPr>
        <a:xfrm>
          <a:off x="18421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840" name="n_1mainValue【消防施設】&#10;一人当たり面積">
          <a:extLst>
            <a:ext uri="{FF2B5EF4-FFF2-40B4-BE49-F238E27FC236}">
              <a16:creationId xmlns:a16="http://schemas.microsoft.com/office/drawing/2014/main" id="{DD85889F-0CF6-461C-8D87-0702A55E7A94}"/>
            </a:ext>
          </a:extLst>
        </xdr:cNvPr>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841" name="n_2mainValue【消防施設】&#10;一人当たり面積">
          <a:extLst>
            <a:ext uri="{FF2B5EF4-FFF2-40B4-BE49-F238E27FC236}">
              <a16:creationId xmlns:a16="http://schemas.microsoft.com/office/drawing/2014/main" id="{DE6CB2E5-F147-4FAF-8CC0-F8CF742E5502}"/>
            </a:ext>
          </a:extLst>
        </xdr:cNvPr>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842" name="n_3mainValue【消防施設】&#10;一人当たり面積">
          <a:extLst>
            <a:ext uri="{FF2B5EF4-FFF2-40B4-BE49-F238E27FC236}">
              <a16:creationId xmlns:a16="http://schemas.microsoft.com/office/drawing/2014/main" id="{9672C77A-B7A5-4CDA-8F35-D908A02FA57E}"/>
            </a:ext>
          </a:extLst>
        </xdr:cNvPr>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843" name="n_4mainValue【消防施設】&#10;一人当たり面積">
          <a:extLst>
            <a:ext uri="{FF2B5EF4-FFF2-40B4-BE49-F238E27FC236}">
              <a16:creationId xmlns:a16="http://schemas.microsoft.com/office/drawing/2014/main" id="{F7EC9228-3BD8-46B9-AF8A-CA969B7B99F2}"/>
            </a:ext>
          </a:extLst>
        </xdr:cNvPr>
        <xdr:cNvSpPr txBox="1"/>
      </xdr:nvSpPr>
      <xdr:spPr>
        <a:xfrm>
          <a:off x="18421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a:extLst>
            <a:ext uri="{FF2B5EF4-FFF2-40B4-BE49-F238E27FC236}">
              <a16:creationId xmlns:a16="http://schemas.microsoft.com/office/drawing/2014/main" id="{53DAFE24-842D-43C4-8FF5-870C20E2F3B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a:extLst>
            <a:ext uri="{FF2B5EF4-FFF2-40B4-BE49-F238E27FC236}">
              <a16:creationId xmlns:a16="http://schemas.microsoft.com/office/drawing/2014/main" id="{1110484A-4E0D-4361-AE5E-1677AB4D731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a:extLst>
            <a:ext uri="{FF2B5EF4-FFF2-40B4-BE49-F238E27FC236}">
              <a16:creationId xmlns:a16="http://schemas.microsoft.com/office/drawing/2014/main" id="{421F2113-CB86-40C2-B93E-C808EEB24E4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a:extLst>
            <a:ext uri="{FF2B5EF4-FFF2-40B4-BE49-F238E27FC236}">
              <a16:creationId xmlns:a16="http://schemas.microsoft.com/office/drawing/2014/main" id="{E101ABCB-5BCA-4C7C-AA01-18877DCE877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a:extLst>
            <a:ext uri="{FF2B5EF4-FFF2-40B4-BE49-F238E27FC236}">
              <a16:creationId xmlns:a16="http://schemas.microsoft.com/office/drawing/2014/main" id="{D7F72E77-7F92-4C24-BC07-8C0B2653E71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a:extLst>
            <a:ext uri="{FF2B5EF4-FFF2-40B4-BE49-F238E27FC236}">
              <a16:creationId xmlns:a16="http://schemas.microsoft.com/office/drawing/2014/main" id="{6F6E74AD-9471-4B9F-842F-96AAA5645E8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a:extLst>
            <a:ext uri="{FF2B5EF4-FFF2-40B4-BE49-F238E27FC236}">
              <a16:creationId xmlns:a16="http://schemas.microsoft.com/office/drawing/2014/main" id="{8ADB8E0C-40D1-44E9-BCB9-AE14AB4D42F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a:extLst>
            <a:ext uri="{FF2B5EF4-FFF2-40B4-BE49-F238E27FC236}">
              <a16:creationId xmlns:a16="http://schemas.microsoft.com/office/drawing/2014/main" id="{1323A471-A832-41FC-916D-05C849FD783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2" name="テキスト ボックス 851">
          <a:extLst>
            <a:ext uri="{FF2B5EF4-FFF2-40B4-BE49-F238E27FC236}">
              <a16:creationId xmlns:a16="http://schemas.microsoft.com/office/drawing/2014/main" id="{1F0FAAC5-CF5B-4433-9296-0FBB9F756C4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a:extLst>
            <a:ext uri="{FF2B5EF4-FFF2-40B4-BE49-F238E27FC236}">
              <a16:creationId xmlns:a16="http://schemas.microsoft.com/office/drawing/2014/main" id="{DD57FC9F-A278-4D1B-80D0-450CC887B28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4" name="テキスト ボックス 853">
          <a:extLst>
            <a:ext uri="{FF2B5EF4-FFF2-40B4-BE49-F238E27FC236}">
              <a16:creationId xmlns:a16="http://schemas.microsoft.com/office/drawing/2014/main" id="{1BD3D858-A46B-4A4E-8539-98D8A87241E4}"/>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5" name="直線コネクタ 854">
          <a:extLst>
            <a:ext uri="{FF2B5EF4-FFF2-40B4-BE49-F238E27FC236}">
              <a16:creationId xmlns:a16="http://schemas.microsoft.com/office/drawing/2014/main" id="{E84F1B64-BBA9-4B3D-B313-425A461BE8C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6" name="テキスト ボックス 855">
          <a:extLst>
            <a:ext uri="{FF2B5EF4-FFF2-40B4-BE49-F238E27FC236}">
              <a16:creationId xmlns:a16="http://schemas.microsoft.com/office/drawing/2014/main" id="{6BFBA5FE-49A4-464E-BA43-BD6A09085E71}"/>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7" name="直線コネクタ 856">
          <a:extLst>
            <a:ext uri="{FF2B5EF4-FFF2-40B4-BE49-F238E27FC236}">
              <a16:creationId xmlns:a16="http://schemas.microsoft.com/office/drawing/2014/main" id="{F9E2478F-E538-49A0-B2C5-4CB864246039}"/>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8" name="テキスト ボックス 857">
          <a:extLst>
            <a:ext uri="{FF2B5EF4-FFF2-40B4-BE49-F238E27FC236}">
              <a16:creationId xmlns:a16="http://schemas.microsoft.com/office/drawing/2014/main" id="{CA9176D6-FE7D-4282-A440-89CA58BB63B7}"/>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9" name="直線コネクタ 858">
          <a:extLst>
            <a:ext uri="{FF2B5EF4-FFF2-40B4-BE49-F238E27FC236}">
              <a16:creationId xmlns:a16="http://schemas.microsoft.com/office/drawing/2014/main" id="{6B68D5C4-FCF8-4FE7-AB47-00C6C3B3AF8B}"/>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60" name="テキスト ボックス 859">
          <a:extLst>
            <a:ext uri="{FF2B5EF4-FFF2-40B4-BE49-F238E27FC236}">
              <a16:creationId xmlns:a16="http://schemas.microsoft.com/office/drawing/2014/main" id="{DC2BC1B0-36FE-480F-A987-28181354A318}"/>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61" name="直線コネクタ 860">
          <a:extLst>
            <a:ext uri="{FF2B5EF4-FFF2-40B4-BE49-F238E27FC236}">
              <a16:creationId xmlns:a16="http://schemas.microsoft.com/office/drawing/2014/main" id="{5AF5C6F5-A523-4029-B4E7-0BD1162AF35E}"/>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2" name="テキスト ボックス 861">
          <a:extLst>
            <a:ext uri="{FF2B5EF4-FFF2-40B4-BE49-F238E27FC236}">
              <a16:creationId xmlns:a16="http://schemas.microsoft.com/office/drawing/2014/main" id="{5E310C03-6D2A-4009-84E8-71CA5DD83339}"/>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2B603B27-9B99-43FC-84BB-1228A8B5E18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4" name="テキスト ボックス 863">
          <a:extLst>
            <a:ext uri="{FF2B5EF4-FFF2-40B4-BE49-F238E27FC236}">
              <a16:creationId xmlns:a16="http://schemas.microsoft.com/office/drawing/2014/main" id="{77BBBBD2-5552-4C6F-9218-F022984FE858}"/>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B8795D1A-2737-4D22-BFB5-FE58E03EF41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62485</xdr:rowOff>
    </xdr:from>
    <xdr:to>
      <xdr:col>85</xdr:col>
      <xdr:colOff>126364</xdr:colOff>
      <xdr:row>108</xdr:row>
      <xdr:rowOff>3048</xdr:rowOff>
    </xdr:to>
    <xdr:cxnSp macro="">
      <xdr:nvCxnSpPr>
        <xdr:cNvPr id="866" name="直線コネクタ 865">
          <a:extLst>
            <a:ext uri="{FF2B5EF4-FFF2-40B4-BE49-F238E27FC236}">
              <a16:creationId xmlns:a16="http://schemas.microsoft.com/office/drawing/2014/main" id="{A22C010D-5920-40AD-8FE9-00D4349C86D5}"/>
            </a:ext>
          </a:extLst>
        </xdr:cNvPr>
        <xdr:cNvCxnSpPr/>
      </xdr:nvCxnSpPr>
      <xdr:spPr>
        <a:xfrm flipV="1">
          <a:off x="16318864" y="17207485"/>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67" name="【庁舎】&#10;有形固定資産減価償却率最小値テキスト">
          <a:extLst>
            <a:ext uri="{FF2B5EF4-FFF2-40B4-BE49-F238E27FC236}">
              <a16:creationId xmlns:a16="http://schemas.microsoft.com/office/drawing/2014/main" id="{FA98C4C2-3EC1-4F96-BD7A-1C63E68EEC21}"/>
            </a:ext>
          </a:extLst>
        </xdr:cNvPr>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68" name="直線コネクタ 867">
          <a:extLst>
            <a:ext uri="{FF2B5EF4-FFF2-40B4-BE49-F238E27FC236}">
              <a16:creationId xmlns:a16="http://schemas.microsoft.com/office/drawing/2014/main" id="{5CF3BEF9-A2C4-4506-BF70-322FC39C315E}"/>
            </a:ext>
          </a:extLst>
        </xdr:cNvPr>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9162</xdr:rowOff>
    </xdr:from>
    <xdr:ext cx="405111" cy="259045"/>
    <xdr:sp macro="" textlink="">
      <xdr:nvSpPr>
        <xdr:cNvPr id="869" name="【庁舎】&#10;有形固定資産減価償却率最大値テキスト">
          <a:extLst>
            <a:ext uri="{FF2B5EF4-FFF2-40B4-BE49-F238E27FC236}">
              <a16:creationId xmlns:a16="http://schemas.microsoft.com/office/drawing/2014/main" id="{6525D786-8868-4AD2-A147-EC79ABC696C4}"/>
            </a:ext>
          </a:extLst>
        </xdr:cNvPr>
        <xdr:cNvSpPr txBox="1"/>
      </xdr:nvSpPr>
      <xdr:spPr>
        <a:xfrm>
          <a:off x="16357600" y="1698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62485</xdr:rowOff>
    </xdr:from>
    <xdr:to>
      <xdr:col>86</xdr:col>
      <xdr:colOff>25400</xdr:colOff>
      <xdr:row>100</xdr:row>
      <xdr:rowOff>62485</xdr:rowOff>
    </xdr:to>
    <xdr:cxnSp macro="">
      <xdr:nvCxnSpPr>
        <xdr:cNvPr id="870" name="直線コネクタ 869">
          <a:extLst>
            <a:ext uri="{FF2B5EF4-FFF2-40B4-BE49-F238E27FC236}">
              <a16:creationId xmlns:a16="http://schemas.microsoft.com/office/drawing/2014/main" id="{C8B8C530-D324-4FDA-8963-3CCE2223511C}"/>
            </a:ext>
          </a:extLst>
        </xdr:cNvPr>
        <xdr:cNvCxnSpPr/>
      </xdr:nvCxnSpPr>
      <xdr:spPr>
        <a:xfrm>
          <a:off x="16230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34562</xdr:rowOff>
    </xdr:from>
    <xdr:ext cx="405111" cy="259045"/>
    <xdr:sp macro="" textlink="">
      <xdr:nvSpPr>
        <xdr:cNvPr id="871" name="【庁舎】&#10;有形固定資産減価償却率平均値テキスト">
          <a:extLst>
            <a:ext uri="{FF2B5EF4-FFF2-40B4-BE49-F238E27FC236}">
              <a16:creationId xmlns:a16="http://schemas.microsoft.com/office/drawing/2014/main" id="{A986E563-6E54-415A-87E1-CD7A1F19E238}"/>
            </a:ext>
          </a:extLst>
        </xdr:cNvPr>
        <xdr:cNvSpPr txBox="1"/>
      </xdr:nvSpPr>
      <xdr:spPr>
        <a:xfrm>
          <a:off x="16357600" y="17693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872" name="フローチャート: 判断 871">
          <a:extLst>
            <a:ext uri="{FF2B5EF4-FFF2-40B4-BE49-F238E27FC236}">
              <a16:creationId xmlns:a16="http://schemas.microsoft.com/office/drawing/2014/main" id="{A00961AF-973C-4930-A9B8-7731122EC8D9}"/>
            </a:ext>
          </a:extLst>
        </xdr:cNvPr>
        <xdr:cNvSpPr/>
      </xdr:nvSpPr>
      <xdr:spPr>
        <a:xfrm>
          <a:off x="16268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57404</xdr:rowOff>
    </xdr:from>
    <xdr:to>
      <xdr:col>81</xdr:col>
      <xdr:colOff>101600</xdr:colOff>
      <xdr:row>104</xdr:row>
      <xdr:rowOff>159004</xdr:rowOff>
    </xdr:to>
    <xdr:sp macro="" textlink="">
      <xdr:nvSpPr>
        <xdr:cNvPr id="873" name="フローチャート: 判断 872">
          <a:extLst>
            <a:ext uri="{FF2B5EF4-FFF2-40B4-BE49-F238E27FC236}">
              <a16:creationId xmlns:a16="http://schemas.microsoft.com/office/drawing/2014/main" id="{819D9235-54D4-4549-9419-92029FB07A39}"/>
            </a:ext>
          </a:extLst>
        </xdr:cNvPr>
        <xdr:cNvSpPr/>
      </xdr:nvSpPr>
      <xdr:spPr>
        <a:xfrm>
          <a:off x="15430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20828</xdr:rowOff>
    </xdr:from>
    <xdr:to>
      <xdr:col>76</xdr:col>
      <xdr:colOff>165100</xdr:colOff>
      <xdr:row>104</xdr:row>
      <xdr:rowOff>122428</xdr:rowOff>
    </xdr:to>
    <xdr:sp macro="" textlink="">
      <xdr:nvSpPr>
        <xdr:cNvPr id="874" name="フローチャート: 判断 873">
          <a:extLst>
            <a:ext uri="{FF2B5EF4-FFF2-40B4-BE49-F238E27FC236}">
              <a16:creationId xmlns:a16="http://schemas.microsoft.com/office/drawing/2014/main" id="{A6822056-9DA9-493B-A858-5C69D3085AC3}"/>
            </a:ext>
          </a:extLst>
        </xdr:cNvPr>
        <xdr:cNvSpPr/>
      </xdr:nvSpPr>
      <xdr:spPr>
        <a:xfrm>
          <a:off x="14541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114554</xdr:rowOff>
    </xdr:from>
    <xdr:to>
      <xdr:col>72</xdr:col>
      <xdr:colOff>38100</xdr:colOff>
      <xdr:row>104</xdr:row>
      <xdr:rowOff>44704</xdr:rowOff>
    </xdr:to>
    <xdr:sp macro="" textlink="">
      <xdr:nvSpPr>
        <xdr:cNvPr id="875" name="フローチャート: 判断 874">
          <a:extLst>
            <a:ext uri="{FF2B5EF4-FFF2-40B4-BE49-F238E27FC236}">
              <a16:creationId xmlns:a16="http://schemas.microsoft.com/office/drawing/2014/main" id="{BD93ADCA-6BF0-4BB5-8D04-D12E6BA769A2}"/>
            </a:ext>
          </a:extLst>
        </xdr:cNvPr>
        <xdr:cNvSpPr/>
      </xdr:nvSpPr>
      <xdr:spPr>
        <a:xfrm>
          <a:off x="13652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132842</xdr:rowOff>
    </xdr:from>
    <xdr:to>
      <xdr:col>67</xdr:col>
      <xdr:colOff>101600</xdr:colOff>
      <xdr:row>106</xdr:row>
      <xdr:rowOff>62992</xdr:rowOff>
    </xdr:to>
    <xdr:sp macro="" textlink="">
      <xdr:nvSpPr>
        <xdr:cNvPr id="876" name="フローチャート: 判断 875">
          <a:extLst>
            <a:ext uri="{FF2B5EF4-FFF2-40B4-BE49-F238E27FC236}">
              <a16:creationId xmlns:a16="http://schemas.microsoft.com/office/drawing/2014/main" id="{353FAF92-0DBD-41CC-8DF0-ADB69EC0074F}"/>
            </a:ext>
          </a:extLst>
        </xdr:cNvPr>
        <xdr:cNvSpPr/>
      </xdr:nvSpPr>
      <xdr:spPr>
        <a:xfrm>
          <a:off x="127635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1A220E38-C6A6-4DD5-BFB3-977C2C7427D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8DD35BAE-09A4-4B69-8099-CE785E00DA8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7EC321E7-95B8-4CDE-AC7B-5791EC50DC4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BF957497-A72C-450B-ABD6-3C2623809FE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BDC7A2E1-A8AD-4E21-BFC0-7B213CC2802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39115</xdr:rowOff>
    </xdr:from>
    <xdr:to>
      <xdr:col>85</xdr:col>
      <xdr:colOff>177800</xdr:colOff>
      <xdr:row>104</xdr:row>
      <xdr:rowOff>140715</xdr:rowOff>
    </xdr:to>
    <xdr:sp macro="" textlink="">
      <xdr:nvSpPr>
        <xdr:cNvPr id="882" name="楕円 881">
          <a:extLst>
            <a:ext uri="{FF2B5EF4-FFF2-40B4-BE49-F238E27FC236}">
              <a16:creationId xmlns:a16="http://schemas.microsoft.com/office/drawing/2014/main" id="{83C1A8EE-9302-44BA-95B8-89246ECA7DA6}"/>
            </a:ext>
          </a:extLst>
        </xdr:cNvPr>
        <xdr:cNvSpPr/>
      </xdr:nvSpPr>
      <xdr:spPr>
        <a:xfrm>
          <a:off x="162687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17542</xdr:rowOff>
    </xdr:from>
    <xdr:ext cx="405111" cy="259045"/>
    <xdr:sp macro="" textlink="">
      <xdr:nvSpPr>
        <xdr:cNvPr id="883" name="【庁舎】&#10;有形固定資産減価償却率該当値テキスト">
          <a:extLst>
            <a:ext uri="{FF2B5EF4-FFF2-40B4-BE49-F238E27FC236}">
              <a16:creationId xmlns:a16="http://schemas.microsoft.com/office/drawing/2014/main" id="{0AE8F55A-DB54-459F-AA02-0EB928CB953A}"/>
            </a:ext>
          </a:extLst>
        </xdr:cNvPr>
        <xdr:cNvSpPr txBox="1"/>
      </xdr:nvSpPr>
      <xdr:spPr>
        <a:xfrm>
          <a:off x="16357600" y="178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87122</xdr:rowOff>
    </xdr:from>
    <xdr:to>
      <xdr:col>81</xdr:col>
      <xdr:colOff>101600</xdr:colOff>
      <xdr:row>106</xdr:row>
      <xdr:rowOff>17272</xdr:rowOff>
    </xdr:to>
    <xdr:sp macro="" textlink="">
      <xdr:nvSpPr>
        <xdr:cNvPr id="884" name="楕円 883">
          <a:extLst>
            <a:ext uri="{FF2B5EF4-FFF2-40B4-BE49-F238E27FC236}">
              <a16:creationId xmlns:a16="http://schemas.microsoft.com/office/drawing/2014/main" id="{76142F33-DA75-4D55-AFAD-76F07778D899}"/>
            </a:ext>
          </a:extLst>
        </xdr:cNvPr>
        <xdr:cNvSpPr/>
      </xdr:nvSpPr>
      <xdr:spPr>
        <a:xfrm>
          <a:off x="15430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89915</xdr:rowOff>
    </xdr:from>
    <xdr:to>
      <xdr:col>85</xdr:col>
      <xdr:colOff>127000</xdr:colOff>
      <xdr:row>105</xdr:row>
      <xdr:rowOff>137922</xdr:rowOff>
    </xdr:to>
    <xdr:cxnSp macro="">
      <xdr:nvCxnSpPr>
        <xdr:cNvPr id="885" name="直線コネクタ 884">
          <a:extLst>
            <a:ext uri="{FF2B5EF4-FFF2-40B4-BE49-F238E27FC236}">
              <a16:creationId xmlns:a16="http://schemas.microsoft.com/office/drawing/2014/main" id="{46440654-5470-455F-B505-8D74A33A6DE0}"/>
            </a:ext>
          </a:extLst>
        </xdr:cNvPr>
        <xdr:cNvCxnSpPr/>
      </xdr:nvCxnSpPr>
      <xdr:spPr>
        <a:xfrm flipV="1">
          <a:off x="15481300" y="17920715"/>
          <a:ext cx="8382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155702</xdr:rowOff>
    </xdr:from>
    <xdr:to>
      <xdr:col>76</xdr:col>
      <xdr:colOff>165100</xdr:colOff>
      <xdr:row>106</xdr:row>
      <xdr:rowOff>85852</xdr:rowOff>
    </xdr:to>
    <xdr:sp macro="" textlink="">
      <xdr:nvSpPr>
        <xdr:cNvPr id="886" name="楕円 885">
          <a:extLst>
            <a:ext uri="{FF2B5EF4-FFF2-40B4-BE49-F238E27FC236}">
              <a16:creationId xmlns:a16="http://schemas.microsoft.com/office/drawing/2014/main" id="{670C66E4-4260-448D-AFBE-ADB152744E00}"/>
            </a:ext>
          </a:extLst>
        </xdr:cNvPr>
        <xdr:cNvSpPr/>
      </xdr:nvSpPr>
      <xdr:spPr>
        <a:xfrm>
          <a:off x="14541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137922</xdr:rowOff>
    </xdr:from>
    <xdr:to>
      <xdr:col>81</xdr:col>
      <xdr:colOff>50800</xdr:colOff>
      <xdr:row>106</xdr:row>
      <xdr:rowOff>35052</xdr:rowOff>
    </xdr:to>
    <xdr:cxnSp macro="">
      <xdr:nvCxnSpPr>
        <xdr:cNvPr id="887" name="直線コネクタ 886">
          <a:extLst>
            <a:ext uri="{FF2B5EF4-FFF2-40B4-BE49-F238E27FC236}">
              <a16:creationId xmlns:a16="http://schemas.microsoft.com/office/drawing/2014/main" id="{B1741FF9-081E-40A3-9ACD-633AC1AF77F2}"/>
            </a:ext>
          </a:extLst>
        </xdr:cNvPr>
        <xdr:cNvCxnSpPr/>
      </xdr:nvCxnSpPr>
      <xdr:spPr>
        <a:xfrm flipV="1">
          <a:off x="14592300" y="181401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146558</xdr:rowOff>
    </xdr:from>
    <xdr:to>
      <xdr:col>72</xdr:col>
      <xdr:colOff>38100</xdr:colOff>
      <xdr:row>106</xdr:row>
      <xdr:rowOff>76708</xdr:rowOff>
    </xdr:to>
    <xdr:sp macro="" textlink="">
      <xdr:nvSpPr>
        <xdr:cNvPr id="888" name="楕円 887">
          <a:extLst>
            <a:ext uri="{FF2B5EF4-FFF2-40B4-BE49-F238E27FC236}">
              <a16:creationId xmlns:a16="http://schemas.microsoft.com/office/drawing/2014/main" id="{00B14F41-8D6F-4951-BC26-F677091AAE33}"/>
            </a:ext>
          </a:extLst>
        </xdr:cNvPr>
        <xdr:cNvSpPr/>
      </xdr:nvSpPr>
      <xdr:spPr>
        <a:xfrm>
          <a:off x="13652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25908</xdr:rowOff>
    </xdr:from>
    <xdr:to>
      <xdr:col>76</xdr:col>
      <xdr:colOff>114300</xdr:colOff>
      <xdr:row>106</xdr:row>
      <xdr:rowOff>35052</xdr:rowOff>
    </xdr:to>
    <xdr:cxnSp macro="">
      <xdr:nvCxnSpPr>
        <xdr:cNvPr id="889" name="直線コネクタ 888">
          <a:extLst>
            <a:ext uri="{FF2B5EF4-FFF2-40B4-BE49-F238E27FC236}">
              <a16:creationId xmlns:a16="http://schemas.microsoft.com/office/drawing/2014/main" id="{DD87E72F-C140-4F6E-812E-B66820E601FE}"/>
            </a:ext>
          </a:extLst>
        </xdr:cNvPr>
        <xdr:cNvCxnSpPr/>
      </xdr:nvCxnSpPr>
      <xdr:spPr>
        <a:xfrm>
          <a:off x="13703300" y="18199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73406</xdr:rowOff>
    </xdr:from>
    <xdr:to>
      <xdr:col>67</xdr:col>
      <xdr:colOff>101600</xdr:colOff>
      <xdr:row>106</xdr:row>
      <xdr:rowOff>3556</xdr:rowOff>
    </xdr:to>
    <xdr:sp macro="" textlink="">
      <xdr:nvSpPr>
        <xdr:cNvPr id="890" name="楕円 889">
          <a:extLst>
            <a:ext uri="{FF2B5EF4-FFF2-40B4-BE49-F238E27FC236}">
              <a16:creationId xmlns:a16="http://schemas.microsoft.com/office/drawing/2014/main" id="{549B9E37-8BD0-45FF-8459-B45F66602DB3}"/>
            </a:ext>
          </a:extLst>
        </xdr:cNvPr>
        <xdr:cNvSpPr/>
      </xdr:nvSpPr>
      <xdr:spPr>
        <a:xfrm>
          <a:off x="12763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124206</xdr:rowOff>
    </xdr:from>
    <xdr:to>
      <xdr:col>71</xdr:col>
      <xdr:colOff>177800</xdr:colOff>
      <xdr:row>106</xdr:row>
      <xdr:rowOff>25908</xdr:rowOff>
    </xdr:to>
    <xdr:cxnSp macro="">
      <xdr:nvCxnSpPr>
        <xdr:cNvPr id="891" name="直線コネクタ 890">
          <a:extLst>
            <a:ext uri="{FF2B5EF4-FFF2-40B4-BE49-F238E27FC236}">
              <a16:creationId xmlns:a16="http://schemas.microsoft.com/office/drawing/2014/main" id="{C9F75DD8-2B7E-4F22-86AC-A65BDB33AD9D}"/>
            </a:ext>
          </a:extLst>
        </xdr:cNvPr>
        <xdr:cNvCxnSpPr/>
      </xdr:nvCxnSpPr>
      <xdr:spPr>
        <a:xfrm>
          <a:off x="12814300" y="181264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4081</xdr:rowOff>
    </xdr:from>
    <xdr:ext cx="405111" cy="259045"/>
    <xdr:sp macro="" textlink="">
      <xdr:nvSpPr>
        <xdr:cNvPr id="892" name="n_1aveValue【庁舎】&#10;有形固定資産減価償却率">
          <a:extLst>
            <a:ext uri="{FF2B5EF4-FFF2-40B4-BE49-F238E27FC236}">
              <a16:creationId xmlns:a16="http://schemas.microsoft.com/office/drawing/2014/main" id="{E378F5BD-4F44-4410-8831-2D94049C08BB}"/>
            </a:ext>
          </a:extLst>
        </xdr:cNvPr>
        <xdr:cNvSpPr txBox="1"/>
      </xdr:nvSpPr>
      <xdr:spPr>
        <a:xfrm>
          <a:off x="15266044" y="1766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138955</xdr:rowOff>
    </xdr:from>
    <xdr:ext cx="405111" cy="259045"/>
    <xdr:sp macro="" textlink="">
      <xdr:nvSpPr>
        <xdr:cNvPr id="893" name="n_2aveValue【庁舎】&#10;有形固定資産減価償却率">
          <a:extLst>
            <a:ext uri="{FF2B5EF4-FFF2-40B4-BE49-F238E27FC236}">
              <a16:creationId xmlns:a16="http://schemas.microsoft.com/office/drawing/2014/main" id="{71BFDA9C-1857-4303-8C76-6D14DF06179A}"/>
            </a:ext>
          </a:extLst>
        </xdr:cNvPr>
        <xdr:cNvSpPr txBox="1"/>
      </xdr:nvSpPr>
      <xdr:spPr>
        <a:xfrm>
          <a:off x="143897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61231</xdr:rowOff>
    </xdr:from>
    <xdr:ext cx="405111" cy="259045"/>
    <xdr:sp macro="" textlink="">
      <xdr:nvSpPr>
        <xdr:cNvPr id="894" name="n_3aveValue【庁舎】&#10;有形固定資産減価償却率">
          <a:extLst>
            <a:ext uri="{FF2B5EF4-FFF2-40B4-BE49-F238E27FC236}">
              <a16:creationId xmlns:a16="http://schemas.microsoft.com/office/drawing/2014/main" id="{D915CC4C-7573-44A9-932C-4BAB41BBFF3B}"/>
            </a:ext>
          </a:extLst>
        </xdr:cNvPr>
        <xdr:cNvSpPr txBox="1"/>
      </xdr:nvSpPr>
      <xdr:spPr>
        <a:xfrm>
          <a:off x="13500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54119</xdr:rowOff>
    </xdr:from>
    <xdr:ext cx="405111" cy="259045"/>
    <xdr:sp macro="" textlink="">
      <xdr:nvSpPr>
        <xdr:cNvPr id="895" name="n_4aveValue【庁舎】&#10;有形固定資産減価償却率">
          <a:extLst>
            <a:ext uri="{FF2B5EF4-FFF2-40B4-BE49-F238E27FC236}">
              <a16:creationId xmlns:a16="http://schemas.microsoft.com/office/drawing/2014/main" id="{94D7AEF2-60E0-4823-8ABE-CA75ABDB3594}"/>
            </a:ext>
          </a:extLst>
        </xdr:cNvPr>
        <xdr:cNvSpPr txBox="1"/>
      </xdr:nvSpPr>
      <xdr:spPr>
        <a:xfrm>
          <a:off x="12611744" y="1822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8399</xdr:rowOff>
    </xdr:from>
    <xdr:ext cx="405111" cy="259045"/>
    <xdr:sp macro="" textlink="">
      <xdr:nvSpPr>
        <xdr:cNvPr id="896" name="n_1mainValue【庁舎】&#10;有形固定資産減価償却率">
          <a:extLst>
            <a:ext uri="{FF2B5EF4-FFF2-40B4-BE49-F238E27FC236}">
              <a16:creationId xmlns:a16="http://schemas.microsoft.com/office/drawing/2014/main" id="{E3E0A70D-18A3-4EF2-974E-08E4170996C8}"/>
            </a:ext>
          </a:extLst>
        </xdr:cNvPr>
        <xdr:cNvSpPr txBox="1"/>
      </xdr:nvSpPr>
      <xdr:spPr>
        <a:xfrm>
          <a:off x="152660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76979</xdr:rowOff>
    </xdr:from>
    <xdr:ext cx="405111" cy="259045"/>
    <xdr:sp macro="" textlink="">
      <xdr:nvSpPr>
        <xdr:cNvPr id="897" name="n_2mainValue【庁舎】&#10;有形固定資産減価償却率">
          <a:extLst>
            <a:ext uri="{FF2B5EF4-FFF2-40B4-BE49-F238E27FC236}">
              <a16:creationId xmlns:a16="http://schemas.microsoft.com/office/drawing/2014/main" id="{EF5BF5AB-7B63-4D9C-800B-59EBECCD11E1}"/>
            </a:ext>
          </a:extLst>
        </xdr:cNvPr>
        <xdr:cNvSpPr txBox="1"/>
      </xdr:nvSpPr>
      <xdr:spPr>
        <a:xfrm>
          <a:off x="14389744" y="1825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67835</xdr:rowOff>
    </xdr:from>
    <xdr:ext cx="405111" cy="259045"/>
    <xdr:sp macro="" textlink="">
      <xdr:nvSpPr>
        <xdr:cNvPr id="898" name="n_3mainValue【庁舎】&#10;有形固定資産減価償却率">
          <a:extLst>
            <a:ext uri="{FF2B5EF4-FFF2-40B4-BE49-F238E27FC236}">
              <a16:creationId xmlns:a16="http://schemas.microsoft.com/office/drawing/2014/main" id="{5D197328-8FA0-4614-9AFF-B55F053AF5F5}"/>
            </a:ext>
          </a:extLst>
        </xdr:cNvPr>
        <xdr:cNvSpPr txBox="1"/>
      </xdr:nvSpPr>
      <xdr:spPr>
        <a:xfrm>
          <a:off x="13500744" y="1824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20083</xdr:rowOff>
    </xdr:from>
    <xdr:ext cx="405111" cy="259045"/>
    <xdr:sp macro="" textlink="">
      <xdr:nvSpPr>
        <xdr:cNvPr id="899" name="n_4mainValue【庁舎】&#10;有形固定資産減価償却率">
          <a:extLst>
            <a:ext uri="{FF2B5EF4-FFF2-40B4-BE49-F238E27FC236}">
              <a16:creationId xmlns:a16="http://schemas.microsoft.com/office/drawing/2014/main" id="{973A093D-1C59-4C24-8CA4-84B6EBDF0F51}"/>
            </a:ext>
          </a:extLst>
        </xdr:cNvPr>
        <xdr:cNvSpPr txBox="1"/>
      </xdr:nvSpPr>
      <xdr:spPr>
        <a:xfrm>
          <a:off x="12611744" y="1785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1609AADC-25F4-4314-8FF2-571A0F7B1D9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6E76ABE4-E93A-4A68-804A-536643BEAF0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096AD434-17C3-4748-A3A9-CCE02E5F9B2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3947A8FD-966B-4166-A403-6F37651B81C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59CFEC6A-1ED9-4220-919B-146C91E9D5A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8C501F3E-07B5-4461-89DE-DDAB2F2883E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C659549D-90A3-4A5F-A14B-B1868127D94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EE817784-7199-4F88-871B-CFCB735EF76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ABE22779-2C65-4015-BDFC-AD7F6ABDD16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89407A40-6DBE-47E1-AD20-91475DEE5BF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0" name="テキスト ボックス 909">
          <a:extLst>
            <a:ext uri="{FF2B5EF4-FFF2-40B4-BE49-F238E27FC236}">
              <a16:creationId xmlns:a16="http://schemas.microsoft.com/office/drawing/2014/main" id="{6A71B627-12CB-428F-9835-FF77102C6555}"/>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911" name="直線コネクタ 910">
          <a:extLst>
            <a:ext uri="{FF2B5EF4-FFF2-40B4-BE49-F238E27FC236}">
              <a16:creationId xmlns:a16="http://schemas.microsoft.com/office/drawing/2014/main" id="{7A7F88ED-A717-469B-AF9F-33128E4906F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12" name="テキスト ボックス 911">
          <a:extLst>
            <a:ext uri="{FF2B5EF4-FFF2-40B4-BE49-F238E27FC236}">
              <a16:creationId xmlns:a16="http://schemas.microsoft.com/office/drawing/2014/main" id="{17022C26-1CAC-4528-8B50-6D790519E803}"/>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3" name="直線コネクタ 912">
          <a:extLst>
            <a:ext uri="{FF2B5EF4-FFF2-40B4-BE49-F238E27FC236}">
              <a16:creationId xmlns:a16="http://schemas.microsoft.com/office/drawing/2014/main" id="{88EBB791-239E-49E5-8311-2912AAF6CAF6}"/>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4" name="テキスト ボックス 913">
          <a:extLst>
            <a:ext uri="{FF2B5EF4-FFF2-40B4-BE49-F238E27FC236}">
              <a16:creationId xmlns:a16="http://schemas.microsoft.com/office/drawing/2014/main" id="{167CEFA7-417B-4A9D-B5E0-3392C3D52829}"/>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5" name="直線コネクタ 914">
          <a:extLst>
            <a:ext uri="{FF2B5EF4-FFF2-40B4-BE49-F238E27FC236}">
              <a16:creationId xmlns:a16="http://schemas.microsoft.com/office/drawing/2014/main" id="{FD00B6BF-15C3-4106-946B-349F50D89888}"/>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6" name="テキスト ボックス 915">
          <a:extLst>
            <a:ext uri="{FF2B5EF4-FFF2-40B4-BE49-F238E27FC236}">
              <a16:creationId xmlns:a16="http://schemas.microsoft.com/office/drawing/2014/main" id="{3E5385CC-1045-4F70-9188-ABCB584C307C}"/>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a:extLst>
            <a:ext uri="{FF2B5EF4-FFF2-40B4-BE49-F238E27FC236}">
              <a16:creationId xmlns:a16="http://schemas.microsoft.com/office/drawing/2014/main" id="{B4FF3560-8657-45BE-A7AB-523A439C83D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a:extLst>
            <a:ext uri="{FF2B5EF4-FFF2-40B4-BE49-F238E27FC236}">
              <a16:creationId xmlns:a16="http://schemas.microsoft.com/office/drawing/2014/main" id="{A285A391-E403-45E2-B6DD-813AF142052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9" name="直線コネクタ 918">
          <a:extLst>
            <a:ext uri="{FF2B5EF4-FFF2-40B4-BE49-F238E27FC236}">
              <a16:creationId xmlns:a16="http://schemas.microsoft.com/office/drawing/2014/main" id="{0318B3DB-0E6E-43B2-8ED0-41B73B3C2DD8}"/>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20" name="テキスト ボックス 919">
          <a:extLst>
            <a:ext uri="{FF2B5EF4-FFF2-40B4-BE49-F238E27FC236}">
              <a16:creationId xmlns:a16="http://schemas.microsoft.com/office/drawing/2014/main" id="{36BD8864-6261-46D8-B814-BF15BAAEC8A7}"/>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21" name="直線コネクタ 920">
          <a:extLst>
            <a:ext uri="{FF2B5EF4-FFF2-40B4-BE49-F238E27FC236}">
              <a16:creationId xmlns:a16="http://schemas.microsoft.com/office/drawing/2014/main" id="{97E06A71-631A-48DC-991F-6C5B1CC57E75}"/>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2" name="テキスト ボックス 921">
          <a:extLst>
            <a:ext uri="{FF2B5EF4-FFF2-40B4-BE49-F238E27FC236}">
              <a16:creationId xmlns:a16="http://schemas.microsoft.com/office/drawing/2014/main" id="{5F068489-5BB1-4780-82C6-677E0CB0EA63}"/>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3" name="直線コネクタ 922">
          <a:extLst>
            <a:ext uri="{FF2B5EF4-FFF2-40B4-BE49-F238E27FC236}">
              <a16:creationId xmlns:a16="http://schemas.microsoft.com/office/drawing/2014/main" id="{1888752E-E605-4448-B4DC-F0BCAB9B1BA2}"/>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4" name="テキスト ボックス 923">
          <a:extLst>
            <a:ext uri="{FF2B5EF4-FFF2-40B4-BE49-F238E27FC236}">
              <a16:creationId xmlns:a16="http://schemas.microsoft.com/office/drawing/2014/main" id="{BA8DEDC5-C942-4C6E-96ED-BAEE1F3887DE}"/>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5" name="直線コネクタ 924">
          <a:extLst>
            <a:ext uri="{FF2B5EF4-FFF2-40B4-BE49-F238E27FC236}">
              <a16:creationId xmlns:a16="http://schemas.microsoft.com/office/drawing/2014/main" id="{05D3770D-EBA3-4CCB-910B-FFC39A80B18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6" name="テキスト ボックス 925">
          <a:extLst>
            <a:ext uri="{FF2B5EF4-FFF2-40B4-BE49-F238E27FC236}">
              <a16:creationId xmlns:a16="http://schemas.microsoft.com/office/drawing/2014/main" id="{E8F9EC5F-E663-4B08-8501-EBFF02F9418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7" name="【庁舎】&#10;一人当たり面積グラフ枠">
          <a:extLst>
            <a:ext uri="{FF2B5EF4-FFF2-40B4-BE49-F238E27FC236}">
              <a16:creationId xmlns:a16="http://schemas.microsoft.com/office/drawing/2014/main" id="{EC27C0F9-805C-4FA4-A880-65BBA1CBCFC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85725</xdr:rowOff>
    </xdr:from>
    <xdr:to>
      <xdr:col>116</xdr:col>
      <xdr:colOff>62864</xdr:colOff>
      <xdr:row>108</xdr:row>
      <xdr:rowOff>66675</xdr:rowOff>
    </xdr:to>
    <xdr:cxnSp macro="">
      <xdr:nvCxnSpPr>
        <xdr:cNvPr id="928" name="直線コネクタ 927">
          <a:extLst>
            <a:ext uri="{FF2B5EF4-FFF2-40B4-BE49-F238E27FC236}">
              <a16:creationId xmlns:a16="http://schemas.microsoft.com/office/drawing/2014/main" id="{0852C01F-14E0-4763-9FCA-244AED5AA276}"/>
            </a:ext>
          </a:extLst>
        </xdr:cNvPr>
        <xdr:cNvCxnSpPr/>
      </xdr:nvCxnSpPr>
      <xdr:spPr>
        <a:xfrm flipV="1">
          <a:off x="22160864" y="172307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70502</xdr:rowOff>
    </xdr:from>
    <xdr:ext cx="469744" cy="259045"/>
    <xdr:sp macro="" textlink="">
      <xdr:nvSpPr>
        <xdr:cNvPr id="929" name="【庁舎】&#10;一人当たり面積最小値テキスト">
          <a:extLst>
            <a:ext uri="{FF2B5EF4-FFF2-40B4-BE49-F238E27FC236}">
              <a16:creationId xmlns:a16="http://schemas.microsoft.com/office/drawing/2014/main" id="{043B8001-F340-4F4C-97FD-C6540214DD34}"/>
            </a:ext>
          </a:extLst>
        </xdr:cNvPr>
        <xdr:cNvSpPr txBox="1"/>
      </xdr:nvSpPr>
      <xdr:spPr>
        <a:xfrm>
          <a:off x="22199600" y="1858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66675</xdr:rowOff>
    </xdr:from>
    <xdr:to>
      <xdr:col>116</xdr:col>
      <xdr:colOff>152400</xdr:colOff>
      <xdr:row>108</xdr:row>
      <xdr:rowOff>66675</xdr:rowOff>
    </xdr:to>
    <xdr:cxnSp macro="">
      <xdr:nvCxnSpPr>
        <xdr:cNvPr id="930" name="直線コネクタ 929">
          <a:extLst>
            <a:ext uri="{FF2B5EF4-FFF2-40B4-BE49-F238E27FC236}">
              <a16:creationId xmlns:a16="http://schemas.microsoft.com/office/drawing/2014/main" id="{32373191-7943-48C7-A6B1-999DBF913721}"/>
            </a:ext>
          </a:extLst>
        </xdr:cNvPr>
        <xdr:cNvCxnSpPr/>
      </xdr:nvCxnSpPr>
      <xdr:spPr>
        <a:xfrm>
          <a:off x="22072600" y="1858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32402</xdr:rowOff>
    </xdr:from>
    <xdr:ext cx="469744" cy="259045"/>
    <xdr:sp macro="" textlink="">
      <xdr:nvSpPr>
        <xdr:cNvPr id="931" name="【庁舎】&#10;一人当たり面積最大値テキスト">
          <a:extLst>
            <a:ext uri="{FF2B5EF4-FFF2-40B4-BE49-F238E27FC236}">
              <a16:creationId xmlns:a16="http://schemas.microsoft.com/office/drawing/2014/main" id="{15F21C6E-27CB-4542-83E1-69761633EBC4}"/>
            </a:ext>
          </a:extLst>
        </xdr:cNvPr>
        <xdr:cNvSpPr txBox="1"/>
      </xdr:nvSpPr>
      <xdr:spPr>
        <a:xfrm>
          <a:off x="22199600" y="1700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85725</xdr:rowOff>
    </xdr:from>
    <xdr:to>
      <xdr:col>116</xdr:col>
      <xdr:colOff>152400</xdr:colOff>
      <xdr:row>100</xdr:row>
      <xdr:rowOff>85725</xdr:rowOff>
    </xdr:to>
    <xdr:cxnSp macro="">
      <xdr:nvCxnSpPr>
        <xdr:cNvPr id="932" name="直線コネクタ 931">
          <a:extLst>
            <a:ext uri="{FF2B5EF4-FFF2-40B4-BE49-F238E27FC236}">
              <a16:creationId xmlns:a16="http://schemas.microsoft.com/office/drawing/2014/main" id="{7A863339-A329-42EA-8690-5445A286733E}"/>
            </a:ext>
          </a:extLst>
        </xdr:cNvPr>
        <xdr:cNvCxnSpPr/>
      </xdr:nvCxnSpPr>
      <xdr:spPr>
        <a:xfrm>
          <a:off x="22072600" y="1723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41927</xdr:rowOff>
    </xdr:from>
    <xdr:ext cx="469744" cy="259045"/>
    <xdr:sp macro="" textlink="">
      <xdr:nvSpPr>
        <xdr:cNvPr id="933" name="【庁舎】&#10;一人当たり面積平均値テキスト">
          <a:extLst>
            <a:ext uri="{FF2B5EF4-FFF2-40B4-BE49-F238E27FC236}">
              <a16:creationId xmlns:a16="http://schemas.microsoft.com/office/drawing/2014/main" id="{8975F6C0-402A-4F3F-97C5-A6CF8B83F23C}"/>
            </a:ext>
          </a:extLst>
        </xdr:cNvPr>
        <xdr:cNvSpPr txBox="1"/>
      </xdr:nvSpPr>
      <xdr:spPr>
        <a:xfrm>
          <a:off x="22199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934" name="フローチャート: 判断 933">
          <a:extLst>
            <a:ext uri="{FF2B5EF4-FFF2-40B4-BE49-F238E27FC236}">
              <a16:creationId xmlns:a16="http://schemas.microsoft.com/office/drawing/2014/main" id="{75692583-F01D-4196-94B1-79DC4D102C12}"/>
            </a:ext>
          </a:extLst>
        </xdr:cNvPr>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63500</xdr:rowOff>
    </xdr:from>
    <xdr:to>
      <xdr:col>112</xdr:col>
      <xdr:colOff>38100</xdr:colOff>
      <xdr:row>105</xdr:row>
      <xdr:rowOff>165100</xdr:rowOff>
    </xdr:to>
    <xdr:sp macro="" textlink="">
      <xdr:nvSpPr>
        <xdr:cNvPr id="935" name="フローチャート: 判断 934">
          <a:extLst>
            <a:ext uri="{FF2B5EF4-FFF2-40B4-BE49-F238E27FC236}">
              <a16:creationId xmlns:a16="http://schemas.microsoft.com/office/drawing/2014/main" id="{E7D47870-74C8-4330-8BFB-8F4932C8979D}"/>
            </a:ext>
          </a:extLst>
        </xdr:cNvPr>
        <xdr:cNvSpPr/>
      </xdr:nvSpPr>
      <xdr:spPr>
        <a:xfrm>
          <a:off x="21272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73025</xdr:rowOff>
    </xdr:from>
    <xdr:to>
      <xdr:col>107</xdr:col>
      <xdr:colOff>101600</xdr:colOff>
      <xdr:row>106</xdr:row>
      <xdr:rowOff>3175</xdr:rowOff>
    </xdr:to>
    <xdr:sp macro="" textlink="">
      <xdr:nvSpPr>
        <xdr:cNvPr id="936" name="フローチャート: 判断 935">
          <a:extLst>
            <a:ext uri="{FF2B5EF4-FFF2-40B4-BE49-F238E27FC236}">
              <a16:creationId xmlns:a16="http://schemas.microsoft.com/office/drawing/2014/main" id="{D9F8875F-C8C0-4A6E-9498-EF9A6EEE2C5D}"/>
            </a:ext>
          </a:extLst>
        </xdr:cNvPr>
        <xdr:cNvSpPr/>
      </xdr:nvSpPr>
      <xdr:spPr>
        <a:xfrm>
          <a:off x="20383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130175</xdr:rowOff>
    </xdr:from>
    <xdr:to>
      <xdr:col>102</xdr:col>
      <xdr:colOff>165100</xdr:colOff>
      <xdr:row>106</xdr:row>
      <xdr:rowOff>60325</xdr:rowOff>
    </xdr:to>
    <xdr:sp macro="" textlink="">
      <xdr:nvSpPr>
        <xdr:cNvPr id="937" name="フローチャート: 判断 936">
          <a:extLst>
            <a:ext uri="{FF2B5EF4-FFF2-40B4-BE49-F238E27FC236}">
              <a16:creationId xmlns:a16="http://schemas.microsoft.com/office/drawing/2014/main" id="{6E372CEA-1429-4832-A6FF-9E24681359BC}"/>
            </a:ext>
          </a:extLst>
        </xdr:cNvPr>
        <xdr:cNvSpPr/>
      </xdr:nvSpPr>
      <xdr:spPr>
        <a:xfrm>
          <a:off x="19494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73025</xdr:rowOff>
    </xdr:from>
    <xdr:to>
      <xdr:col>98</xdr:col>
      <xdr:colOff>38100</xdr:colOff>
      <xdr:row>106</xdr:row>
      <xdr:rowOff>3175</xdr:rowOff>
    </xdr:to>
    <xdr:sp macro="" textlink="">
      <xdr:nvSpPr>
        <xdr:cNvPr id="938" name="フローチャート: 判断 937">
          <a:extLst>
            <a:ext uri="{FF2B5EF4-FFF2-40B4-BE49-F238E27FC236}">
              <a16:creationId xmlns:a16="http://schemas.microsoft.com/office/drawing/2014/main" id="{DF2CE7D4-C8A9-4996-948E-4374B404BD43}"/>
            </a:ext>
          </a:extLst>
        </xdr:cNvPr>
        <xdr:cNvSpPr/>
      </xdr:nvSpPr>
      <xdr:spPr>
        <a:xfrm>
          <a:off x="18605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37256607-F7B9-4BAC-B642-4F5819D9FF4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85E7FA26-6A61-4F1C-B6D1-0C7557FBBA6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9810A00-BF0A-4FE4-ABF2-B2A4171CD19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40C4B177-6B6D-44BC-B2CB-BBC2498CF5F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285A47E1-1906-4BE9-A865-13B2840AC95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101600</xdr:rowOff>
    </xdr:from>
    <xdr:to>
      <xdr:col>116</xdr:col>
      <xdr:colOff>114300</xdr:colOff>
      <xdr:row>103</xdr:row>
      <xdr:rowOff>31750</xdr:rowOff>
    </xdr:to>
    <xdr:sp macro="" textlink="">
      <xdr:nvSpPr>
        <xdr:cNvPr id="944" name="楕円 943">
          <a:extLst>
            <a:ext uri="{FF2B5EF4-FFF2-40B4-BE49-F238E27FC236}">
              <a16:creationId xmlns:a16="http://schemas.microsoft.com/office/drawing/2014/main" id="{BC15710F-5795-403C-811E-3475553AE53E}"/>
            </a:ext>
          </a:extLst>
        </xdr:cNvPr>
        <xdr:cNvSpPr/>
      </xdr:nvSpPr>
      <xdr:spPr>
        <a:xfrm>
          <a:off x="221107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124477</xdr:rowOff>
    </xdr:from>
    <xdr:ext cx="469744" cy="259045"/>
    <xdr:sp macro="" textlink="">
      <xdr:nvSpPr>
        <xdr:cNvPr id="945" name="【庁舎】&#10;一人当たり面積該当値テキスト">
          <a:extLst>
            <a:ext uri="{FF2B5EF4-FFF2-40B4-BE49-F238E27FC236}">
              <a16:creationId xmlns:a16="http://schemas.microsoft.com/office/drawing/2014/main" id="{44894F08-EE7D-448F-B0EA-F963F8B38461}"/>
            </a:ext>
          </a:extLst>
        </xdr:cNvPr>
        <xdr:cNvSpPr txBox="1"/>
      </xdr:nvSpPr>
      <xdr:spPr>
        <a:xfrm>
          <a:off x="22199600"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111125</xdr:rowOff>
    </xdr:from>
    <xdr:to>
      <xdr:col>112</xdr:col>
      <xdr:colOff>38100</xdr:colOff>
      <xdr:row>104</xdr:row>
      <xdr:rowOff>41275</xdr:rowOff>
    </xdr:to>
    <xdr:sp macro="" textlink="">
      <xdr:nvSpPr>
        <xdr:cNvPr id="946" name="楕円 945">
          <a:extLst>
            <a:ext uri="{FF2B5EF4-FFF2-40B4-BE49-F238E27FC236}">
              <a16:creationId xmlns:a16="http://schemas.microsoft.com/office/drawing/2014/main" id="{8C10FA25-749F-49F7-86C1-A08474874449}"/>
            </a:ext>
          </a:extLst>
        </xdr:cNvPr>
        <xdr:cNvSpPr/>
      </xdr:nvSpPr>
      <xdr:spPr>
        <a:xfrm>
          <a:off x="21272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152400</xdr:rowOff>
    </xdr:from>
    <xdr:to>
      <xdr:col>116</xdr:col>
      <xdr:colOff>63500</xdr:colOff>
      <xdr:row>103</xdr:row>
      <xdr:rowOff>161925</xdr:rowOff>
    </xdr:to>
    <xdr:cxnSp macro="">
      <xdr:nvCxnSpPr>
        <xdr:cNvPr id="947" name="直線コネクタ 946">
          <a:extLst>
            <a:ext uri="{FF2B5EF4-FFF2-40B4-BE49-F238E27FC236}">
              <a16:creationId xmlns:a16="http://schemas.microsoft.com/office/drawing/2014/main" id="{CC3FCDB1-8C8F-4FB1-8630-68F88F45B92E}"/>
            </a:ext>
          </a:extLst>
        </xdr:cNvPr>
        <xdr:cNvCxnSpPr/>
      </xdr:nvCxnSpPr>
      <xdr:spPr>
        <a:xfrm flipV="1">
          <a:off x="21323300" y="17640300"/>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6350</xdr:rowOff>
    </xdr:from>
    <xdr:to>
      <xdr:col>107</xdr:col>
      <xdr:colOff>101600</xdr:colOff>
      <xdr:row>104</xdr:row>
      <xdr:rowOff>107950</xdr:rowOff>
    </xdr:to>
    <xdr:sp macro="" textlink="">
      <xdr:nvSpPr>
        <xdr:cNvPr id="948" name="楕円 947">
          <a:extLst>
            <a:ext uri="{FF2B5EF4-FFF2-40B4-BE49-F238E27FC236}">
              <a16:creationId xmlns:a16="http://schemas.microsoft.com/office/drawing/2014/main" id="{5FC35665-DB36-4956-9322-D7CAA0E26EC1}"/>
            </a:ext>
          </a:extLst>
        </xdr:cNvPr>
        <xdr:cNvSpPr/>
      </xdr:nvSpPr>
      <xdr:spPr>
        <a:xfrm>
          <a:off x="20383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161925</xdr:rowOff>
    </xdr:from>
    <xdr:to>
      <xdr:col>111</xdr:col>
      <xdr:colOff>177800</xdr:colOff>
      <xdr:row>104</xdr:row>
      <xdr:rowOff>57150</xdr:rowOff>
    </xdr:to>
    <xdr:cxnSp macro="">
      <xdr:nvCxnSpPr>
        <xdr:cNvPr id="949" name="直線コネクタ 948">
          <a:extLst>
            <a:ext uri="{FF2B5EF4-FFF2-40B4-BE49-F238E27FC236}">
              <a16:creationId xmlns:a16="http://schemas.microsoft.com/office/drawing/2014/main" id="{06D6EEB1-8773-4B65-89D0-C753D5A1B8AC}"/>
            </a:ext>
          </a:extLst>
        </xdr:cNvPr>
        <xdr:cNvCxnSpPr/>
      </xdr:nvCxnSpPr>
      <xdr:spPr>
        <a:xfrm flipV="1">
          <a:off x="20434300" y="178212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130175</xdr:rowOff>
    </xdr:from>
    <xdr:to>
      <xdr:col>102</xdr:col>
      <xdr:colOff>165100</xdr:colOff>
      <xdr:row>104</xdr:row>
      <xdr:rowOff>60325</xdr:rowOff>
    </xdr:to>
    <xdr:sp macro="" textlink="">
      <xdr:nvSpPr>
        <xdr:cNvPr id="950" name="楕円 949">
          <a:extLst>
            <a:ext uri="{FF2B5EF4-FFF2-40B4-BE49-F238E27FC236}">
              <a16:creationId xmlns:a16="http://schemas.microsoft.com/office/drawing/2014/main" id="{C1235C3A-5E1F-44E3-95A6-6F0AA9DA4D47}"/>
            </a:ext>
          </a:extLst>
        </xdr:cNvPr>
        <xdr:cNvSpPr/>
      </xdr:nvSpPr>
      <xdr:spPr>
        <a:xfrm>
          <a:off x="194945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9525</xdr:rowOff>
    </xdr:from>
    <xdr:to>
      <xdr:col>107</xdr:col>
      <xdr:colOff>50800</xdr:colOff>
      <xdr:row>104</xdr:row>
      <xdr:rowOff>57150</xdr:rowOff>
    </xdr:to>
    <xdr:cxnSp macro="">
      <xdr:nvCxnSpPr>
        <xdr:cNvPr id="951" name="直線コネクタ 950">
          <a:extLst>
            <a:ext uri="{FF2B5EF4-FFF2-40B4-BE49-F238E27FC236}">
              <a16:creationId xmlns:a16="http://schemas.microsoft.com/office/drawing/2014/main" id="{489518AF-D3B3-4AD2-9E8A-CCB07E2F7ABD}"/>
            </a:ext>
          </a:extLst>
        </xdr:cNvPr>
        <xdr:cNvCxnSpPr/>
      </xdr:nvCxnSpPr>
      <xdr:spPr>
        <a:xfrm>
          <a:off x="19545300" y="178403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130175</xdr:rowOff>
    </xdr:from>
    <xdr:to>
      <xdr:col>98</xdr:col>
      <xdr:colOff>38100</xdr:colOff>
      <xdr:row>104</xdr:row>
      <xdr:rowOff>60325</xdr:rowOff>
    </xdr:to>
    <xdr:sp macro="" textlink="">
      <xdr:nvSpPr>
        <xdr:cNvPr id="952" name="楕円 951">
          <a:extLst>
            <a:ext uri="{FF2B5EF4-FFF2-40B4-BE49-F238E27FC236}">
              <a16:creationId xmlns:a16="http://schemas.microsoft.com/office/drawing/2014/main" id="{F2B3F52F-6746-4531-8B77-09C7204AF908}"/>
            </a:ext>
          </a:extLst>
        </xdr:cNvPr>
        <xdr:cNvSpPr/>
      </xdr:nvSpPr>
      <xdr:spPr>
        <a:xfrm>
          <a:off x="186055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9525</xdr:rowOff>
    </xdr:from>
    <xdr:to>
      <xdr:col>102</xdr:col>
      <xdr:colOff>114300</xdr:colOff>
      <xdr:row>104</xdr:row>
      <xdr:rowOff>9525</xdr:rowOff>
    </xdr:to>
    <xdr:cxnSp macro="">
      <xdr:nvCxnSpPr>
        <xdr:cNvPr id="953" name="直線コネクタ 952">
          <a:extLst>
            <a:ext uri="{FF2B5EF4-FFF2-40B4-BE49-F238E27FC236}">
              <a16:creationId xmlns:a16="http://schemas.microsoft.com/office/drawing/2014/main" id="{14B003F0-8845-4052-A3B5-95B91DC9F71B}"/>
            </a:ext>
          </a:extLst>
        </xdr:cNvPr>
        <xdr:cNvCxnSpPr/>
      </xdr:nvCxnSpPr>
      <xdr:spPr>
        <a:xfrm>
          <a:off x="18656300" y="17840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156227</xdr:rowOff>
    </xdr:from>
    <xdr:ext cx="469744" cy="259045"/>
    <xdr:sp macro="" textlink="">
      <xdr:nvSpPr>
        <xdr:cNvPr id="954" name="n_1aveValue【庁舎】&#10;一人当たり面積">
          <a:extLst>
            <a:ext uri="{FF2B5EF4-FFF2-40B4-BE49-F238E27FC236}">
              <a16:creationId xmlns:a16="http://schemas.microsoft.com/office/drawing/2014/main" id="{633A89B6-83A1-4854-9C08-EC87BF827207}"/>
            </a:ext>
          </a:extLst>
        </xdr:cNvPr>
        <xdr:cNvSpPr txBox="1"/>
      </xdr:nvSpPr>
      <xdr:spPr>
        <a:xfrm>
          <a:off x="210757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165752</xdr:rowOff>
    </xdr:from>
    <xdr:ext cx="469744" cy="259045"/>
    <xdr:sp macro="" textlink="">
      <xdr:nvSpPr>
        <xdr:cNvPr id="955" name="n_2aveValue【庁舎】&#10;一人当たり面積">
          <a:extLst>
            <a:ext uri="{FF2B5EF4-FFF2-40B4-BE49-F238E27FC236}">
              <a16:creationId xmlns:a16="http://schemas.microsoft.com/office/drawing/2014/main" id="{C7C5885F-98AB-4E49-8A69-31CF3D1F8B25}"/>
            </a:ext>
          </a:extLst>
        </xdr:cNvPr>
        <xdr:cNvSpPr txBox="1"/>
      </xdr:nvSpPr>
      <xdr:spPr>
        <a:xfrm>
          <a:off x="20199427" y="1816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51452</xdr:rowOff>
    </xdr:from>
    <xdr:ext cx="469744" cy="259045"/>
    <xdr:sp macro="" textlink="">
      <xdr:nvSpPr>
        <xdr:cNvPr id="956" name="n_3aveValue【庁舎】&#10;一人当たり面積">
          <a:extLst>
            <a:ext uri="{FF2B5EF4-FFF2-40B4-BE49-F238E27FC236}">
              <a16:creationId xmlns:a16="http://schemas.microsoft.com/office/drawing/2014/main" id="{5E878F6F-2280-499D-B877-D2B8EFF7A151}"/>
            </a:ext>
          </a:extLst>
        </xdr:cNvPr>
        <xdr:cNvSpPr txBox="1"/>
      </xdr:nvSpPr>
      <xdr:spPr>
        <a:xfrm>
          <a:off x="19310427" y="1822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165752</xdr:rowOff>
    </xdr:from>
    <xdr:ext cx="469744" cy="259045"/>
    <xdr:sp macro="" textlink="">
      <xdr:nvSpPr>
        <xdr:cNvPr id="957" name="n_4aveValue【庁舎】&#10;一人当たり面積">
          <a:extLst>
            <a:ext uri="{FF2B5EF4-FFF2-40B4-BE49-F238E27FC236}">
              <a16:creationId xmlns:a16="http://schemas.microsoft.com/office/drawing/2014/main" id="{C5872244-3C4F-4886-ADC4-B021F5F922ED}"/>
            </a:ext>
          </a:extLst>
        </xdr:cNvPr>
        <xdr:cNvSpPr txBox="1"/>
      </xdr:nvSpPr>
      <xdr:spPr>
        <a:xfrm>
          <a:off x="18421427" y="1816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57802</xdr:rowOff>
    </xdr:from>
    <xdr:ext cx="469744" cy="259045"/>
    <xdr:sp macro="" textlink="">
      <xdr:nvSpPr>
        <xdr:cNvPr id="958" name="n_1mainValue【庁舎】&#10;一人当たり面積">
          <a:extLst>
            <a:ext uri="{FF2B5EF4-FFF2-40B4-BE49-F238E27FC236}">
              <a16:creationId xmlns:a16="http://schemas.microsoft.com/office/drawing/2014/main" id="{6C9C6D1A-B641-4A33-8739-24BF3B15F268}"/>
            </a:ext>
          </a:extLst>
        </xdr:cNvPr>
        <xdr:cNvSpPr txBox="1"/>
      </xdr:nvSpPr>
      <xdr:spPr>
        <a:xfrm>
          <a:off x="210757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124477</xdr:rowOff>
    </xdr:from>
    <xdr:ext cx="469744" cy="259045"/>
    <xdr:sp macro="" textlink="">
      <xdr:nvSpPr>
        <xdr:cNvPr id="959" name="n_2mainValue【庁舎】&#10;一人当たり面積">
          <a:extLst>
            <a:ext uri="{FF2B5EF4-FFF2-40B4-BE49-F238E27FC236}">
              <a16:creationId xmlns:a16="http://schemas.microsoft.com/office/drawing/2014/main" id="{E368A9C1-34CA-4C20-8CBE-3C6E7BF53A3E}"/>
            </a:ext>
          </a:extLst>
        </xdr:cNvPr>
        <xdr:cNvSpPr txBox="1"/>
      </xdr:nvSpPr>
      <xdr:spPr>
        <a:xfrm>
          <a:off x="201994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76852</xdr:rowOff>
    </xdr:from>
    <xdr:ext cx="469744" cy="259045"/>
    <xdr:sp macro="" textlink="">
      <xdr:nvSpPr>
        <xdr:cNvPr id="960" name="n_3mainValue【庁舎】&#10;一人当たり面積">
          <a:extLst>
            <a:ext uri="{FF2B5EF4-FFF2-40B4-BE49-F238E27FC236}">
              <a16:creationId xmlns:a16="http://schemas.microsoft.com/office/drawing/2014/main" id="{82ED1284-ED93-4216-BB90-C0810072C35D}"/>
            </a:ext>
          </a:extLst>
        </xdr:cNvPr>
        <xdr:cNvSpPr txBox="1"/>
      </xdr:nvSpPr>
      <xdr:spPr>
        <a:xfrm>
          <a:off x="19310427" y="1756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76852</xdr:rowOff>
    </xdr:from>
    <xdr:ext cx="469744" cy="259045"/>
    <xdr:sp macro="" textlink="">
      <xdr:nvSpPr>
        <xdr:cNvPr id="961" name="n_4mainValue【庁舎】&#10;一人当たり面積">
          <a:extLst>
            <a:ext uri="{FF2B5EF4-FFF2-40B4-BE49-F238E27FC236}">
              <a16:creationId xmlns:a16="http://schemas.microsoft.com/office/drawing/2014/main" id="{64B6A9BE-609C-4BD0-B218-468395AA26A2}"/>
            </a:ext>
          </a:extLst>
        </xdr:cNvPr>
        <xdr:cNvSpPr txBox="1"/>
      </xdr:nvSpPr>
      <xdr:spPr>
        <a:xfrm>
          <a:off x="18421427" y="1756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2" name="正方形/長方形 961">
          <a:extLst>
            <a:ext uri="{FF2B5EF4-FFF2-40B4-BE49-F238E27FC236}">
              <a16:creationId xmlns:a16="http://schemas.microsoft.com/office/drawing/2014/main" id="{826C4988-56B5-4EAF-9EFE-CE496377F41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3" name="正方形/長方形 962">
          <a:extLst>
            <a:ext uri="{FF2B5EF4-FFF2-40B4-BE49-F238E27FC236}">
              <a16:creationId xmlns:a16="http://schemas.microsoft.com/office/drawing/2014/main" id="{29E4B9FE-3340-437D-B46E-4369CF70CAA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4" name="テキスト ボックス 963">
          <a:extLst>
            <a:ext uri="{FF2B5EF4-FFF2-40B4-BE49-F238E27FC236}">
              <a16:creationId xmlns:a16="http://schemas.microsoft.com/office/drawing/2014/main" id="{BCFDCF91-A623-43CA-985D-3A5B8B7A9A7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消防施設、市民会館である。これらの施設類型では、耐用年数を経過又は経過しつつある老朽化した施設の割合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また、庁舎については、前年度まで減価償却率が高い水準となっていたが、令和元年度に新長田合同庁舎の供用を開始したことにより減価償却率が低下し、政令市中位程度となっている。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価償却率の高い市民会館や消防施設については、現在、三宮再整備計画において神戸文化ホールの建替計画や兵庫消防署の建替事業を進めるなど、老朽化した施設の更新を進めており、計画的な施設整備に取り組むとともに、施設の統廃合や複合化・集約化、再配置などを計画的に進めながら適切な施設管理を実施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1,533,588
1,484,111
557.01
860,399,080
848,479,219
1,321,301
439,969,175
1,109,066,199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財政力指数については、震災復興事業に多額の市債を発行したことにより、その償還のための公債費が基準財政需要額に算入されていることなどから、類似団体平均を下回っている。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令和元年度は、県費負担教職員制度の権限移譲に伴う経過措置の終了などに伴い、譲与税・交付金の減（△</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億円）や個人市民税の増（＋</a:t>
          </a:r>
          <a:r>
            <a:rPr kumimoji="1" lang="en-US" altLang="ja-JP" sz="1200">
              <a:latin typeface="ＭＳ Ｐゴシック" panose="020B0600070205080204" pitchFamily="50" charset="-128"/>
              <a:ea typeface="ＭＳ Ｐゴシック" panose="020B0600070205080204" pitchFamily="50" charset="-128"/>
            </a:rPr>
            <a:t>53</a:t>
          </a:r>
          <a:r>
            <a:rPr kumimoji="1" lang="ja-JP" altLang="en-US" sz="1200">
              <a:latin typeface="ＭＳ Ｐゴシック" panose="020B0600070205080204" pitchFamily="50" charset="-128"/>
              <a:ea typeface="ＭＳ Ｐゴシック" panose="020B0600070205080204" pitchFamily="50" charset="-128"/>
            </a:rPr>
            <a:t>億円）があったものの、全体として大きな変動はなく、３か年平均の財政力指数は前年度とほぼ同水準であった。</a:t>
          </a:r>
        </a:p>
        <a:p>
          <a:r>
            <a:rPr kumimoji="1" lang="ja-JP" altLang="en-US" sz="1200">
              <a:latin typeface="ＭＳ Ｐゴシック" panose="020B0600070205080204" pitchFamily="50" charset="-128"/>
              <a:ea typeface="ＭＳ Ｐゴシック" panose="020B0600070205080204" pitchFamily="50" charset="-128"/>
            </a:rPr>
            <a:t>　今後も、歳入確保の取組み等を着実に進め、財政力指数の改善を図っていく。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73660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263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73660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166387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109237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経常収支比率については、震災復興事業に伴い公債費に関する比率が高まったこと等により悪化した水準を、その後の行財政改革の取組みによって概ね類似団体平均まで回復していたが、平成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年度に扶助費や公債費にかかる経常経費充当一般財源が増加したことなどにより悪化していた。</a:t>
          </a:r>
        </a:p>
        <a:p>
          <a:r>
            <a:rPr kumimoji="1" lang="ja-JP" altLang="en-US" sz="1200">
              <a:latin typeface="ＭＳ Ｐゴシック" panose="020B0600070205080204" pitchFamily="50" charset="-128"/>
              <a:ea typeface="ＭＳ Ｐゴシック" panose="020B0600070205080204" pitchFamily="50" charset="-128"/>
            </a:rPr>
            <a:t>　令和元年度は、前年度からほぼ横ばいであるが、依然として類似団体の中でも財政が硬直していることから、令和２年９月に策定した「行財政改革方針</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」に基づき、組織の最適化、事務事業の見直し、行政手続きのスマート化など行財政改革の取組みを着実に進め、引き続き経常経費の削減を図っていく。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66322</xdr:rowOff>
    </xdr:from>
    <xdr:to>
      <xdr:col>23</xdr:col>
      <xdr:colOff>133350</xdr:colOff>
      <xdr:row>65</xdr:row>
      <xdr:rowOff>93133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2105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66322</xdr:rowOff>
    </xdr:from>
    <xdr:to>
      <xdr:col>19</xdr:col>
      <xdr:colOff>133350</xdr:colOff>
      <xdr:row>65</xdr:row>
      <xdr:rowOff>106539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105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148466</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0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76905</xdr:rowOff>
    </xdr:from>
    <xdr:to>
      <xdr:col>15</xdr:col>
      <xdr:colOff>82550</xdr:colOff>
      <xdr:row>65</xdr:row>
      <xdr:rowOff>106539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4970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151695</xdr:rowOff>
    </xdr:from>
    <xdr:to>
      <xdr:col>11</xdr:col>
      <xdr:colOff>31750</xdr:colOff>
      <xdr:row>64</xdr:row>
      <xdr:rowOff>76905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81595"/>
          <a:ext cx="889000" cy="26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97666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42333</xdr:rowOff>
    </xdr:from>
    <xdr:to>
      <xdr:col>23</xdr:col>
      <xdr:colOff>184150</xdr:colOff>
      <xdr:row>65</xdr:row>
      <xdr:rowOff>143933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14410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15522</xdr:rowOff>
    </xdr:from>
    <xdr:to>
      <xdr:col>19</xdr:col>
      <xdr:colOff>184150</xdr:colOff>
      <xdr:row>65</xdr:row>
      <xdr:rowOff>117122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101899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4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55739</xdr:rowOff>
    </xdr:from>
    <xdr:to>
      <xdr:col>15</xdr:col>
      <xdr:colOff>133350</xdr:colOff>
      <xdr:row>65</xdr:row>
      <xdr:rowOff>157339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142116</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8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26105</xdr:rowOff>
    </xdr:from>
    <xdr:to>
      <xdr:col>11</xdr:col>
      <xdr:colOff>82550</xdr:colOff>
      <xdr:row>64</xdr:row>
      <xdr:rowOff>127705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112482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8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100895</xdr:rowOff>
    </xdr:from>
    <xdr:to>
      <xdr:col>7</xdr:col>
      <xdr:colOff>31750</xdr:colOff>
      <xdr:row>63</xdr:row>
      <xdr:rowOff>31045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15822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1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[169,332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震災以降、行財政改革を着実に進め、外郭団体への派遣職員も含めた職員総定数の削減を行ってきているが、 人口１人当たり人件費・物件費等決算額については、職員の平均年齢（平成</a:t>
          </a:r>
          <a:r>
            <a:rPr kumimoji="1" lang="en-US" altLang="ja-JP" sz="1200">
              <a:latin typeface="ＭＳ Ｐゴシック" panose="020B0600070205080204" pitchFamily="50" charset="-128"/>
              <a:ea typeface="ＭＳ Ｐゴシック" panose="020B0600070205080204" pitchFamily="50" charset="-128"/>
            </a:rPr>
            <a:t>31.4</a:t>
          </a:r>
          <a:r>
            <a:rPr kumimoji="1" lang="ja-JP" altLang="en-US" sz="1200">
              <a:latin typeface="ＭＳ Ｐゴシック" panose="020B0600070205080204" pitchFamily="50" charset="-128"/>
              <a:ea typeface="ＭＳ Ｐゴシック" panose="020B0600070205080204" pitchFamily="50" charset="-128"/>
            </a:rPr>
            <a:t>月時点類似団体中４位）や労務職員の給与月額（平成</a:t>
          </a:r>
          <a:r>
            <a:rPr kumimoji="1" lang="en-US" altLang="ja-JP" sz="1200">
              <a:latin typeface="ＭＳ Ｐゴシック" panose="020B0600070205080204" pitchFamily="50" charset="-128"/>
              <a:ea typeface="ＭＳ Ｐゴシック" panose="020B0600070205080204" pitchFamily="50" charset="-128"/>
            </a:rPr>
            <a:t>31.4</a:t>
          </a:r>
          <a:r>
            <a:rPr kumimoji="1" lang="ja-JP" altLang="en-US" sz="1200">
              <a:latin typeface="ＭＳ Ｐゴシック" panose="020B0600070205080204" pitchFamily="50" charset="-128"/>
              <a:ea typeface="ＭＳ Ｐゴシック" panose="020B0600070205080204" pitchFamily="50" charset="-128"/>
            </a:rPr>
            <a:t>月時点類似団体中２位）が類似団体に比べ高い水準であることなどにより、類似団体平均を上回っている。こうした状況にあることから、令和２年９月に策定した「行財政改革方針</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」に基づき、組織の最適化、事務事業の見直し、行政手続きのスマート化など行財政改革の取組みを引き続き進めていく。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38387</xdr:rowOff>
    </xdr:from>
    <xdr:to>
      <xdr:col>23</xdr:col>
      <xdr:colOff>133350</xdr:colOff>
      <xdr:row>88</xdr:row>
      <xdr:rowOff>107218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5125987"/>
          <a:ext cx="838200" cy="6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86972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660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154116</xdr:rowOff>
    </xdr:from>
    <xdr:to>
      <xdr:col>19</xdr:col>
      <xdr:colOff>133350</xdr:colOff>
      <xdr:row>88</xdr:row>
      <xdr:rowOff>38387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5070266"/>
          <a:ext cx="889000" cy="5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136496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3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143652</xdr:rowOff>
    </xdr:from>
    <xdr:to>
      <xdr:col>15</xdr:col>
      <xdr:colOff>82550</xdr:colOff>
      <xdr:row>87</xdr:row>
      <xdr:rowOff>154116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02552"/>
          <a:ext cx="889000" cy="86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135692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3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133255</xdr:rowOff>
    </xdr:from>
    <xdr:to>
      <xdr:col>11</xdr:col>
      <xdr:colOff>31750</xdr:colOff>
      <xdr:row>82</xdr:row>
      <xdr:rowOff>143652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92155"/>
          <a:ext cx="889000" cy="1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57053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26951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56418</xdr:rowOff>
    </xdr:from>
    <xdr:to>
      <xdr:col>23</xdr:col>
      <xdr:colOff>184150</xdr:colOff>
      <xdr:row>88</xdr:row>
      <xdr:rowOff>158018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1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123745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503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159037</xdr:rowOff>
    </xdr:from>
    <xdr:to>
      <xdr:col>19</xdr:col>
      <xdr:colOff>184150</xdr:colOff>
      <xdr:row>88</xdr:row>
      <xdr:rowOff>89187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507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73964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161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103316</xdr:rowOff>
    </xdr:from>
    <xdr:to>
      <xdr:col>15</xdr:col>
      <xdr:colOff>133350</xdr:colOff>
      <xdr:row>88</xdr:row>
      <xdr:rowOff>33466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501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18243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510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92852</xdr:rowOff>
    </xdr:from>
    <xdr:to>
      <xdr:col>11</xdr:col>
      <xdr:colOff>82550</xdr:colOff>
      <xdr:row>83</xdr:row>
      <xdr:rowOff>23002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7779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3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82455</xdr:rowOff>
    </xdr:from>
    <xdr:to>
      <xdr:col>7</xdr:col>
      <xdr:colOff>31750</xdr:colOff>
      <xdr:row>83</xdr:row>
      <xdr:rowOff>12605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4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168832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2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ラスパイレス指数については、職員構成の変動等の要因により増減しているが、類似団体との比較においては、中位程度の水準を維持している。</a:t>
          </a:r>
        </a:p>
        <a:p>
          <a:r>
            <a:rPr kumimoji="1" lang="ja-JP" altLang="en-US" sz="1300">
              <a:latin typeface="ＭＳ Ｐゴシック" panose="020B0600070205080204" pitchFamily="50" charset="-128"/>
              <a:ea typeface="ＭＳ Ｐゴシック" panose="020B0600070205080204" pitchFamily="50" charset="-128"/>
            </a:rPr>
            <a:t>　なお、給与体系に関しては、平成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国に準じて給料表や諸手当の在り方を含めた給与制度の総合的見直しを実施し、給料表を平均２％引下げる見直しを行った。令和３年度より、人事評価制度の結果や職務職責をより一層反映した給与制度への見直しを行うものとしており、引き続き職員の意欲を高める給与制度を目指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92075</xdr:rowOff>
    </xdr:from>
    <xdr:to>
      <xdr:col>81</xdr:col>
      <xdr:colOff>44450</xdr:colOff>
      <xdr:row>85</xdr:row>
      <xdr:rowOff>112184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6532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92075</xdr:rowOff>
    </xdr:from>
    <xdr:to>
      <xdr:col>77</xdr:col>
      <xdr:colOff>44450</xdr:colOff>
      <xdr:row>86</xdr:row>
      <xdr:rowOff>21166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6532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61384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61384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41275</xdr:rowOff>
    </xdr:from>
    <xdr:to>
      <xdr:col>77</xdr:col>
      <xdr:colOff>95250</xdr:colOff>
      <xdr:row>85</xdr:row>
      <xdr:rowOff>142875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127652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人当たり職員数については、類似団体平均を上回っているが、震災以降、行財政改革を着実に進め、外郭団体への派遣職員も含めた職員総定数</a:t>
          </a:r>
          <a:r>
            <a:rPr kumimoji="1" lang="en-US" altLang="ja-JP" sz="1300">
              <a:latin typeface="ＭＳ Ｐゴシック" panose="020B0600070205080204" pitchFamily="50" charset="-128"/>
              <a:ea typeface="ＭＳ Ｐゴシック" panose="020B0600070205080204" pitchFamily="50" charset="-128"/>
            </a:rPr>
            <a:t>7,598</a:t>
          </a:r>
          <a:r>
            <a:rPr kumimoji="1" lang="ja-JP" altLang="en-US" sz="1300">
              <a:latin typeface="ＭＳ Ｐゴシック" panose="020B0600070205080204" pitchFamily="50" charset="-128"/>
              <a:ea typeface="ＭＳ Ｐゴシック" panose="020B0600070205080204" pitchFamily="50" charset="-128"/>
            </a:rPr>
            <a:t>人の削減を行ってきた。引き続き、行財政改革の取組みを通じ、効率的かつ適正な職員配置、組織体制の構築を図っていく。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150114</xdr:rowOff>
    </xdr:from>
    <xdr:to>
      <xdr:col>81</xdr:col>
      <xdr:colOff>44450</xdr:colOff>
      <xdr:row>66</xdr:row>
      <xdr:rowOff>152527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146581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72534</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1045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150114</xdr:rowOff>
    </xdr:from>
    <xdr:to>
      <xdr:col>77</xdr:col>
      <xdr:colOff>44450</xdr:colOff>
      <xdr:row>66</xdr:row>
      <xdr:rowOff>152527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46581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131589</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932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130810</xdr:rowOff>
    </xdr:from>
    <xdr:to>
      <xdr:col>72</xdr:col>
      <xdr:colOff>203200</xdr:colOff>
      <xdr:row>66</xdr:row>
      <xdr:rowOff>150114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14465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126763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9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119507</xdr:rowOff>
    </xdr:from>
    <xdr:to>
      <xdr:col>68</xdr:col>
      <xdr:colOff>152400</xdr:colOff>
      <xdr:row>66</xdr:row>
      <xdr:rowOff>130810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06507"/>
          <a:ext cx="889000" cy="10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134002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146829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99314</xdr:rowOff>
    </xdr:from>
    <xdr:to>
      <xdr:col>81</xdr:col>
      <xdr:colOff>95250</xdr:colOff>
      <xdr:row>67</xdr:row>
      <xdr:rowOff>29464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166641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31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101727</xdr:rowOff>
    </xdr:from>
    <xdr:to>
      <xdr:col>77</xdr:col>
      <xdr:colOff>95250</xdr:colOff>
      <xdr:row>67</xdr:row>
      <xdr:rowOff>31877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16654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503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99314</xdr:rowOff>
    </xdr:from>
    <xdr:to>
      <xdr:col>73</xdr:col>
      <xdr:colOff>44450</xdr:colOff>
      <xdr:row>67</xdr:row>
      <xdr:rowOff>29464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14241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5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80010</xdr:rowOff>
    </xdr:from>
    <xdr:to>
      <xdr:col>68</xdr:col>
      <xdr:colOff>203200</xdr:colOff>
      <xdr:row>67</xdr:row>
      <xdr:rowOff>10160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166387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68707</xdr:rowOff>
    </xdr:from>
    <xdr:to>
      <xdr:col>64</xdr:col>
      <xdr:colOff>152400</xdr:colOff>
      <xdr:row>60</xdr:row>
      <xdr:rowOff>170307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155084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44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実質公債費比率については、市債発行の抑制努力に伴う市債残高の削減など、これまでの取組みによって着実に低下してきており、平成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年度から類似団体平均を下回っている。令和元年度については、地方債の元金償還の進捗等により、分子である元利償還金が減少傾向にあることなどにより、前年度から</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ポイント改善した。今後も、市民のくらしと安全・安心を守るために必要な一定の公共投資を行う一方で、令和２年９月に策定した「行財政改革方針</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」に基づき、財政健全化指標の適正な水準を維持しながら、将来世代に大きな負担を残さないことを基本とした健全で持続可能な財政運営を更に加速させていく。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51505</xdr:rowOff>
    </xdr:from>
    <xdr:to>
      <xdr:col>81</xdr:col>
      <xdr:colOff>44450</xdr:colOff>
      <xdr:row>38</xdr:row>
      <xdr:rowOff>27517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395155"/>
          <a:ext cx="8382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163282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67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27517</xdr:rowOff>
    </xdr:from>
    <xdr:to>
      <xdr:col>77</xdr:col>
      <xdr:colOff>44450</xdr:colOff>
      <xdr:row>38</xdr:row>
      <xdr:rowOff>148167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5426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28522</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83961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663267"/>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83961</xdr:rowOff>
    </xdr:from>
    <xdr:to>
      <xdr:col>68</xdr:col>
      <xdr:colOff>152400</xdr:colOff>
      <xdr:row>39</xdr:row>
      <xdr:rowOff>150989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7705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74382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705</xdr:rowOff>
    </xdr:from>
    <xdr:to>
      <xdr:col>81</xdr:col>
      <xdr:colOff>95250</xdr:colOff>
      <xdr:row>37</xdr:row>
      <xdr:rowOff>102305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17232</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18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148167</xdr:rowOff>
    </xdr:from>
    <xdr:to>
      <xdr:col>77</xdr:col>
      <xdr:colOff>95250</xdr:colOff>
      <xdr:row>38</xdr:row>
      <xdr:rowOff>78316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88494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33161</xdr:rowOff>
    </xdr:from>
    <xdr:to>
      <xdr:col>68</xdr:col>
      <xdr:colOff>203200</xdr:colOff>
      <xdr:row>39</xdr:row>
      <xdr:rowOff>134761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144938</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100189</xdr:rowOff>
    </xdr:from>
    <xdr:to>
      <xdr:col>64</xdr:col>
      <xdr:colOff>152400</xdr:colOff>
      <xdr:row>40</xdr:row>
      <xdr:rowOff>30339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40516</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については、震災復興事業に伴う多額の市債発行によって市債残高が高水準であったものの、その後の厳格な起債管理や満期一括償還に備えた堅実な公債基金の積立などにより、着実に比率の改善に取り組んでおり、類似団体平均を下回っている。令和元年度は、一般会計等以外に係る地方債残高の減等により公営企業債等繰入見込額が減少（△</a:t>
          </a:r>
          <a:r>
            <a:rPr kumimoji="1" lang="en-US" altLang="ja-JP" sz="1200">
              <a:latin typeface="ＭＳ Ｐゴシック" panose="020B0600070205080204" pitchFamily="50" charset="-128"/>
              <a:ea typeface="ＭＳ Ｐゴシック" panose="020B0600070205080204" pitchFamily="50" charset="-128"/>
            </a:rPr>
            <a:t>137</a:t>
          </a:r>
          <a:r>
            <a:rPr kumimoji="1" lang="ja-JP" altLang="en-US" sz="1200">
              <a:latin typeface="ＭＳ Ｐゴシック" panose="020B0600070205080204" pitchFamily="50" charset="-128"/>
              <a:ea typeface="ＭＳ Ｐゴシック" panose="020B0600070205080204" pitchFamily="50" charset="-128"/>
            </a:rPr>
            <a:t>億円）したことや、支給対象職員数の減少と勤続年数の短い職員の割合の増加等により退職手当負担見込額が減少（△</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億円）したため、前年度から</a:t>
          </a:r>
          <a:r>
            <a:rPr kumimoji="1" lang="en-US" altLang="ja-JP" sz="1200">
              <a:latin typeface="ＭＳ Ｐゴシック" panose="020B0600070205080204" pitchFamily="50" charset="-128"/>
              <a:ea typeface="ＭＳ Ｐゴシック" panose="020B0600070205080204" pitchFamily="50" charset="-128"/>
            </a:rPr>
            <a:t>4.9</a:t>
          </a:r>
          <a:r>
            <a:rPr kumimoji="1" lang="ja-JP" altLang="en-US" sz="1200">
              <a:latin typeface="ＭＳ Ｐゴシック" panose="020B0600070205080204" pitchFamily="50" charset="-128"/>
              <a:ea typeface="ＭＳ Ｐゴシック" panose="020B0600070205080204" pitchFamily="50" charset="-128"/>
            </a:rPr>
            <a:t>ポイント改善した。今後は、令和２年９月に策定した「行財政改革方針</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」に基づき、財政健全化指標の適正な水準を維持しながら、将来世代に大きな負担を残さないことを基本とした健全で持続可能な財政運営を更に加速させていく。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135848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537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107925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135848</xdr:rowOff>
    </xdr:from>
    <xdr:to>
      <xdr:col>81</xdr:col>
      <xdr:colOff>133350</xdr:colOff>
      <xdr:row>22</xdr:row>
      <xdr:rowOff>135848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0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159131</xdr:rowOff>
    </xdr:from>
    <xdr:to>
      <xdr:col>81</xdr:col>
      <xdr:colOff>44450</xdr:colOff>
      <xdr:row>17</xdr:row>
      <xdr:rowOff>27093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902331"/>
          <a:ext cx="8382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114063</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302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27093</xdr:rowOff>
    </xdr:from>
    <xdr:to>
      <xdr:col>77</xdr:col>
      <xdr:colOff>44450</xdr:colOff>
      <xdr:row>17</xdr:row>
      <xdr:rowOff>89831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941743"/>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18796</xdr:rowOff>
    </xdr:from>
    <xdr:to>
      <xdr:col>77</xdr:col>
      <xdr:colOff>95250</xdr:colOff>
      <xdr:row>18</xdr:row>
      <xdr:rowOff>120396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105173</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319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89831</xdr:rowOff>
    </xdr:from>
    <xdr:to>
      <xdr:col>72</xdr:col>
      <xdr:colOff>203200</xdr:colOff>
      <xdr:row>17</xdr:row>
      <xdr:rowOff>99483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00448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1287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99483</xdr:rowOff>
    </xdr:from>
    <xdr:to>
      <xdr:col>68</xdr:col>
      <xdr:colOff>152400</xdr:colOff>
      <xdr:row>17</xdr:row>
      <xdr:rowOff>101092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014133"/>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164380</xdr:rowOff>
    </xdr:from>
    <xdr:to>
      <xdr:col>68</xdr:col>
      <xdr:colOff>203200</xdr:colOff>
      <xdr:row>19</xdr:row>
      <xdr:rowOff>94530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79307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61299</xdr:rowOff>
    </xdr:from>
    <xdr:to>
      <xdr:col>64</xdr:col>
      <xdr:colOff>152400</xdr:colOff>
      <xdr:row>19</xdr:row>
      <xdr:rowOff>162899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147676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108331</xdr:rowOff>
    </xdr:from>
    <xdr:to>
      <xdr:col>81</xdr:col>
      <xdr:colOff>95250</xdr:colOff>
      <xdr:row>17</xdr:row>
      <xdr:rowOff>38481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8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124858</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69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147743</xdr:rowOff>
    </xdr:from>
    <xdr:to>
      <xdr:col>77</xdr:col>
      <xdr:colOff>95250</xdr:colOff>
      <xdr:row>17</xdr:row>
      <xdr:rowOff>77893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88070</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65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39031</xdr:rowOff>
    </xdr:from>
    <xdr:to>
      <xdr:col>73</xdr:col>
      <xdr:colOff>44450</xdr:colOff>
      <xdr:row>17</xdr:row>
      <xdr:rowOff>140631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9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150808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72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48683</xdr:rowOff>
    </xdr:from>
    <xdr:to>
      <xdr:col>68</xdr:col>
      <xdr:colOff>203200</xdr:colOff>
      <xdr:row>17</xdr:row>
      <xdr:rowOff>150283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160460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73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50292</xdr:rowOff>
    </xdr:from>
    <xdr:to>
      <xdr:col>64</xdr:col>
      <xdr:colOff>152400</xdr:colOff>
      <xdr:row>17</xdr:row>
      <xdr:rowOff>151892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9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162069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73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1,533,588
1,484,111
557.01
860,399,080
848,479,219
1,321,301
439,969,175
1,109,066,199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人当たりの職員数が類似団体平均と比べて多く、人件費に関する経常収支比率は</a:t>
          </a:r>
          <a:r>
            <a:rPr kumimoji="1" lang="en-US" altLang="ja-JP" sz="1300">
              <a:latin typeface="ＭＳ Ｐゴシック" panose="020B0600070205080204" pitchFamily="50" charset="-128"/>
              <a:ea typeface="ＭＳ Ｐゴシック" panose="020B0600070205080204" pitchFamily="50" charset="-128"/>
            </a:rPr>
            <a:t>35.9</a:t>
          </a:r>
          <a:r>
            <a:rPr kumimoji="1" lang="ja-JP" altLang="en-US" sz="1300">
              <a:latin typeface="ＭＳ Ｐゴシック" panose="020B0600070205080204" pitchFamily="50" charset="-128"/>
              <a:ea typeface="ＭＳ Ｐゴシック" panose="020B0600070205080204" pitchFamily="50" charset="-128"/>
            </a:rPr>
            <a:t>％、人件費の人口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人当たり決算額は</a:t>
          </a:r>
          <a:r>
            <a:rPr kumimoji="1" lang="en-US" altLang="ja-JP" sz="1300">
              <a:latin typeface="ＭＳ Ｐゴシック" panose="020B0600070205080204" pitchFamily="50" charset="-128"/>
              <a:ea typeface="ＭＳ Ｐゴシック" panose="020B0600070205080204" pitchFamily="50" charset="-128"/>
            </a:rPr>
            <a:t>120,763</a:t>
          </a:r>
          <a:r>
            <a:rPr kumimoji="1" lang="ja-JP" altLang="en-US" sz="1300">
              <a:latin typeface="ＭＳ Ｐゴシック" panose="020B0600070205080204" pitchFamily="50" charset="-128"/>
              <a:ea typeface="ＭＳ Ｐゴシック" panose="020B0600070205080204" pitchFamily="50" charset="-128"/>
            </a:rPr>
            <a:t>円と類似団体平均と比べて高い水準にある。</a:t>
          </a:r>
        </a:p>
        <a:p>
          <a:r>
            <a:rPr kumimoji="1" lang="ja-JP" altLang="en-US" sz="1300">
              <a:latin typeface="ＭＳ Ｐゴシック" panose="020B0600070205080204" pitchFamily="50" charset="-128"/>
              <a:ea typeface="ＭＳ Ｐゴシック" panose="020B0600070205080204" pitchFamily="50" charset="-128"/>
            </a:rPr>
            <a:t>　震災以降、行財政改革を着実に進め、外郭団体への派遣職員も含めた職員総定数</a:t>
          </a:r>
          <a:r>
            <a:rPr kumimoji="1" lang="en-US" altLang="ja-JP" sz="1300">
              <a:latin typeface="ＭＳ Ｐゴシック" panose="020B0600070205080204" pitchFamily="50" charset="-128"/>
              <a:ea typeface="ＭＳ Ｐゴシック" panose="020B0600070205080204" pitchFamily="50" charset="-128"/>
            </a:rPr>
            <a:t>7,598</a:t>
          </a:r>
          <a:r>
            <a:rPr kumimoji="1" lang="ja-JP" altLang="en-US" sz="1300">
              <a:latin typeface="ＭＳ Ｐゴシック" panose="020B0600070205080204" pitchFamily="50" charset="-128"/>
              <a:ea typeface="ＭＳ Ｐゴシック" panose="020B0600070205080204" pitchFamily="50" charset="-128"/>
            </a:rPr>
            <a:t>人の削減を行ってきている。引き続き、行財政改革の取組みを通じ、効率的かつ適正な職員配置、組織体制の構築により、人件費の抑制を図っていく。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82550</xdr:rowOff>
    </xdr:from>
    <xdr:to>
      <xdr:col>24</xdr:col>
      <xdr:colOff>25400</xdr:colOff>
      <xdr:row>41</xdr:row>
      <xdr:rowOff>133350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7112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82550</xdr:rowOff>
    </xdr:from>
    <xdr:to>
      <xdr:col>19</xdr:col>
      <xdr:colOff>187325</xdr:colOff>
      <xdr:row>41</xdr:row>
      <xdr:rowOff>82550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41</xdr:row>
      <xdr:rowOff>82550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70600"/>
          <a:ext cx="889000" cy="104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50800</xdr:rowOff>
    </xdr:from>
    <xdr:to>
      <xdr:col>15</xdr:col>
      <xdr:colOff>149225</xdr:colOff>
      <xdr:row>38</xdr:row>
      <xdr:rowOff>152400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82550</xdr:rowOff>
    </xdr:from>
    <xdr:to>
      <xdr:col>24</xdr:col>
      <xdr:colOff>76200</xdr:colOff>
      <xdr:row>42</xdr:row>
      <xdr:rowOff>12700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31750</xdr:rowOff>
    </xdr:from>
    <xdr:to>
      <xdr:col>20</xdr:col>
      <xdr:colOff>38100</xdr:colOff>
      <xdr:row>41</xdr:row>
      <xdr:rowOff>133350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118127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14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31750</xdr:rowOff>
    </xdr:from>
    <xdr:to>
      <xdr:col>15</xdr:col>
      <xdr:colOff>149225</xdr:colOff>
      <xdr:row>41</xdr:row>
      <xdr:rowOff>133350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118127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震災以降、行財政改革を着実に進め、事務事業の見直しに取り組んだ結果、物件費に関する経常収支比率は</a:t>
          </a:r>
          <a:r>
            <a:rPr kumimoji="1" lang="en-US" altLang="ja-JP" sz="1200">
              <a:latin typeface="ＭＳ Ｐゴシック" panose="020B0600070205080204" pitchFamily="50" charset="-128"/>
              <a:ea typeface="ＭＳ Ｐゴシック" panose="020B0600070205080204" pitchFamily="50" charset="-128"/>
            </a:rPr>
            <a:t>9.5</a:t>
          </a:r>
          <a:r>
            <a:rPr kumimoji="1" lang="ja-JP" altLang="en-US" sz="1200">
              <a:latin typeface="ＭＳ Ｐゴシック" panose="020B0600070205080204" pitchFamily="50" charset="-128"/>
              <a:ea typeface="ＭＳ Ｐゴシック" panose="020B0600070205080204" pitchFamily="50" charset="-128"/>
            </a:rPr>
            <a:t>％と類似団体平均と比べて低い水準にある。</a:t>
          </a:r>
        </a:p>
        <a:p>
          <a:r>
            <a:rPr kumimoji="1" lang="ja-JP" altLang="en-US" sz="1200">
              <a:latin typeface="ＭＳ Ｐゴシック" panose="020B0600070205080204" pitchFamily="50" charset="-128"/>
              <a:ea typeface="ＭＳ Ｐゴシック" panose="020B0600070205080204" pitchFamily="50" charset="-128"/>
            </a:rPr>
            <a:t>　令和元年度は、県費負担教職員制度の権限移譲や所得の増加などに伴う市税収入の増により、分母である経常一般財源が増加したことから、前年度から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％低下した。</a:t>
          </a:r>
        </a:p>
        <a:p>
          <a:r>
            <a:rPr kumimoji="1" lang="ja-JP" altLang="en-US" sz="1200">
              <a:latin typeface="ＭＳ Ｐゴシック" panose="020B0600070205080204" pitchFamily="50" charset="-128"/>
              <a:ea typeface="ＭＳ Ｐゴシック" panose="020B0600070205080204" pitchFamily="50" charset="-128"/>
            </a:rPr>
            <a:t>　今後も、令和２年９月に策定した「行財政改革方針</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」に基づき、引き続き事務事業の見直しに取り組んでいく。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95250</xdr:rowOff>
    </xdr:from>
    <xdr:to>
      <xdr:col>82</xdr:col>
      <xdr:colOff>107950</xdr:colOff>
      <xdr:row>15</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67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107950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4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80027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16</xdr:row>
      <xdr:rowOff>38100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41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38100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5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44450</xdr:rowOff>
    </xdr:from>
    <xdr:to>
      <xdr:col>82</xdr:col>
      <xdr:colOff>158750</xdr:colOff>
      <xdr:row>15</xdr:row>
      <xdr:rowOff>146050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60977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158750</xdr:rowOff>
    </xdr:from>
    <xdr:to>
      <xdr:col>69</xdr:col>
      <xdr:colOff>142875</xdr:colOff>
      <xdr:row>16</xdr:row>
      <xdr:rowOff>88900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扶助費に関する経常収支比率は</a:t>
          </a:r>
          <a:r>
            <a:rPr kumimoji="1" lang="en-US" altLang="ja-JP" sz="1200">
              <a:latin typeface="ＭＳ Ｐゴシック" panose="020B0600070205080204" pitchFamily="50" charset="-128"/>
              <a:ea typeface="ＭＳ Ｐゴシック" panose="020B0600070205080204" pitchFamily="50" charset="-128"/>
            </a:rPr>
            <a:t>14.2</a:t>
          </a:r>
          <a:r>
            <a:rPr kumimoji="1" lang="ja-JP" altLang="en-US" sz="1200">
              <a:latin typeface="ＭＳ Ｐゴシック" panose="020B0600070205080204" pitchFamily="50" charset="-128"/>
              <a:ea typeface="ＭＳ Ｐゴシック" panose="020B0600070205080204" pitchFamily="50" charset="-128"/>
            </a:rPr>
            <a:t>％と類似団体平均と比べて低い水準にある。令和元年度については、教育・保育給費や障害者自立支援給付費の増により、分子である扶助費にかかる経常経費充当一般財源が増加したものの、県費負担教職員制度の権限移譲や所得の増加などに伴う市税収入の増により、分母である経常一般財源も増加したことから、前年度から</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％低下した。　</a:t>
          </a:r>
        </a:p>
        <a:p>
          <a:r>
            <a:rPr kumimoji="1" lang="ja-JP" altLang="en-US" sz="1200">
              <a:latin typeface="ＭＳ Ｐゴシック" panose="020B0600070205080204" pitchFamily="50" charset="-128"/>
              <a:ea typeface="ＭＳ Ｐゴシック" panose="020B0600070205080204" pitchFamily="50" charset="-128"/>
            </a:rPr>
            <a:t>　引き続き、生活保護費における資格審査の適正化などにより、扶助費適正化に努めていく。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118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57</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57</xdr:row>
      <xdr:rowOff>135165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792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135165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935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76399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24692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81842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関する経常収支比率は、令和元年度において、県費負担教職員制度の権限移譲や所得の増加などに伴う市税収入の増により、分母である経常一般財源が増加したものの、超高齢社会の進展に伴う介護給付費の増加等による介護保険事業費の増加に伴う繰出金の増加等により、分子である経常経費充当一般財源が増加したため、前年度から</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％上昇した。</a:t>
          </a:r>
        </a:p>
        <a:p>
          <a:r>
            <a:rPr kumimoji="1" lang="ja-JP" altLang="en-US" sz="1200">
              <a:latin typeface="ＭＳ Ｐゴシック" panose="020B0600070205080204" pitchFamily="50" charset="-128"/>
              <a:ea typeface="ＭＳ Ｐゴシック" panose="020B0600070205080204" pitchFamily="50" charset="-128"/>
            </a:rPr>
            <a:t>　今後も、令和２年９月に策定した「行財政改革方針</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」に基づき、引き続き財源の確保に取り組んでいく。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37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107950</xdr:rowOff>
    </xdr:from>
    <xdr:to>
      <xdr:col>78</xdr:col>
      <xdr:colOff>69850</xdr:colOff>
      <xdr:row>55</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366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107950</xdr:rowOff>
    </xdr:from>
    <xdr:to>
      <xdr:col>73</xdr:col>
      <xdr:colOff>180975</xdr:colOff>
      <xdr:row>56</xdr:row>
      <xdr:rowOff>50800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3662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50800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3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124477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57150</xdr:rowOff>
    </xdr:from>
    <xdr:to>
      <xdr:col>74</xdr:col>
      <xdr:colOff>31750</xdr:colOff>
      <xdr:row>54</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震災以降、行財政改革を着実に進め、事務事業の見直しに取り組んできたところであるが、平成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年度については類似団体平均の水準を下回った。</a:t>
          </a:r>
        </a:p>
        <a:p>
          <a:r>
            <a:rPr kumimoji="1" lang="ja-JP" altLang="en-US" sz="1200">
              <a:latin typeface="ＭＳ Ｐゴシック" panose="020B0600070205080204" pitchFamily="50" charset="-128"/>
              <a:ea typeface="ＭＳ Ｐゴシック" panose="020B0600070205080204" pitchFamily="50" charset="-128"/>
            </a:rPr>
            <a:t>　令和元年度は、県費負担教職員制度の権限移譲や所得の増加などに伴う市税収入の増により、分母である経常一般財源が増加したことから、前年度から</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％低下し、類似団体平均の水準を上回った。</a:t>
          </a:r>
        </a:p>
        <a:p>
          <a:r>
            <a:rPr kumimoji="1" lang="ja-JP" altLang="en-US" sz="1200">
              <a:latin typeface="ＭＳ Ｐゴシック" panose="020B0600070205080204" pitchFamily="50" charset="-128"/>
              <a:ea typeface="ＭＳ Ｐゴシック" panose="020B0600070205080204" pitchFamily="50" charset="-128"/>
            </a:rPr>
            <a:t>　今後も、令和２年９月に策定した「行財政改革方針</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」に基づき、引き続き事務事業の見直しに取り組んでいく。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41</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70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38</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413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10177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50800</xdr:rowOff>
    </xdr:from>
    <xdr:to>
      <xdr:col>78</xdr:col>
      <xdr:colOff>69850</xdr:colOff>
      <xdr:row>38</xdr:row>
      <xdr:rowOff>12700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394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76200</xdr:rowOff>
    </xdr:from>
    <xdr:to>
      <xdr:col>78</xdr:col>
      <xdr:colOff>120650</xdr:colOff>
      <xdr:row>38</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16527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50800</xdr:rowOff>
    </xdr:from>
    <xdr:to>
      <xdr:col>73</xdr:col>
      <xdr:colOff>180975</xdr:colOff>
      <xdr:row>37</xdr:row>
      <xdr:rowOff>88900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39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114300</xdr:rowOff>
    </xdr:from>
    <xdr:to>
      <xdr:col>74</xdr:col>
      <xdr:colOff>31750</xdr:colOff>
      <xdr:row>38</xdr:row>
      <xdr:rowOff>44450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29227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88900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37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0</xdr:rowOff>
    </xdr:from>
    <xdr:to>
      <xdr:col>69</xdr:col>
      <xdr:colOff>142875</xdr:colOff>
      <xdr:row>39</xdr:row>
      <xdr:rowOff>101600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86377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35577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0</xdr:rowOff>
    </xdr:from>
    <xdr:to>
      <xdr:col>74</xdr:col>
      <xdr:colOff>31750</xdr:colOff>
      <xdr:row>37</xdr:row>
      <xdr:rowOff>101600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111777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38100</xdr:rowOff>
    </xdr:from>
    <xdr:to>
      <xdr:col>69</xdr:col>
      <xdr:colOff>142875</xdr:colOff>
      <xdr:row>37</xdr:row>
      <xdr:rowOff>139700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92727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震災関連の市債償還（一般会計償還額　令和元年度：</a:t>
          </a:r>
          <a:r>
            <a:rPr kumimoji="1" lang="en-US" altLang="ja-JP" sz="1200">
              <a:latin typeface="ＭＳ Ｐゴシック" panose="020B0600070205080204" pitchFamily="50" charset="-128"/>
              <a:ea typeface="ＭＳ Ｐゴシック" panose="020B0600070205080204" pitchFamily="50" charset="-128"/>
            </a:rPr>
            <a:t>176</a:t>
          </a:r>
          <a:r>
            <a:rPr kumimoji="1" lang="ja-JP" altLang="en-US" sz="1200">
              <a:latin typeface="ＭＳ Ｐゴシック" panose="020B0600070205080204" pitchFamily="50" charset="-128"/>
              <a:ea typeface="ＭＳ Ｐゴシック" panose="020B0600070205080204" pitchFamily="50" charset="-128"/>
            </a:rPr>
            <a:t>億）が多く、公債費に関する経常収支比率は、令和元年度においても</a:t>
          </a:r>
          <a:r>
            <a:rPr kumimoji="1" lang="en-US" altLang="ja-JP" sz="1200">
              <a:latin typeface="ＭＳ Ｐゴシック" panose="020B0600070205080204" pitchFamily="50" charset="-128"/>
              <a:ea typeface="ＭＳ Ｐゴシック" panose="020B0600070205080204" pitchFamily="50" charset="-128"/>
            </a:rPr>
            <a:t>20.8</a:t>
          </a:r>
          <a:r>
            <a:rPr kumimoji="1" lang="ja-JP" altLang="en-US" sz="1200">
              <a:latin typeface="ＭＳ Ｐゴシック" panose="020B0600070205080204" pitchFamily="50" charset="-128"/>
              <a:ea typeface="ＭＳ Ｐゴシック" panose="020B0600070205080204" pitchFamily="50" charset="-128"/>
            </a:rPr>
            <a:t>％と類似団体と比べて引き続き高い水準にあるが、これまでも厳格な起債管理に基づきプライマリーバランスの黒字を維持することで市債残高の削減を進めるなど、着実に公債費負担の低減に取り組んできた。令和２年９月に策定した「行財政改革方針</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」に基づき、将来世代に大きな負担を残さないことを基本とした健全で持続可能な財政運営を更に加速させていく。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77</xdr:row>
      <xdr:rowOff>158750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4460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130827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77</xdr:row>
      <xdr:rowOff>158750</xdr:rowOff>
    </xdr:from>
    <xdr:to>
      <xdr:col>24</xdr:col>
      <xdr:colOff>114300</xdr:colOff>
      <xdr:row>77</xdr:row>
      <xdr:rowOff>158750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44450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195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60977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274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44450</xdr:rowOff>
    </xdr:from>
    <xdr:to>
      <xdr:col>24</xdr:col>
      <xdr:colOff>76200</xdr:colOff>
      <xdr:row>75</xdr:row>
      <xdr:rowOff>146050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79</xdr:row>
      <xdr:rowOff>6350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1953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57150</xdr:rowOff>
    </xdr:from>
    <xdr:to>
      <xdr:col>20</xdr:col>
      <xdr:colOff>38100</xdr:colOff>
      <xdr:row>75</xdr:row>
      <xdr:rowOff>158750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6350</xdr:rowOff>
    </xdr:from>
    <xdr:to>
      <xdr:col>15</xdr:col>
      <xdr:colOff>98425</xdr:colOff>
      <xdr:row>80</xdr:row>
      <xdr:rowOff>152400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5509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120650</xdr:rowOff>
    </xdr:from>
    <xdr:to>
      <xdr:col>15</xdr:col>
      <xdr:colOff>149225</xdr:colOff>
      <xdr:row>76</xdr:row>
      <xdr:rowOff>50800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60977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152400</xdr:rowOff>
    </xdr:from>
    <xdr:to>
      <xdr:col>11</xdr:col>
      <xdr:colOff>9525</xdr:colOff>
      <xdr:row>80</xdr:row>
      <xdr:rowOff>165100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86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158750</xdr:rowOff>
    </xdr:from>
    <xdr:to>
      <xdr:col>11</xdr:col>
      <xdr:colOff>60325</xdr:colOff>
      <xdr:row>78</xdr:row>
      <xdr:rowOff>88900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99077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146050</xdr:rowOff>
    </xdr:from>
    <xdr:to>
      <xdr:col>6</xdr:col>
      <xdr:colOff>171450</xdr:colOff>
      <xdr:row>78</xdr:row>
      <xdr:rowOff>76200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165100</xdr:rowOff>
    </xdr:from>
    <xdr:to>
      <xdr:col>24</xdr:col>
      <xdr:colOff>76200</xdr:colOff>
      <xdr:row>77</xdr:row>
      <xdr:rowOff>95250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73677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127000</xdr:rowOff>
    </xdr:from>
    <xdr:to>
      <xdr:col>15</xdr:col>
      <xdr:colOff>149225</xdr:colOff>
      <xdr:row>79</xdr:row>
      <xdr:rowOff>57150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41927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101600</xdr:rowOff>
    </xdr:from>
    <xdr:to>
      <xdr:col>11</xdr:col>
      <xdr:colOff>60325</xdr:colOff>
      <xdr:row>81</xdr:row>
      <xdr:rowOff>31750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震災以降、行財政改革を着実に進め、事務事業の見直しに取り組んできたところであるが、平成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年度については類似団体平均の水準を下回った。</a:t>
          </a:r>
        </a:p>
        <a:p>
          <a:r>
            <a:rPr kumimoji="1" lang="ja-JP" altLang="en-US" sz="1200">
              <a:latin typeface="ＭＳ Ｐゴシック" panose="020B0600070205080204" pitchFamily="50" charset="-128"/>
              <a:ea typeface="ＭＳ Ｐゴシック" panose="020B0600070205080204" pitchFamily="50" charset="-128"/>
            </a:rPr>
            <a:t>　令和元年度は、県費負担教職員制度の権限移譲や所得の増加などに伴う市税収入の増により、分母である経常一般財源が増加したことから、前年度から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％低下し、類似団体平均の水準を上回った。</a:t>
          </a:r>
        </a:p>
        <a:p>
          <a:r>
            <a:rPr kumimoji="1" lang="ja-JP" altLang="en-US" sz="1200">
              <a:latin typeface="ＭＳ Ｐゴシック" panose="020B0600070205080204" pitchFamily="50" charset="-128"/>
              <a:ea typeface="ＭＳ Ｐゴシック" panose="020B0600070205080204" pitchFamily="50" charset="-128"/>
            </a:rPr>
            <a:t>　今後も、令和２年９月に策定した「行財政改革方針</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」に基づき、さらなる行財政改革を進め、経常収支比率の低減を図っていく。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4114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69359</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97282</xdr:rowOff>
    </xdr:from>
    <xdr:to>
      <xdr:col>82</xdr:col>
      <xdr:colOff>196850</xdr:colOff>
      <xdr:row>81</xdr:row>
      <xdr:rowOff>97282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8128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3629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122428</xdr:rowOff>
    </xdr:from>
    <xdr:to>
      <xdr:col>78</xdr:col>
      <xdr:colOff>69850</xdr:colOff>
      <xdr:row>78</xdr:row>
      <xdr:rowOff>8128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1526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99568</xdr:rowOff>
    </xdr:from>
    <xdr:to>
      <xdr:col>73</xdr:col>
      <xdr:colOff>180975</xdr:colOff>
      <xdr:row>76</xdr:row>
      <xdr:rowOff>122428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786868"/>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78994</xdr:rowOff>
    </xdr:from>
    <xdr:to>
      <xdr:col>69</xdr:col>
      <xdr:colOff>92075</xdr:colOff>
      <xdr:row>74</xdr:row>
      <xdr:rowOff>99568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59484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158496</xdr:rowOff>
    </xdr:from>
    <xdr:to>
      <xdr:col>65</xdr:col>
      <xdr:colOff>53975</xdr:colOff>
      <xdr:row>75</xdr:row>
      <xdr:rowOff>88646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73423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3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127016</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11955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48768</xdr:rowOff>
    </xdr:from>
    <xdr:to>
      <xdr:col>69</xdr:col>
      <xdr:colOff>142875</xdr:colOff>
      <xdr:row>74</xdr:row>
      <xdr:rowOff>150368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160545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28194</xdr:rowOff>
    </xdr:from>
    <xdr:to>
      <xdr:col>65</xdr:col>
      <xdr:colOff>53975</xdr:colOff>
      <xdr:row>73</xdr:row>
      <xdr:rowOff>129794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139971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64760</xdr:rowOff>
    </xdr:from>
    <xdr:to>
      <xdr:col>29</xdr:col>
      <xdr:colOff>127000</xdr:colOff>
      <xdr:row>17</xdr:row>
      <xdr:rowOff>19954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69785"/>
          <a:ext cx="0" cy="8124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163481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19954</xdr:rowOff>
    </xdr:from>
    <xdr:to>
      <xdr:col>30</xdr:col>
      <xdr:colOff>25400</xdr:colOff>
      <xdr:row>17</xdr:row>
      <xdr:rowOff>19954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151137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64760</xdr:rowOff>
    </xdr:from>
    <xdr:to>
      <xdr:col>30</xdr:col>
      <xdr:colOff>25400</xdr:colOff>
      <xdr:row>12</xdr:row>
      <xdr:rowOff>64760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69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59296</xdr:rowOff>
    </xdr:from>
    <xdr:to>
      <xdr:col>29</xdr:col>
      <xdr:colOff>127000</xdr:colOff>
      <xdr:row>12</xdr:row>
      <xdr:rowOff>64760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164321"/>
          <a:ext cx="647700" cy="5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7228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55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35151</xdr:rowOff>
    </xdr:from>
    <xdr:to>
      <xdr:col>29</xdr:col>
      <xdr:colOff>177800</xdr:colOff>
      <xdr:row>14</xdr:row>
      <xdr:rowOff>136751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59296</xdr:rowOff>
    </xdr:from>
    <xdr:to>
      <xdr:col>26</xdr:col>
      <xdr:colOff>50800</xdr:colOff>
      <xdr:row>12</xdr:row>
      <xdr:rowOff>66497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164321"/>
          <a:ext cx="698500" cy="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38992</xdr:rowOff>
    </xdr:from>
    <xdr:to>
      <xdr:col>26</xdr:col>
      <xdr:colOff>101600</xdr:colOff>
      <xdr:row>14</xdr:row>
      <xdr:rowOff>140592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125369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7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66497</xdr:rowOff>
    </xdr:from>
    <xdr:to>
      <xdr:col>22</xdr:col>
      <xdr:colOff>114300</xdr:colOff>
      <xdr:row>17</xdr:row>
      <xdr:rowOff>168430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171522"/>
          <a:ext cx="698500" cy="959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43769</xdr:rowOff>
    </xdr:from>
    <xdr:to>
      <xdr:col>22</xdr:col>
      <xdr:colOff>165100</xdr:colOff>
      <xdr:row>14</xdr:row>
      <xdr:rowOff>145369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130146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168430</xdr:rowOff>
    </xdr:from>
    <xdr:to>
      <xdr:col>18</xdr:col>
      <xdr:colOff>177800</xdr:colOff>
      <xdr:row>18</xdr:row>
      <xdr:rowOff>15885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30705"/>
          <a:ext cx="698500" cy="18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42763</xdr:rowOff>
    </xdr:from>
    <xdr:to>
      <xdr:col>19</xdr:col>
      <xdr:colOff>38100</xdr:colOff>
      <xdr:row>19</xdr:row>
      <xdr:rowOff>144363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129140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34877</xdr:rowOff>
    </xdr:from>
    <xdr:to>
      <xdr:col>15</xdr:col>
      <xdr:colOff>101600</xdr:colOff>
      <xdr:row>19</xdr:row>
      <xdr:rowOff>136477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121254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13960</xdr:rowOff>
    </xdr:from>
    <xdr:to>
      <xdr:col>29</xdr:col>
      <xdr:colOff>177800</xdr:colOff>
      <xdr:row>12</xdr:row>
      <xdr:rowOff>115560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18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132087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06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8496</xdr:rowOff>
    </xdr:from>
    <xdr:to>
      <xdr:col>26</xdr:col>
      <xdr:colOff>101600</xdr:colOff>
      <xdr:row>12</xdr:row>
      <xdr:rowOff>110096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113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120273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882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15697</xdr:rowOff>
    </xdr:from>
    <xdr:to>
      <xdr:col>22</xdr:col>
      <xdr:colOff>165100</xdr:colOff>
      <xdr:row>12</xdr:row>
      <xdr:rowOff>117297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12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127474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88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117630</xdr:rowOff>
    </xdr:from>
    <xdr:to>
      <xdr:col>19</xdr:col>
      <xdr:colOff>38100</xdr:colOff>
      <xdr:row>18</xdr:row>
      <xdr:rowOff>47780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7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57957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4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136535</xdr:rowOff>
    </xdr:from>
    <xdr:to>
      <xdr:col>15</xdr:col>
      <xdr:colOff>101600</xdr:colOff>
      <xdr:row>18</xdr:row>
      <xdr:rowOff>66685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98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76862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6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73520</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55997</xdr:rowOff>
    </xdr:from>
    <xdr:to>
      <xdr:col>29</xdr:col>
      <xdr:colOff>127000</xdr:colOff>
      <xdr:row>36</xdr:row>
      <xdr:rowOff>64638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009247"/>
          <a:ext cx="647700" cy="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218046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8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251084</xdr:rowOff>
    </xdr:from>
    <xdr:to>
      <xdr:col>26</xdr:col>
      <xdr:colOff>50800</xdr:colOff>
      <xdr:row>36</xdr:row>
      <xdr:rowOff>64638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61434"/>
          <a:ext cx="698500" cy="156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128495</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39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145379</xdr:rowOff>
    </xdr:from>
    <xdr:to>
      <xdr:col>22</xdr:col>
      <xdr:colOff>114300</xdr:colOff>
      <xdr:row>35</xdr:row>
      <xdr:rowOff>251084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755729"/>
          <a:ext cx="698500" cy="105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159859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145379</xdr:rowOff>
    </xdr:from>
    <xdr:to>
      <xdr:col>18</xdr:col>
      <xdr:colOff>177800</xdr:colOff>
      <xdr:row>35</xdr:row>
      <xdr:rowOff>210622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55729"/>
          <a:ext cx="698500" cy="65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61196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326646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5197</xdr:rowOff>
    </xdr:from>
    <xdr:to>
      <xdr:col>29</xdr:col>
      <xdr:colOff>177800</xdr:colOff>
      <xdr:row>36</xdr:row>
      <xdr:rowOff>106797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58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320174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3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13838</xdr:rowOff>
    </xdr:from>
    <xdr:to>
      <xdr:col>26</xdr:col>
      <xdr:colOff>101600</xdr:colOff>
      <xdr:row>36</xdr:row>
      <xdr:rowOff>115438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67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100215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5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200284</xdr:rowOff>
    </xdr:from>
    <xdr:to>
      <xdr:col>22</xdr:col>
      <xdr:colOff>165100</xdr:colOff>
      <xdr:row>35</xdr:row>
      <xdr:rowOff>301884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10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286661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9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94579</xdr:rowOff>
    </xdr:from>
    <xdr:to>
      <xdr:col>19</xdr:col>
      <xdr:colOff>38100</xdr:colOff>
      <xdr:row>35</xdr:row>
      <xdr:rowOff>196179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0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180956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79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159822</xdr:rowOff>
    </xdr:from>
    <xdr:to>
      <xdr:col>15</xdr:col>
      <xdr:colOff>101600</xdr:colOff>
      <xdr:row>35</xdr:row>
      <xdr:rowOff>261422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70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246199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5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1,533,588
1,484,111
557.01
860,399,080
848,479,219
1,321,301
439,969,175
1,109,066,199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122258</xdr:rowOff>
    </xdr:from>
    <xdr:to>
      <xdr:col>24</xdr:col>
      <xdr:colOff>62865</xdr:colOff>
      <xdr:row>35</xdr:row>
      <xdr:rowOff>117434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65758"/>
          <a:ext cx="1270" cy="85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121261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1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117434</xdr:rowOff>
    </xdr:from>
    <xdr:to>
      <xdr:col>24</xdr:col>
      <xdr:colOff>152400</xdr:colOff>
      <xdr:row>35</xdr:row>
      <xdr:rowOff>117434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11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68935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4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122258</xdr:rowOff>
    </xdr:from>
    <xdr:to>
      <xdr:col>24</xdr:col>
      <xdr:colOff>152400</xdr:colOff>
      <xdr:row>30</xdr:row>
      <xdr:rowOff>122258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6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122258</xdr:rowOff>
    </xdr:from>
    <xdr:to>
      <xdr:col>24</xdr:col>
      <xdr:colOff>63500</xdr:colOff>
      <xdr:row>30</xdr:row>
      <xdr:rowOff>137163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265758"/>
          <a:ext cx="8382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107035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93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128608</xdr:rowOff>
    </xdr:from>
    <xdr:to>
      <xdr:col>24</xdr:col>
      <xdr:colOff>114300</xdr:colOff>
      <xdr:row>33</xdr:row>
      <xdr:rowOff>58758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134374</xdr:rowOff>
    </xdr:from>
    <xdr:to>
      <xdr:col>19</xdr:col>
      <xdr:colOff>177800</xdr:colOff>
      <xdr:row>30</xdr:row>
      <xdr:rowOff>137163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277874"/>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131808</xdr:rowOff>
    </xdr:from>
    <xdr:to>
      <xdr:col>20</xdr:col>
      <xdr:colOff>38100</xdr:colOff>
      <xdr:row>33</xdr:row>
      <xdr:rowOff>61958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53085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134374</xdr:rowOff>
    </xdr:from>
    <xdr:to>
      <xdr:col>15</xdr:col>
      <xdr:colOff>50800</xdr:colOff>
      <xdr:row>36</xdr:row>
      <xdr:rowOff>151656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277874"/>
          <a:ext cx="889000" cy="104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129156</xdr:rowOff>
    </xdr:from>
    <xdr:to>
      <xdr:col>15</xdr:col>
      <xdr:colOff>101600</xdr:colOff>
      <xdr:row>33</xdr:row>
      <xdr:rowOff>59306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50433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129642</xdr:rowOff>
    </xdr:from>
    <xdr:to>
      <xdr:col>10</xdr:col>
      <xdr:colOff>114300</xdr:colOff>
      <xdr:row>36</xdr:row>
      <xdr:rowOff>151656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301842"/>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32848</xdr:rowOff>
    </xdr:from>
    <xdr:to>
      <xdr:col>10</xdr:col>
      <xdr:colOff>165100</xdr:colOff>
      <xdr:row>38</xdr:row>
      <xdr:rowOff>134448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125575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14560</xdr:rowOff>
    </xdr:from>
    <xdr:to>
      <xdr:col>6</xdr:col>
      <xdr:colOff>38100</xdr:colOff>
      <xdr:row>38</xdr:row>
      <xdr:rowOff>116160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107287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71458</xdr:rowOff>
    </xdr:from>
    <xdr:to>
      <xdr:col>24</xdr:col>
      <xdr:colOff>114300</xdr:colOff>
      <xdr:row>31</xdr:row>
      <xdr:rowOff>1608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2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24485</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16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86363</xdr:rowOff>
    </xdr:from>
    <xdr:to>
      <xdr:col>20</xdr:col>
      <xdr:colOff>38100</xdr:colOff>
      <xdr:row>31</xdr:row>
      <xdr:rowOff>16513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22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33040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0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83574</xdr:rowOff>
    </xdr:from>
    <xdr:to>
      <xdr:col>15</xdr:col>
      <xdr:colOff>101600</xdr:colOff>
      <xdr:row>31</xdr:row>
      <xdr:rowOff>13724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22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30251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00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100856</xdr:rowOff>
    </xdr:from>
    <xdr:to>
      <xdr:col>10</xdr:col>
      <xdr:colOff>165100</xdr:colOff>
      <xdr:row>37</xdr:row>
      <xdr:rowOff>31006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7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47533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04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78842</xdr:rowOff>
    </xdr:from>
    <xdr:to>
      <xdr:col>6</xdr:col>
      <xdr:colOff>38100</xdr:colOff>
      <xdr:row>37</xdr:row>
      <xdr:rowOff>8992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25519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0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34239</xdr:rowOff>
    </xdr:from>
    <xdr:to>
      <xdr:col>24</xdr:col>
      <xdr:colOff>62865</xdr:colOff>
      <xdr:row>58</xdr:row>
      <xdr:rowOff>171018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06739"/>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3395</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171018</xdr:rowOff>
    </xdr:from>
    <xdr:to>
      <xdr:col>24</xdr:col>
      <xdr:colOff>152400</xdr:colOff>
      <xdr:row>58</xdr:row>
      <xdr:rowOff>171018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1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152366</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34239</xdr:rowOff>
    </xdr:from>
    <xdr:to>
      <xdr:col>24</xdr:col>
      <xdr:colOff>152400</xdr:colOff>
      <xdr:row>50</xdr:row>
      <xdr:rowOff>34239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6350</xdr:rowOff>
    </xdr:from>
    <xdr:to>
      <xdr:col>24</xdr:col>
      <xdr:colOff>63500</xdr:colOff>
      <xdr:row>56</xdr:row>
      <xdr:rowOff>59461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36100"/>
          <a:ext cx="838200" cy="22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118533</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376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140106</xdr:rowOff>
    </xdr:from>
    <xdr:to>
      <xdr:col>24</xdr:col>
      <xdr:colOff>114300</xdr:colOff>
      <xdr:row>55</xdr:row>
      <xdr:rowOff>70256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83159</xdr:rowOff>
    </xdr:from>
    <xdr:to>
      <xdr:col>19</xdr:col>
      <xdr:colOff>177800</xdr:colOff>
      <xdr:row>56</xdr:row>
      <xdr:rowOff>59461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512909"/>
          <a:ext cx="889000" cy="1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135992</xdr:rowOff>
    </xdr:from>
    <xdr:to>
      <xdr:col>20</xdr:col>
      <xdr:colOff>38100</xdr:colOff>
      <xdr:row>56</xdr:row>
      <xdr:rowOff>66142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82669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34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83159</xdr:rowOff>
    </xdr:from>
    <xdr:to>
      <xdr:col>15</xdr:col>
      <xdr:colOff>50800</xdr:colOff>
      <xdr:row>56</xdr:row>
      <xdr:rowOff>12065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512909"/>
          <a:ext cx="889000" cy="10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89967</xdr:rowOff>
    </xdr:from>
    <xdr:to>
      <xdr:col>15</xdr:col>
      <xdr:colOff>101600</xdr:colOff>
      <xdr:row>56</xdr:row>
      <xdr:rowOff>20117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51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11244</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6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143663</xdr:rowOff>
    </xdr:from>
    <xdr:to>
      <xdr:col>10</xdr:col>
      <xdr:colOff>114300</xdr:colOff>
      <xdr:row>56</xdr:row>
      <xdr:rowOff>12065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573413"/>
          <a:ext cx="889000" cy="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111227</xdr:rowOff>
    </xdr:from>
    <xdr:to>
      <xdr:col>10</xdr:col>
      <xdr:colOff>165100</xdr:colOff>
      <xdr:row>56</xdr:row>
      <xdr:rowOff>41377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5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57904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31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65507</xdr:rowOff>
    </xdr:from>
    <xdr:to>
      <xdr:col>6</xdr:col>
      <xdr:colOff>38100</xdr:colOff>
      <xdr:row>56</xdr:row>
      <xdr:rowOff>167107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158234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127000</xdr:rowOff>
    </xdr:from>
    <xdr:to>
      <xdr:col>24</xdr:col>
      <xdr:colOff>114300</xdr:colOff>
      <xdr:row>55</xdr:row>
      <xdr:rowOff>57150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8661</xdr:rowOff>
    </xdr:from>
    <xdr:to>
      <xdr:col>20</xdr:col>
      <xdr:colOff>38100</xdr:colOff>
      <xdr:row>56</xdr:row>
      <xdr:rowOff>110261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101388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7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32359</xdr:rowOff>
    </xdr:from>
    <xdr:to>
      <xdr:col>15</xdr:col>
      <xdr:colOff>101600</xdr:colOff>
      <xdr:row>55</xdr:row>
      <xdr:rowOff>133959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6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150486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23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132715</xdr:rowOff>
    </xdr:from>
    <xdr:to>
      <xdr:col>10</xdr:col>
      <xdr:colOff>165100</xdr:colOff>
      <xdr:row>56</xdr:row>
      <xdr:rowOff>62865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53992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92863</xdr:rowOff>
    </xdr:from>
    <xdr:to>
      <xdr:col>6</xdr:col>
      <xdr:colOff>38100</xdr:colOff>
      <xdr:row>56</xdr:row>
      <xdr:rowOff>23013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2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39540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29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40205</xdr:rowOff>
    </xdr:from>
    <xdr:to>
      <xdr:col>24</xdr:col>
      <xdr:colOff>62865</xdr:colOff>
      <xdr:row>77</xdr:row>
      <xdr:rowOff>161689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41705"/>
          <a:ext cx="1270" cy="1321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165516</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6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161689</xdr:rowOff>
    </xdr:from>
    <xdr:to>
      <xdr:col>24</xdr:col>
      <xdr:colOff>152400</xdr:colOff>
      <xdr:row>77</xdr:row>
      <xdr:rowOff>161689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6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158332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40205</xdr:rowOff>
    </xdr:from>
    <xdr:to>
      <xdr:col>24</xdr:col>
      <xdr:colOff>152400</xdr:colOff>
      <xdr:row>70</xdr:row>
      <xdr:rowOff>40205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4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1016</xdr:rowOff>
    </xdr:from>
    <xdr:to>
      <xdr:col>24</xdr:col>
      <xdr:colOff>63500</xdr:colOff>
      <xdr:row>75</xdr:row>
      <xdr:rowOff>76998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859766"/>
          <a:ext cx="838200" cy="7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124803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12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146376</xdr:rowOff>
    </xdr:from>
    <xdr:to>
      <xdr:col>24</xdr:col>
      <xdr:colOff>114300</xdr:colOff>
      <xdr:row>75</xdr:row>
      <xdr:rowOff>76526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83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76998</xdr:rowOff>
    </xdr:from>
    <xdr:to>
      <xdr:col>19</xdr:col>
      <xdr:colOff>177800</xdr:colOff>
      <xdr:row>78</xdr:row>
      <xdr:rowOff>43143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935748"/>
          <a:ext cx="889000" cy="48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134185</xdr:rowOff>
    </xdr:from>
    <xdr:to>
      <xdr:col>20</xdr:col>
      <xdr:colOff>38100</xdr:colOff>
      <xdr:row>75</xdr:row>
      <xdr:rowOff>64335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82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80862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5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31496</xdr:rowOff>
    </xdr:from>
    <xdr:to>
      <xdr:col>15</xdr:col>
      <xdr:colOff>50800</xdr:colOff>
      <xdr:row>78</xdr:row>
      <xdr:rowOff>43143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04596"/>
          <a:ext cx="889000" cy="1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3121</xdr:rowOff>
    </xdr:from>
    <xdr:to>
      <xdr:col>15</xdr:col>
      <xdr:colOff>101600</xdr:colOff>
      <xdr:row>75</xdr:row>
      <xdr:rowOff>104721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8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121248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63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31496</xdr:rowOff>
    </xdr:from>
    <xdr:to>
      <xdr:col>10</xdr:col>
      <xdr:colOff>114300</xdr:colOff>
      <xdr:row>78</xdr:row>
      <xdr:rowOff>60779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04596"/>
          <a:ext cx="8890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32948</xdr:rowOff>
    </xdr:from>
    <xdr:to>
      <xdr:col>10</xdr:col>
      <xdr:colOff>165100</xdr:colOff>
      <xdr:row>75</xdr:row>
      <xdr:rowOff>134548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89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151075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6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48732</xdr:rowOff>
    </xdr:from>
    <xdr:to>
      <xdr:col>6</xdr:col>
      <xdr:colOff>38100</xdr:colOff>
      <xdr:row>75</xdr:row>
      <xdr:rowOff>150332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29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166859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68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121666</xdr:rowOff>
    </xdr:from>
    <xdr:to>
      <xdr:col>24</xdr:col>
      <xdr:colOff>114300</xdr:colOff>
      <xdr:row>75</xdr:row>
      <xdr:rowOff>51816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80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144543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66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26198</xdr:rowOff>
    </xdr:from>
    <xdr:to>
      <xdr:col>20</xdr:col>
      <xdr:colOff>38100</xdr:colOff>
      <xdr:row>75</xdr:row>
      <xdr:rowOff>127798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8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118925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97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163793</xdr:rowOff>
    </xdr:from>
    <xdr:to>
      <xdr:col>15</xdr:col>
      <xdr:colOff>101600</xdr:colOff>
      <xdr:row>78</xdr:row>
      <xdr:rowOff>93943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85070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5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152146</xdr:rowOff>
    </xdr:from>
    <xdr:to>
      <xdr:col>10</xdr:col>
      <xdr:colOff>165100</xdr:colOff>
      <xdr:row>78</xdr:row>
      <xdr:rowOff>82296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5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73423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4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9979</xdr:rowOff>
    </xdr:from>
    <xdr:to>
      <xdr:col>6</xdr:col>
      <xdr:colOff>38100</xdr:colOff>
      <xdr:row>78</xdr:row>
      <xdr:rowOff>111579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102706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108522</xdr:rowOff>
    </xdr:from>
    <xdr:to>
      <xdr:col>24</xdr:col>
      <xdr:colOff>63500</xdr:colOff>
      <xdr:row>96</xdr:row>
      <xdr:rowOff>5778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96272"/>
          <a:ext cx="838200" cy="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39133</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2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4127</xdr:rowOff>
    </xdr:from>
    <xdr:to>
      <xdr:col>19</xdr:col>
      <xdr:colOff>177800</xdr:colOff>
      <xdr:row>96</xdr:row>
      <xdr:rowOff>5778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463327"/>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55948</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4127</xdr:rowOff>
    </xdr:from>
    <xdr:to>
      <xdr:col>15</xdr:col>
      <xdr:colOff>50800</xdr:colOff>
      <xdr:row>96</xdr:row>
      <xdr:rowOff>47930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63327"/>
          <a:ext cx="889000" cy="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76255</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47930</xdr:rowOff>
    </xdr:from>
    <xdr:to>
      <xdr:col>10</xdr:col>
      <xdr:colOff>114300</xdr:colOff>
      <xdr:row>96</xdr:row>
      <xdr:rowOff>108852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07130"/>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108538</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3954</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57722</xdr:rowOff>
    </xdr:from>
    <xdr:to>
      <xdr:col>24</xdr:col>
      <xdr:colOff>114300</xdr:colOff>
      <xdr:row>95</xdr:row>
      <xdr:rowOff>159322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80599</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9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126428</xdr:rowOff>
    </xdr:from>
    <xdr:to>
      <xdr:col>20</xdr:col>
      <xdr:colOff>38100</xdr:colOff>
      <xdr:row>96</xdr:row>
      <xdr:rowOff>56578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73105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18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124777</xdr:rowOff>
    </xdr:from>
    <xdr:to>
      <xdr:col>15</xdr:col>
      <xdr:colOff>101600</xdr:colOff>
      <xdr:row>96</xdr:row>
      <xdr:rowOff>54927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71454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18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168580</xdr:rowOff>
    </xdr:from>
    <xdr:to>
      <xdr:col>10</xdr:col>
      <xdr:colOff>165100</xdr:colOff>
      <xdr:row>96</xdr:row>
      <xdr:rowOff>98730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115257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23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58052</xdr:rowOff>
    </xdr:from>
    <xdr:to>
      <xdr:col>6</xdr:col>
      <xdr:colOff>38100</xdr:colOff>
      <xdr:row>96</xdr:row>
      <xdr:rowOff>159652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1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4729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29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102476</xdr:rowOff>
    </xdr:from>
    <xdr:to>
      <xdr:col>55</xdr:col>
      <xdr:colOff>0</xdr:colOff>
      <xdr:row>35</xdr:row>
      <xdr:rowOff>154483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103226"/>
          <a:ext cx="8382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54792</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55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132842</xdr:rowOff>
    </xdr:from>
    <xdr:to>
      <xdr:col>50</xdr:col>
      <xdr:colOff>114300</xdr:colOff>
      <xdr:row>35</xdr:row>
      <xdr:rowOff>154483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133592"/>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40873</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8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132842</xdr:rowOff>
    </xdr:from>
    <xdr:to>
      <xdr:col>45</xdr:col>
      <xdr:colOff>177800</xdr:colOff>
      <xdr:row>36</xdr:row>
      <xdr:rowOff>136004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133592"/>
          <a:ext cx="889000" cy="17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30332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2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102286</xdr:rowOff>
    </xdr:from>
    <xdr:to>
      <xdr:col>41</xdr:col>
      <xdr:colOff>50800</xdr:colOff>
      <xdr:row>36</xdr:row>
      <xdr:rowOff>136004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274486"/>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43845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8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20946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8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51676</xdr:rowOff>
    </xdr:from>
    <xdr:to>
      <xdr:col>55</xdr:col>
      <xdr:colOff>50800</xdr:colOff>
      <xdr:row>35</xdr:row>
      <xdr:rowOff>153276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5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74553</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103683</xdr:rowOff>
    </xdr:from>
    <xdr:to>
      <xdr:col>50</xdr:col>
      <xdr:colOff>165100</xdr:colOff>
      <xdr:row>36</xdr:row>
      <xdr:rowOff>33833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10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24960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19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82042</xdr:rowOff>
    </xdr:from>
    <xdr:to>
      <xdr:col>46</xdr:col>
      <xdr:colOff>38100</xdr:colOff>
      <xdr:row>36</xdr:row>
      <xdr:rowOff>12192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28719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85204</xdr:rowOff>
    </xdr:from>
    <xdr:to>
      <xdr:col>41</xdr:col>
      <xdr:colOff>101600</xdr:colOff>
      <xdr:row>37</xdr:row>
      <xdr:rowOff>15354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5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6481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5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51486</xdr:rowOff>
    </xdr:from>
    <xdr:to>
      <xdr:col>36</xdr:col>
      <xdr:colOff>165100</xdr:colOff>
      <xdr:row>36</xdr:row>
      <xdr:rowOff>153086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144213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110134</xdr:rowOff>
    </xdr:from>
    <xdr:to>
      <xdr:col>55</xdr:col>
      <xdr:colOff>0</xdr:colOff>
      <xdr:row>55</xdr:row>
      <xdr:rowOff>30600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196984"/>
          <a:ext cx="838200" cy="26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121962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3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144329</xdr:rowOff>
    </xdr:from>
    <xdr:to>
      <xdr:col>50</xdr:col>
      <xdr:colOff>114300</xdr:colOff>
      <xdr:row>55</xdr:row>
      <xdr:rowOff>30600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402629"/>
          <a:ext cx="889000" cy="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106475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144329</xdr:rowOff>
    </xdr:from>
    <xdr:to>
      <xdr:col>45</xdr:col>
      <xdr:colOff>177800</xdr:colOff>
      <xdr:row>54</xdr:row>
      <xdr:rowOff>156445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402629"/>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145489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5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156445</xdr:rowOff>
    </xdr:from>
    <xdr:to>
      <xdr:col>41</xdr:col>
      <xdr:colOff>50800</xdr:colOff>
      <xdr:row>55</xdr:row>
      <xdr:rowOff>117831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414745"/>
          <a:ext cx="889000" cy="13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168597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164520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59334</xdr:rowOff>
    </xdr:from>
    <xdr:to>
      <xdr:col>55</xdr:col>
      <xdr:colOff>50800</xdr:colOff>
      <xdr:row>53</xdr:row>
      <xdr:rowOff>160934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14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82211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89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151250</xdr:rowOff>
    </xdr:from>
    <xdr:to>
      <xdr:col>50</xdr:col>
      <xdr:colOff>165100</xdr:colOff>
      <xdr:row>55</xdr:row>
      <xdr:rowOff>81400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4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97927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18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93529</xdr:rowOff>
    </xdr:from>
    <xdr:to>
      <xdr:col>46</xdr:col>
      <xdr:colOff>38100</xdr:colOff>
      <xdr:row>55</xdr:row>
      <xdr:rowOff>23679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3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40206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12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105645</xdr:rowOff>
    </xdr:from>
    <xdr:to>
      <xdr:col>41</xdr:col>
      <xdr:colOff>101600</xdr:colOff>
      <xdr:row>55</xdr:row>
      <xdr:rowOff>35795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3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52322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13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67031</xdr:rowOff>
    </xdr:from>
    <xdr:to>
      <xdr:col>36</xdr:col>
      <xdr:colOff>165100</xdr:colOff>
      <xdr:row>55</xdr:row>
      <xdr:rowOff>168631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49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13708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27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11488</xdr:rowOff>
    </xdr:from>
    <xdr:to>
      <xdr:col>55</xdr:col>
      <xdr:colOff>0</xdr:colOff>
      <xdr:row>77</xdr:row>
      <xdr:rowOff>109165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213138"/>
          <a:ext cx="838200" cy="9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20925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287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33858</xdr:rowOff>
    </xdr:from>
    <xdr:to>
      <xdr:col>50</xdr:col>
      <xdr:colOff>114300</xdr:colOff>
      <xdr:row>77</xdr:row>
      <xdr:rowOff>11488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064058"/>
          <a:ext cx="889000" cy="14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83126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77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33858</xdr:rowOff>
    </xdr:from>
    <xdr:to>
      <xdr:col>45</xdr:col>
      <xdr:colOff>177800</xdr:colOff>
      <xdr:row>76</xdr:row>
      <xdr:rowOff>140418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064058"/>
          <a:ext cx="889000" cy="10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98189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79383</xdr:rowOff>
    </xdr:from>
    <xdr:to>
      <xdr:col>41</xdr:col>
      <xdr:colOff>50800</xdr:colOff>
      <xdr:row>76</xdr:row>
      <xdr:rowOff>140418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109583"/>
          <a:ext cx="889000" cy="6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170908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8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1908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68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58365</xdr:rowOff>
    </xdr:from>
    <xdr:to>
      <xdr:col>55</xdr:col>
      <xdr:colOff>50800</xdr:colOff>
      <xdr:row>77</xdr:row>
      <xdr:rowOff>159965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26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36792</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23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132138</xdr:rowOff>
    </xdr:from>
    <xdr:to>
      <xdr:col>50</xdr:col>
      <xdr:colOff>165100</xdr:colOff>
      <xdr:row>77</xdr:row>
      <xdr:rowOff>62288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16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53415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25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154508</xdr:rowOff>
    </xdr:from>
    <xdr:to>
      <xdr:col>46</xdr:col>
      <xdr:colOff>38100</xdr:colOff>
      <xdr:row>76</xdr:row>
      <xdr:rowOff>84658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0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101185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7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89618</xdr:rowOff>
    </xdr:from>
    <xdr:to>
      <xdr:col>41</xdr:col>
      <xdr:colOff>101600</xdr:colOff>
      <xdr:row>77</xdr:row>
      <xdr:rowOff>19768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1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10895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21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28583</xdr:rowOff>
    </xdr:from>
    <xdr:to>
      <xdr:col>36</xdr:col>
      <xdr:colOff>165100</xdr:colOff>
      <xdr:row>76</xdr:row>
      <xdr:rowOff>130183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05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121310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15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171132</xdr:rowOff>
    </xdr:from>
    <xdr:to>
      <xdr:col>55</xdr:col>
      <xdr:colOff>0</xdr:colOff>
      <xdr:row>94</xdr:row>
      <xdr:rowOff>98552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5601632"/>
          <a:ext cx="838200" cy="6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134841</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251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98552</xdr:rowOff>
    </xdr:from>
    <xdr:to>
      <xdr:col>50</xdr:col>
      <xdr:colOff>114300</xdr:colOff>
      <xdr:row>94</xdr:row>
      <xdr:rowOff>139661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214852"/>
          <a:ext cx="889000" cy="4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20387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49479</xdr:rowOff>
    </xdr:from>
    <xdr:to>
      <xdr:col>45</xdr:col>
      <xdr:colOff>177800</xdr:colOff>
      <xdr:row>94</xdr:row>
      <xdr:rowOff>139661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165779"/>
          <a:ext cx="889000" cy="9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87444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49479</xdr:rowOff>
    </xdr:from>
    <xdr:to>
      <xdr:col>41</xdr:col>
      <xdr:colOff>50800</xdr:colOff>
      <xdr:row>96</xdr:row>
      <xdr:rowOff>27648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165779"/>
          <a:ext cx="889000" cy="3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120400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101503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120332</xdr:rowOff>
    </xdr:from>
    <xdr:to>
      <xdr:col>55</xdr:col>
      <xdr:colOff>50800</xdr:colOff>
      <xdr:row>91</xdr:row>
      <xdr:rowOff>50482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555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73359</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550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47752</xdr:rowOff>
    </xdr:from>
    <xdr:to>
      <xdr:col>50</xdr:col>
      <xdr:colOff>165100</xdr:colOff>
      <xdr:row>94</xdr:row>
      <xdr:rowOff>149352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1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165879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593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88861</xdr:rowOff>
    </xdr:from>
    <xdr:to>
      <xdr:col>46</xdr:col>
      <xdr:colOff>38100</xdr:colOff>
      <xdr:row>95</xdr:row>
      <xdr:rowOff>19011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2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35538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598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170129</xdr:rowOff>
    </xdr:from>
    <xdr:to>
      <xdr:col>41</xdr:col>
      <xdr:colOff>101600</xdr:colOff>
      <xdr:row>94</xdr:row>
      <xdr:rowOff>100279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11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116806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589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148298</xdr:rowOff>
    </xdr:from>
    <xdr:to>
      <xdr:col>36</xdr:col>
      <xdr:colOff>165100</xdr:colOff>
      <xdr:row>96</xdr:row>
      <xdr:rowOff>78448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4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94975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2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9906</xdr:rowOff>
    </xdr:from>
    <xdr:to>
      <xdr:col>85</xdr:col>
      <xdr:colOff>127000</xdr:colOff>
      <xdr:row>37</xdr:row>
      <xdr:rowOff>91313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182106"/>
          <a:ext cx="838200" cy="2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103014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46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91313</xdr:rowOff>
    </xdr:from>
    <xdr:to>
      <xdr:col>81</xdr:col>
      <xdr:colOff>50800</xdr:colOff>
      <xdr:row>39</xdr:row>
      <xdr:rowOff>10033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434963"/>
          <a:ext cx="889000" cy="2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73931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58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153035</xdr:rowOff>
    </xdr:from>
    <xdr:to>
      <xdr:col>76</xdr:col>
      <xdr:colOff>114300</xdr:colOff>
      <xdr:row>39</xdr:row>
      <xdr:rowOff>10033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68135"/>
          <a:ext cx="8890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8526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3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80518</xdr:rowOff>
    </xdr:from>
    <xdr:to>
      <xdr:col>71</xdr:col>
      <xdr:colOff>177800</xdr:colOff>
      <xdr:row>38</xdr:row>
      <xdr:rowOff>153035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595618"/>
          <a:ext cx="889000" cy="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9034</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35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11574</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698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130556</xdr:rowOff>
    </xdr:from>
    <xdr:to>
      <xdr:col>85</xdr:col>
      <xdr:colOff>177800</xdr:colOff>
      <xdr:row>36</xdr:row>
      <xdr:rowOff>60706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1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153433</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598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40513</xdr:rowOff>
    </xdr:from>
    <xdr:to>
      <xdr:col>81</xdr:col>
      <xdr:colOff>101600</xdr:colOff>
      <xdr:row>37</xdr:row>
      <xdr:rowOff>142113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3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158640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15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130683</xdr:rowOff>
    </xdr:from>
    <xdr:to>
      <xdr:col>76</xdr:col>
      <xdr:colOff>165100</xdr:colOff>
      <xdr:row>39</xdr:row>
      <xdr:rowOff>60833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4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51960</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73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102235</xdr:rowOff>
    </xdr:from>
    <xdr:to>
      <xdr:col>72</xdr:col>
      <xdr:colOff>38100</xdr:colOff>
      <xdr:row>39</xdr:row>
      <xdr:rowOff>32385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23512</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71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29718</xdr:rowOff>
    </xdr:from>
    <xdr:to>
      <xdr:col>67</xdr:col>
      <xdr:colOff>101600</xdr:colOff>
      <xdr:row>38</xdr:row>
      <xdr:rowOff>131318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147845</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32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141300</xdr:rowOff>
    </xdr:from>
    <xdr:to>
      <xdr:col>85</xdr:col>
      <xdr:colOff>126364</xdr:colOff>
      <xdr:row>79</xdr:row>
      <xdr:rowOff>116917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71350"/>
          <a:ext cx="1269" cy="16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120744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6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116917</xdr:rowOff>
    </xdr:from>
    <xdr:to>
      <xdr:col>86</xdr:col>
      <xdr:colOff>25400</xdr:colOff>
      <xdr:row>79</xdr:row>
      <xdr:rowOff>116917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66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87977</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141300</xdr:rowOff>
    </xdr:from>
    <xdr:to>
      <xdr:col>86</xdr:col>
      <xdr:colOff>25400</xdr:colOff>
      <xdr:row>69</xdr:row>
      <xdr:rowOff>141300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7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122593</xdr:rowOff>
    </xdr:from>
    <xdr:to>
      <xdr:col>85</xdr:col>
      <xdr:colOff>127000</xdr:colOff>
      <xdr:row>73</xdr:row>
      <xdr:rowOff>17666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466993"/>
          <a:ext cx="8382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6558</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6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28131</xdr:rowOff>
    </xdr:from>
    <xdr:to>
      <xdr:col>85</xdr:col>
      <xdr:colOff>177800</xdr:colOff>
      <xdr:row>75</xdr:row>
      <xdr:rowOff>129731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8445</xdr:rowOff>
    </xdr:from>
    <xdr:to>
      <xdr:col>81</xdr:col>
      <xdr:colOff>50800</xdr:colOff>
      <xdr:row>73</xdr:row>
      <xdr:rowOff>17666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181395"/>
          <a:ext cx="889000" cy="3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143611</xdr:rowOff>
    </xdr:from>
    <xdr:to>
      <xdr:col>81</xdr:col>
      <xdr:colOff>101600</xdr:colOff>
      <xdr:row>75</xdr:row>
      <xdr:rowOff>73761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64888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8445</xdr:rowOff>
    </xdr:from>
    <xdr:to>
      <xdr:col>76</xdr:col>
      <xdr:colOff>114300</xdr:colOff>
      <xdr:row>71</xdr:row>
      <xdr:rowOff>146824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181395"/>
          <a:ext cx="889000" cy="13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165557</xdr:rowOff>
    </xdr:from>
    <xdr:to>
      <xdr:col>76</xdr:col>
      <xdr:colOff>165100</xdr:colOff>
      <xdr:row>75</xdr:row>
      <xdr:rowOff>95707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86834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29591</xdr:rowOff>
    </xdr:from>
    <xdr:to>
      <xdr:col>71</xdr:col>
      <xdr:colOff>177800</xdr:colOff>
      <xdr:row>71</xdr:row>
      <xdr:rowOff>146824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202541"/>
          <a:ext cx="889000" cy="1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141059</xdr:rowOff>
    </xdr:from>
    <xdr:to>
      <xdr:col>72</xdr:col>
      <xdr:colOff>38100</xdr:colOff>
      <xdr:row>75</xdr:row>
      <xdr:rowOff>71209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2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62336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120028</xdr:rowOff>
    </xdr:from>
    <xdr:to>
      <xdr:col>67</xdr:col>
      <xdr:colOff>101600</xdr:colOff>
      <xdr:row>75</xdr:row>
      <xdr:rowOff>50178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41305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71793</xdr:rowOff>
    </xdr:from>
    <xdr:to>
      <xdr:col>85</xdr:col>
      <xdr:colOff>177800</xdr:colOff>
      <xdr:row>73</xdr:row>
      <xdr:rowOff>1943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4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94670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26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138316</xdr:rowOff>
    </xdr:from>
    <xdr:to>
      <xdr:col>81</xdr:col>
      <xdr:colOff>101600</xdr:colOff>
      <xdr:row>73</xdr:row>
      <xdr:rowOff>68466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4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84993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25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129095</xdr:rowOff>
    </xdr:from>
    <xdr:to>
      <xdr:col>76</xdr:col>
      <xdr:colOff>165100</xdr:colOff>
      <xdr:row>71</xdr:row>
      <xdr:rowOff>59245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13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75772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1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96024</xdr:rowOff>
    </xdr:from>
    <xdr:to>
      <xdr:col>72</xdr:col>
      <xdr:colOff>38100</xdr:colOff>
      <xdr:row>72</xdr:row>
      <xdr:rowOff>26174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2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42701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04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150241</xdr:rowOff>
    </xdr:from>
    <xdr:to>
      <xdr:col>67</xdr:col>
      <xdr:colOff>101600</xdr:colOff>
      <xdr:row>71</xdr:row>
      <xdr:rowOff>80391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15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96918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192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18828</xdr:rowOff>
    </xdr:from>
    <xdr:to>
      <xdr:col>85</xdr:col>
      <xdr:colOff>127000</xdr:colOff>
      <xdr:row>97</xdr:row>
      <xdr:rowOff>369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478028"/>
          <a:ext cx="838200" cy="15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2291</xdr:rowOff>
    </xdr:from>
    <xdr:ext cx="469744"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61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369</xdr:rowOff>
    </xdr:from>
    <xdr:to>
      <xdr:col>81</xdr:col>
      <xdr:colOff>50800</xdr:colOff>
      <xdr:row>97</xdr:row>
      <xdr:rowOff>56662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31019"/>
          <a:ext cx="889000" cy="5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14603</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8" y="16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11340</xdr:rowOff>
    </xdr:from>
    <xdr:to>
      <xdr:col>76</xdr:col>
      <xdr:colOff>114300</xdr:colOff>
      <xdr:row>97</xdr:row>
      <xdr:rowOff>56662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641990"/>
          <a:ext cx="889000" cy="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106615</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2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153760</xdr:rowOff>
    </xdr:from>
    <xdr:to>
      <xdr:col>71</xdr:col>
      <xdr:colOff>177800</xdr:colOff>
      <xdr:row>97</xdr:row>
      <xdr:rowOff>11340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612960"/>
          <a:ext cx="889000" cy="2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38206</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3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162450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139478</xdr:rowOff>
    </xdr:from>
    <xdr:to>
      <xdr:col>85</xdr:col>
      <xdr:colOff>177800</xdr:colOff>
      <xdr:row>96</xdr:row>
      <xdr:rowOff>69628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4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162355</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2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121019</xdr:rowOff>
    </xdr:from>
    <xdr:to>
      <xdr:col>81</xdr:col>
      <xdr:colOff>101600</xdr:colOff>
      <xdr:row>97</xdr:row>
      <xdr:rowOff>51169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42296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67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5862</xdr:rowOff>
    </xdr:from>
    <xdr:to>
      <xdr:col>76</xdr:col>
      <xdr:colOff>165100</xdr:colOff>
      <xdr:row>97</xdr:row>
      <xdr:rowOff>107462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98589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131990</xdr:rowOff>
    </xdr:from>
    <xdr:to>
      <xdr:col>72</xdr:col>
      <xdr:colOff>38100</xdr:colOff>
      <xdr:row>97</xdr:row>
      <xdr:rowOff>62140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53267</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68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102960</xdr:rowOff>
    </xdr:from>
    <xdr:to>
      <xdr:col>67</xdr:col>
      <xdr:colOff>101600</xdr:colOff>
      <xdr:row>97</xdr:row>
      <xdr:rowOff>33110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24237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65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25400</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40350"/>
          <a:ext cx="1269"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143527</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25400</xdr:rowOff>
    </xdr:from>
    <xdr:to>
      <xdr:col>116</xdr:col>
      <xdr:colOff>152400</xdr:colOff>
      <xdr:row>31</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58384</xdr:rowOff>
    </xdr:from>
    <xdr:to>
      <xdr:col>116</xdr:col>
      <xdr:colOff>63500</xdr:colOff>
      <xdr:row>37</xdr:row>
      <xdr:rowOff>147538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230584"/>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96755</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5926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73878</xdr:rowOff>
    </xdr:from>
    <xdr:to>
      <xdr:col>116</xdr:col>
      <xdr:colOff>114300</xdr:colOff>
      <xdr:row>36</xdr:row>
      <xdr:rowOff>4028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65568</xdr:rowOff>
    </xdr:from>
    <xdr:to>
      <xdr:col>111</xdr:col>
      <xdr:colOff>177800</xdr:colOff>
      <xdr:row>37</xdr:row>
      <xdr:rowOff>147538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237768"/>
          <a:ext cx="889000" cy="25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73551</xdr:rowOff>
    </xdr:from>
    <xdr:to>
      <xdr:col>112</xdr:col>
      <xdr:colOff>38100</xdr:colOff>
      <xdr:row>36</xdr:row>
      <xdr:rowOff>3701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20228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45321</xdr:rowOff>
    </xdr:from>
    <xdr:to>
      <xdr:col>107</xdr:col>
      <xdr:colOff>50800</xdr:colOff>
      <xdr:row>36</xdr:row>
      <xdr:rowOff>65568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217521"/>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5951</xdr:rowOff>
    </xdr:from>
    <xdr:to>
      <xdr:col>107</xdr:col>
      <xdr:colOff>101600</xdr:colOff>
      <xdr:row>35</xdr:row>
      <xdr:rowOff>107551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124078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146558</xdr:rowOff>
    </xdr:from>
    <xdr:to>
      <xdr:col>102</xdr:col>
      <xdr:colOff>114300</xdr:colOff>
      <xdr:row>36</xdr:row>
      <xdr:rowOff>45321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147308"/>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118945</xdr:rowOff>
    </xdr:from>
    <xdr:to>
      <xdr:col>102</xdr:col>
      <xdr:colOff>165100</xdr:colOff>
      <xdr:row>35</xdr:row>
      <xdr:rowOff>49095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65622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151275</xdr:rowOff>
    </xdr:from>
    <xdr:to>
      <xdr:col>98</xdr:col>
      <xdr:colOff>38100</xdr:colOff>
      <xdr:row>34</xdr:row>
      <xdr:rowOff>81425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97952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7584</xdr:rowOff>
    </xdr:from>
    <xdr:to>
      <xdr:col>116</xdr:col>
      <xdr:colOff>114300</xdr:colOff>
      <xdr:row>36</xdr:row>
      <xdr:rowOff>109184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1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157461</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15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96738</xdr:rowOff>
    </xdr:from>
    <xdr:to>
      <xdr:col>112</xdr:col>
      <xdr:colOff>38100</xdr:colOff>
      <xdr:row>38</xdr:row>
      <xdr:rowOff>26888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4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18015</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53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14768</xdr:rowOff>
    </xdr:from>
    <xdr:to>
      <xdr:col>107</xdr:col>
      <xdr:colOff>101600</xdr:colOff>
      <xdr:row>36</xdr:row>
      <xdr:rowOff>116368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18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107495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27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165971</xdr:rowOff>
    </xdr:from>
    <xdr:to>
      <xdr:col>102</xdr:col>
      <xdr:colOff>165100</xdr:colOff>
      <xdr:row>36</xdr:row>
      <xdr:rowOff>96121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16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87248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25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95758</xdr:rowOff>
    </xdr:from>
    <xdr:to>
      <xdr:col>98</xdr:col>
      <xdr:colOff>38100</xdr:colOff>
      <xdr:row>36</xdr:row>
      <xdr:rowOff>25908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17035</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159849</xdr:rowOff>
    </xdr:from>
    <xdr:to>
      <xdr:col>116</xdr:col>
      <xdr:colOff>63500</xdr:colOff>
      <xdr:row>58</xdr:row>
      <xdr:rowOff>57959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932499"/>
          <a:ext cx="8382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91497</xdr:rowOff>
    </xdr:from>
    <xdr:ext cx="534377"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349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124514</xdr:rowOff>
    </xdr:from>
    <xdr:to>
      <xdr:col>111</xdr:col>
      <xdr:colOff>177800</xdr:colOff>
      <xdr:row>57</xdr:row>
      <xdr:rowOff>159849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9725714"/>
          <a:ext cx="889000" cy="20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169667</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25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6948</xdr:rowOff>
    </xdr:from>
    <xdr:to>
      <xdr:col>107</xdr:col>
      <xdr:colOff>50800</xdr:colOff>
      <xdr:row>56</xdr:row>
      <xdr:rowOff>124514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608148"/>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97169</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67111" y="918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6948</xdr:rowOff>
    </xdr:from>
    <xdr:to>
      <xdr:col>102</xdr:col>
      <xdr:colOff>114300</xdr:colOff>
      <xdr:row>56</xdr:row>
      <xdr:rowOff>44113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9608148"/>
          <a:ext cx="889000" cy="3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54845</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278111" y="914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144</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389111" y="90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7159</xdr:rowOff>
    </xdr:from>
    <xdr:to>
      <xdr:col>116</xdr:col>
      <xdr:colOff>114300</xdr:colOff>
      <xdr:row>58</xdr:row>
      <xdr:rowOff>108759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9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157036</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2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109049</xdr:rowOff>
    </xdr:from>
    <xdr:to>
      <xdr:col>112</xdr:col>
      <xdr:colOff>38100</xdr:colOff>
      <xdr:row>58</xdr:row>
      <xdr:rowOff>39199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8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30326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97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73714</xdr:rowOff>
    </xdr:from>
    <xdr:to>
      <xdr:col>107</xdr:col>
      <xdr:colOff>101600</xdr:colOff>
      <xdr:row>57</xdr:row>
      <xdr:rowOff>3864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67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166441</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67111" y="976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127598</xdr:rowOff>
    </xdr:from>
    <xdr:to>
      <xdr:col>102</xdr:col>
      <xdr:colOff>165100</xdr:colOff>
      <xdr:row>56</xdr:row>
      <xdr:rowOff>57748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5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48875</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278111" y="96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164763</xdr:rowOff>
    </xdr:from>
    <xdr:to>
      <xdr:col>98</xdr:col>
      <xdr:colOff>38100</xdr:colOff>
      <xdr:row>56</xdr:row>
      <xdr:rowOff>94913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5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86040</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389111" y="968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73749</xdr:rowOff>
    </xdr:from>
    <xdr:to>
      <xdr:col>116</xdr:col>
      <xdr:colOff>63500</xdr:colOff>
      <xdr:row>74</xdr:row>
      <xdr:rowOff>165036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761049"/>
          <a:ext cx="838200" cy="9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40162</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898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165036</xdr:rowOff>
    </xdr:from>
    <xdr:to>
      <xdr:col>111</xdr:col>
      <xdr:colOff>177800</xdr:colOff>
      <xdr:row>75</xdr:row>
      <xdr:rowOff>16028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2852336"/>
          <a:ext cx="8890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26216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158217</xdr:rowOff>
    </xdr:from>
    <xdr:to>
      <xdr:col>107</xdr:col>
      <xdr:colOff>50800</xdr:colOff>
      <xdr:row>75</xdr:row>
      <xdr:rowOff>16028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2845517"/>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38524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89103</xdr:rowOff>
    </xdr:from>
    <xdr:to>
      <xdr:col>102</xdr:col>
      <xdr:colOff>114300</xdr:colOff>
      <xdr:row>74</xdr:row>
      <xdr:rowOff>158217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2776403"/>
          <a:ext cx="8890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48658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113961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9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22949</xdr:rowOff>
    </xdr:from>
    <xdr:to>
      <xdr:col>116</xdr:col>
      <xdr:colOff>114300</xdr:colOff>
      <xdr:row>74</xdr:row>
      <xdr:rowOff>124549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7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45826</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5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114236</xdr:rowOff>
    </xdr:from>
    <xdr:to>
      <xdr:col>112</xdr:col>
      <xdr:colOff>38100</xdr:colOff>
      <xdr:row>75</xdr:row>
      <xdr:rowOff>44386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80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60913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57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136678</xdr:rowOff>
    </xdr:from>
    <xdr:to>
      <xdr:col>107</xdr:col>
      <xdr:colOff>101600</xdr:colOff>
      <xdr:row>75</xdr:row>
      <xdr:rowOff>66828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8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83355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107417</xdr:rowOff>
    </xdr:from>
    <xdr:to>
      <xdr:col>102</xdr:col>
      <xdr:colOff>165100</xdr:colOff>
      <xdr:row>75</xdr:row>
      <xdr:rowOff>37567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79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54094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56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38303</xdr:rowOff>
    </xdr:from>
    <xdr:to>
      <xdr:col>98</xdr:col>
      <xdr:colOff>38100</xdr:colOff>
      <xdr:row>74</xdr:row>
      <xdr:rowOff>139903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7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156430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50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553,264</a:t>
          </a:r>
          <a:r>
            <a:rPr kumimoji="1" lang="ja-JP" altLang="en-US" sz="1300">
              <a:latin typeface="ＭＳ Ｐゴシック" panose="020B0600070205080204" pitchFamily="50" charset="-128"/>
              <a:ea typeface="ＭＳ Ｐゴシック" panose="020B0600070205080204" pitchFamily="50" charset="-128"/>
            </a:rPr>
            <a:t>円であり、類似団体中高い方から４番目（類似団体加重平均は</a:t>
          </a:r>
          <a:r>
            <a:rPr kumimoji="1" lang="en-US" altLang="ja-JP" sz="1300">
              <a:latin typeface="ＭＳ Ｐゴシック" panose="020B0600070205080204" pitchFamily="50" charset="-128"/>
              <a:ea typeface="ＭＳ Ｐゴシック" panose="020B0600070205080204" pitchFamily="50" charset="-128"/>
            </a:rPr>
            <a:t>513,750</a:t>
          </a:r>
          <a:r>
            <a:rPr kumimoji="1" lang="ja-JP" altLang="en-US" sz="1300">
              <a:latin typeface="ＭＳ Ｐゴシック" panose="020B0600070205080204" pitchFamily="50" charset="-128"/>
              <a:ea typeface="ＭＳ Ｐゴシック" panose="020B0600070205080204" pitchFamily="50" charset="-128"/>
            </a:rPr>
            <a:t>円）となる。類似団体平均と比べて、人件費や公債費、普通建設事業費などが高い水準にあることが要因である。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120,763</a:t>
          </a:r>
          <a:r>
            <a:rPr kumimoji="1" lang="ja-JP" altLang="en-US" sz="1300">
              <a:latin typeface="ＭＳ Ｐゴシック" panose="020B0600070205080204" pitchFamily="50" charset="-128"/>
              <a:ea typeface="ＭＳ Ｐゴシック" panose="020B0600070205080204" pitchFamily="50" charset="-128"/>
            </a:rPr>
            <a:t>円であり、人口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人当たり職員数が類似団体平均と比べ</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人多いこと、職員の平均年齢（平成</a:t>
          </a:r>
          <a:r>
            <a:rPr kumimoji="1" lang="en-US" altLang="ja-JP" sz="1300">
              <a:latin typeface="ＭＳ Ｐゴシック" panose="020B0600070205080204" pitchFamily="50" charset="-128"/>
              <a:ea typeface="ＭＳ Ｐゴシック" panose="020B0600070205080204" pitchFamily="50" charset="-128"/>
            </a:rPr>
            <a:t>31.4</a:t>
          </a:r>
          <a:r>
            <a:rPr kumimoji="1" lang="ja-JP" altLang="en-US" sz="1300">
              <a:latin typeface="ＭＳ Ｐゴシック" panose="020B0600070205080204" pitchFamily="50" charset="-128"/>
              <a:ea typeface="ＭＳ Ｐゴシック" panose="020B0600070205080204" pitchFamily="50" charset="-128"/>
            </a:rPr>
            <a:t>月時点類似団体中４位）や労務職員の給与月額（平成</a:t>
          </a:r>
          <a:r>
            <a:rPr kumimoji="1" lang="en-US" altLang="ja-JP" sz="1300">
              <a:latin typeface="ＭＳ Ｐゴシック" panose="020B0600070205080204" pitchFamily="50" charset="-128"/>
              <a:ea typeface="ＭＳ Ｐゴシック" panose="020B0600070205080204" pitchFamily="50" charset="-128"/>
            </a:rPr>
            <a:t>31.4</a:t>
          </a:r>
          <a:r>
            <a:rPr kumimoji="1" lang="ja-JP" altLang="en-US" sz="1300">
              <a:latin typeface="ＭＳ Ｐゴシック" panose="020B0600070205080204" pitchFamily="50" charset="-128"/>
              <a:ea typeface="ＭＳ Ｐゴシック" panose="020B0600070205080204" pitchFamily="50" charset="-128"/>
            </a:rPr>
            <a:t>月時点類似団体中２位）が類似団体に比べ高い水準であることなどが要因である。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69,449</a:t>
          </a:r>
          <a:r>
            <a:rPr kumimoji="1" lang="ja-JP" altLang="en-US" sz="1300">
              <a:latin typeface="ＭＳ Ｐゴシック" panose="020B0600070205080204" pitchFamily="50" charset="-128"/>
              <a:ea typeface="ＭＳ Ｐゴシック" panose="020B0600070205080204" pitchFamily="50" charset="-128"/>
            </a:rPr>
            <a:t>円であり、類似団体平均と比較すると、依然として高い水準にある。令和元年度の一般会計における震災関連の市債償還額が</a:t>
          </a:r>
          <a:r>
            <a:rPr kumimoji="1" lang="en-US" altLang="ja-JP" sz="1300">
              <a:latin typeface="ＭＳ Ｐゴシック" panose="020B0600070205080204" pitchFamily="50" charset="-128"/>
              <a:ea typeface="ＭＳ Ｐゴシック" panose="020B0600070205080204" pitchFamily="50" charset="-128"/>
            </a:rPr>
            <a:t>176</a:t>
          </a:r>
          <a:r>
            <a:rPr kumimoji="1" lang="ja-JP" altLang="en-US" sz="1300">
              <a:latin typeface="ＭＳ Ｐゴシック" panose="020B0600070205080204" pitchFamily="50" charset="-128"/>
              <a:ea typeface="ＭＳ Ｐゴシック" panose="020B0600070205080204" pitchFamily="50" charset="-128"/>
            </a:rPr>
            <a:t>億円あることなど、震災関連の市債償還の影響が大きい。</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70,552</a:t>
          </a:r>
          <a:r>
            <a:rPr kumimoji="1" lang="ja-JP" altLang="en-US" sz="1300">
              <a:latin typeface="ＭＳ Ｐゴシック" panose="020B0600070205080204" pitchFamily="50" charset="-128"/>
              <a:ea typeface="ＭＳ Ｐゴシック" panose="020B0600070205080204" pitchFamily="50" charset="-128"/>
            </a:rPr>
            <a:t>円であり、前年度と比較して、類似団体内順位が８位から３位になっており、大きく増加している。主な要因としては、新長田合同庁舎の整備や、教育・保育施設整備、災害対策などが挙げられる。</a:t>
          </a:r>
        </a:p>
        <a:p>
          <a:r>
            <a:rPr kumimoji="1" lang="ja-JP" altLang="en-US" sz="1300">
              <a:latin typeface="ＭＳ Ｐゴシック" panose="020B0600070205080204" pitchFamily="50" charset="-128"/>
              <a:ea typeface="ＭＳ Ｐゴシック" panose="020B0600070205080204" pitchFamily="50" charset="-128"/>
            </a:rPr>
            <a:t>　今後も、令和２年９月に策定した「行財政改革方針</a:t>
          </a:r>
          <a:r>
            <a:rPr kumimoji="1" lang="en-US" altLang="ja-JP" sz="1300">
              <a:latin typeface="ＭＳ Ｐゴシック" panose="020B0600070205080204" pitchFamily="50" charset="-128"/>
              <a:ea typeface="ＭＳ Ｐゴシック" panose="020B0600070205080204" pitchFamily="50" charset="-128"/>
            </a:rPr>
            <a:t>2025</a:t>
          </a:r>
          <a:r>
            <a:rPr kumimoji="1" lang="ja-JP" altLang="en-US" sz="1300">
              <a:latin typeface="ＭＳ Ｐゴシック" panose="020B0600070205080204" pitchFamily="50" charset="-128"/>
              <a:ea typeface="ＭＳ Ｐゴシック" panose="020B0600070205080204" pitchFamily="50" charset="-128"/>
            </a:rPr>
            <a:t>」に基づき、生産年齢人口の減少を見据えた組織の最適化や事務事業の見直しに取り組んでいく。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1,533,588
1,484,111
557.01
860,399,080
848,479,219
1,321,301
439,969,175
1,109,066,199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33564</xdr:rowOff>
    </xdr:from>
    <xdr:to>
      <xdr:col>24</xdr:col>
      <xdr:colOff>63500</xdr:colOff>
      <xdr:row>34</xdr:row>
      <xdr:rowOff>38463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6286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140805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33564</xdr:rowOff>
    </xdr:from>
    <xdr:to>
      <xdr:col>19</xdr:col>
      <xdr:colOff>177800</xdr:colOff>
      <xdr:row>34</xdr:row>
      <xdr:rowOff>84183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6286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62428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76019</xdr:rowOff>
    </xdr:from>
    <xdr:to>
      <xdr:col>15</xdr:col>
      <xdr:colOff>50800</xdr:colOff>
      <xdr:row>34</xdr:row>
      <xdr:rowOff>84183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0531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49366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136434</xdr:rowOff>
    </xdr:from>
    <xdr:to>
      <xdr:col>10</xdr:col>
      <xdr:colOff>114300</xdr:colOff>
      <xdr:row>34</xdr:row>
      <xdr:rowOff>76019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9428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132641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159113</xdr:rowOff>
    </xdr:from>
    <xdr:to>
      <xdr:col>24</xdr:col>
      <xdr:colOff>114300</xdr:colOff>
      <xdr:row>34</xdr:row>
      <xdr:rowOff>89263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10540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6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154214</xdr:rowOff>
    </xdr:from>
    <xdr:to>
      <xdr:col>20</xdr:col>
      <xdr:colOff>38100</xdr:colOff>
      <xdr:row>34</xdr:row>
      <xdr:rowOff>84364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100891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8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33383</xdr:rowOff>
    </xdr:from>
    <xdr:to>
      <xdr:col>15</xdr:col>
      <xdr:colOff>101600</xdr:colOff>
      <xdr:row>34</xdr:row>
      <xdr:rowOff>134983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151510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3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25219</xdr:rowOff>
    </xdr:from>
    <xdr:to>
      <xdr:col>10</xdr:col>
      <xdr:colOff>165100</xdr:colOff>
      <xdr:row>34</xdr:row>
      <xdr:rowOff>126819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143346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2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85634</xdr:rowOff>
    </xdr:from>
    <xdr:to>
      <xdr:col>6</xdr:col>
      <xdr:colOff>38100</xdr:colOff>
      <xdr:row>34</xdr:row>
      <xdr:rowOff>15784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4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32311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1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42964</xdr:rowOff>
    </xdr:from>
    <xdr:to>
      <xdr:col>24</xdr:col>
      <xdr:colOff>63500</xdr:colOff>
      <xdr:row>56</xdr:row>
      <xdr:rowOff>77940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301264"/>
          <a:ext cx="838200" cy="37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110494</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4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77940</xdr:rowOff>
    </xdr:from>
    <xdr:to>
      <xdr:col>19</xdr:col>
      <xdr:colOff>177800</xdr:colOff>
      <xdr:row>56</xdr:row>
      <xdr:rowOff>133833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679140"/>
          <a:ext cx="889000" cy="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124350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38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110668</xdr:rowOff>
    </xdr:from>
    <xdr:to>
      <xdr:col>15</xdr:col>
      <xdr:colOff>50800</xdr:colOff>
      <xdr:row>56</xdr:row>
      <xdr:rowOff>133833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711868"/>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27043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4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69253</xdr:rowOff>
    </xdr:from>
    <xdr:to>
      <xdr:col>10</xdr:col>
      <xdr:colOff>114300</xdr:colOff>
      <xdr:row>56</xdr:row>
      <xdr:rowOff>110668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670453"/>
          <a:ext cx="889000" cy="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25531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116133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163614</xdr:rowOff>
    </xdr:from>
    <xdr:to>
      <xdr:col>24</xdr:col>
      <xdr:colOff>114300</xdr:colOff>
      <xdr:row>54</xdr:row>
      <xdr:rowOff>93764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2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15041</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1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27140</xdr:rowOff>
    </xdr:from>
    <xdr:to>
      <xdr:col>20</xdr:col>
      <xdr:colOff>38100</xdr:colOff>
      <xdr:row>56</xdr:row>
      <xdr:rowOff>128740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62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119867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72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83033</xdr:rowOff>
    </xdr:from>
    <xdr:to>
      <xdr:col>15</xdr:col>
      <xdr:colOff>101600</xdr:colOff>
      <xdr:row>57</xdr:row>
      <xdr:rowOff>13183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68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4310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59868</xdr:rowOff>
    </xdr:from>
    <xdr:to>
      <xdr:col>10</xdr:col>
      <xdr:colOff>165100</xdr:colOff>
      <xdr:row>56</xdr:row>
      <xdr:rowOff>161468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6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6545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43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18453</xdr:rowOff>
    </xdr:from>
    <xdr:to>
      <xdr:col>6</xdr:col>
      <xdr:colOff>38100</xdr:colOff>
      <xdr:row>56</xdr:row>
      <xdr:rowOff>120053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6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136580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39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7123</xdr:rowOff>
    </xdr:from>
    <xdr:to>
      <xdr:col>24</xdr:col>
      <xdr:colOff>63500</xdr:colOff>
      <xdr:row>74</xdr:row>
      <xdr:rowOff>110777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694423"/>
          <a:ext cx="838200" cy="10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91504</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778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110777</xdr:rowOff>
    </xdr:from>
    <xdr:to>
      <xdr:col>19</xdr:col>
      <xdr:colOff>177800</xdr:colOff>
      <xdr:row>74</xdr:row>
      <xdr:rowOff>123720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798077"/>
          <a:ext cx="889000" cy="1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99288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95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123720</xdr:rowOff>
    </xdr:from>
    <xdr:to>
      <xdr:col>15</xdr:col>
      <xdr:colOff>50800</xdr:colOff>
      <xdr:row>74</xdr:row>
      <xdr:rowOff>139667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811020"/>
          <a:ext cx="889000" cy="1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89490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94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139667</xdr:rowOff>
    </xdr:from>
    <xdr:to>
      <xdr:col>10</xdr:col>
      <xdr:colOff>114300</xdr:colOff>
      <xdr:row>75</xdr:row>
      <xdr:rowOff>21884</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826967"/>
          <a:ext cx="889000" cy="5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120558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19038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127773</xdr:rowOff>
    </xdr:from>
    <xdr:to>
      <xdr:col>24</xdr:col>
      <xdr:colOff>114300</xdr:colOff>
      <xdr:row>74</xdr:row>
      <xdr:rowOff>57923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6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150650</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49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59977</xdr:rowOff>
    </xdr:from>
    <xdr:to>
      <xdr:col>20</xdr:col>
      <xdr:colOff>38100</xdr:colOff>
      <xdr:row>74</xdr:row>
      <xdr:rowOff>161577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74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6654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52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72920</xdr:rowOff>
    </xdr:from>
    <xdr:to>
      <xdr:col>15</xdr:col>
      <xdr:colOff>101600</xdr:colOff>
      <xdr:row>75</xdr:row>
      <xdr:rowOff>3070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7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19597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53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88867</xdr:rowOff>
    </xdr:from>
    <xdr:to>
      <xdr:col>10</xdr:col>
      <xdr:colOff>165100</xdr:colOff>
      <xdr:row>75</xdr:row>
      <xdr:rowOff>19017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7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35544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55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142534</xdr:rowOff>
    </xdr:from>
    <xdr:to>
      <xdr:col>6</xdr:col>
      <xdr:colOff>38100</xdr:colOff>
      <xdr:row>75</xdr:row>
      <xdr:rowOff>72684</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8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89211</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60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96380</xdr:rowOff>
    </xdr:from>
    <xdr:to>
      <xdr:col>24</xdr:col>
      <xdr:colOff>63500</xdr:colOff>
      <xdr:row>95</xdr:row>
      <xdr:rowOff>141796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384130"/>
          <a:ext cx="8382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65231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52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49631</xdr:rowOff>
    </xdr:from>
    <xdr:to>
      <xdr:col>19</xdr:col>
      <xdr:colOff>177800</xdr:colOff>
      <xdr:row>95</xdr:row>
      <xdr:rowOff>141796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165931"/>
          <a:ext cx="889000" cy="26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43820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0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49631</xdr:rowOff>
    </xdr:from>
    <xdr:to>
      <xdr:col>15</xdr:col>
      <xdr:colOff>50800</xdr:colOff>
      <xdr:row>95</xdr:row>
      <xdr:rowOff>5054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165931"/>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81842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154215</xdr:rowOff>
    </xdr:from>
    <xdr:to>
      <xdr:col>10</xdr:col>
      <xdr:colOff>114300</xdr:colOff>
      <xdr:row>95</xdr:row>
      <xdr:rowOff>5054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270515"/>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115637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121581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45580</xdr:rowOff>
    </xdr:from>
    <xdr:to>
      <xdr:col>24</xdr:col>
      <xdr:colOff>114300</xdr:colOff>
      <xdr:row>95</xdr:row>
      <xdr:rowOff>147180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3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68457</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18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90996</xdr:rowOff>
    </xdr:from>
    <xdr:to>
      <xdr:col>20</xdr:col>
      <xdr:colOff>38100</xdr:colOff>
      <xdr:row>96</xdr:row>
      <xdr:rowOff>21146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3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37673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15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170281</xdr:rowOff>
    </xdr:from>
    <xdr:to>
      <xdr:col>15</xdr:col>
      <xdr:colOff>101600</xdr:colOff>
      <xdr:row>94</xdr:row>
      <xdr:rowOff>100431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1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116958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589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125704</xdr:rowOff>
    </xdr:from>
    <xdr:to>
      <xdr:col>10</xdr:col>
      <xdr:colOff>165100</xdr:colOff>
      <xdr:row>95</xdr:row>
      <xdr:rowOff>55854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2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72381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01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103415</xdr:rowOff>
    </xdr:from>
    <xdr:to>
      <xdr:col>6</xdr:col>
      <xdr:colOff>38100</xdr:colOff>
      <xdr:row>95</xdr:row>
      <xdr:rowOff>33565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21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50092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599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19457</xdr:rowOff>
    </xdr:from>
    <xdr:to>
      <xdr:col>55</xdr:col>
      <xdr:colOff>0</xdr:colOff>
      <xdr:row>37</xdr:row>
      <xdr:rowOff>60604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363107"/>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132808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133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142901</xdr:rowOff>
    </xdr:from>
    <xdr:to>
      <xdr:col>50</xdr:col>
      <xdr:colOff>114300</xdr:colOff>
      <xdr:row>37</xdr:row>
      <xdr:rowOff>19457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5800751"/>
          <a:ext cx="889000" cy="5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50208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142901</xdr:rowOff>
    </xdr:from>
    <xdr:to>
      <xdr:col>45</xdr:col>
      <xdr:colOff>177800</xdr:colOff>
      <xdr:row>35</xdr:row>
      <xdr:rowOff>99924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5800751"/>
          <a:ext cx="889000" cy="29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159681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33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163475</xdr:rowOff>
    </xdr:from>
    <xdr:to>
      <xdr:col>41</xdr:col>
      <xdr:colOff>50800</xdr:colOff>
      <xdr:row>35</xdr:row>
      <xdr:rowOff>99924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992775"/>
          <a:ext cx="8890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1033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3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46296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18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9804</xdr:rowOff>
    </xdr:from>
    <xdr:to>
      <xdr:col>55</xdr:col>
      <xdr:colOff>50800</xdr:colOff>
      <xdr:row>37</xdr:row>
      <xdr:rowOff>111404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3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159681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33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140107</xdr:rowOff>
    </xdr:from>
    <xdr:to>
      <xdr:col>50</xdr:col>
      <xdr:colOff>165100</xdr:colOff>
      <xdr:row>37</xdr:row>
      <xdr:rowOff>70257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61384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405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92101</xdr:rowOff>
    </xdr:from>
    <xdr:to>
      <xdr:col>46</xdr:col>
      <xdr:colOff>38100</xdr:colOff>
      <xdr:row>34</xdr:row>
      <xdr:rowOff>22251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7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38778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552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49124</xdr:rowOff>
    </xdr:from>
    <xdr:to>
      <xdr:col>41</xdr:col>
      <xdr:colOff>101600</xdr:colOff>
      <xdr:row>35</xdr:row>
      <xdr:rowOff>150724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167251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5825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112675</xdr:rowOff>
    </xdr:from>
    <xdr:to>
      <xdr:col>36</xdr:col>
      <xdr:colOff>165100</xdr:colOff>
      <xdr:row>35</xdr:row>
      <xdr:rowOff>42825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9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59352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571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157607</xdr:rowOff>
    </xdr:from>
    <xdr:to>
      <xdr:col>55</xdr:col>
      <xdr:colOff>0</xdr:colOff>
      <xdr:row>57</xdr:row>
      <xdr:rowOff>17780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758807"/>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36974</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09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0</xdr:rowOff>
    </xdr:from>
    <xdr:to>
      <xdr:col>50</xdr:col>
      <xdr:colOff>114300</xdr:colOff>
      <xdr:row>57</xdr:row>
      <xdr:rowOff>17780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77265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164355</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66421</xdr:rowOff>
    </xdr:from>
    <xdr:to>
      <xdr:col>45</xdr:col>
      <xdr:colOff>177800</xdr:colOff>
      <xdr:row>57</xdr:row>
      <xdr:rowOff>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667621"/>
          <a:ext cx="889000" cy="1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142384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55626</xdr:rowOff>
    </xdr:from>
    <xdr:to>
      <xdr:col>41</xdr:col>
      <xdr:colOff>50800</xdr:colOff>
      <xdr:row>56</xdr:row>
      <xdr:rowOff>66421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656826"/>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139463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152671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106807</xdr:rowOff>
    </xdr:from>
    <xdr:to>
      <xdr:col>55</xdr:col>
      <xdr:colOff>50800</xdr:colOff>
      <xdr:row>57</xdr:row>
      <xdr:rowOff>36957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129684</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55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138430</xdr:rowOff>
    </xdr:from>
    <xdr:to>
      <xdr:col>50</xdr:col>
      <xdr:colOff>165100</xdr:colOff>
      <xdr:row>57</xdr:row>
      <xdr:rowOff>68580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3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85107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51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120650</xdr:rowOff>
    </xdr:from>
    <xdr:to>
      <xdr:col>46</xdr:col>
      <xdr:colOff>38100</xdr:colOff>
      <xdr:row>57</xdr:row>
      <xdr:rowOff>50800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67327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15621</xdr:rowOff>
    </xdr:from>
    <xdr:to>
      <xdr:col>41</xdr:col>
      <xdr:colOff>101600</xdr:colOff>
      <xdr:row>56</xdr:row>
      <xdr:rowOff>117221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6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133748</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39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4826</xdr:rowOff>
    </xdr:from>
    <xdr:to>
      <xdr:col>36</xdr:col>
      <xdr:colOff>165100</xdr:colOff>
      <xdr:row>56</xdr:row>
      <xdr:rowOff>106426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60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122953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38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114440</xdr:rowOff>
    </xdr:from>
    <xdr:to>
      <xdr:col>55</xdr:col>
      <xdr:colOff>0</xdr:colOff>
      <xdr:row>78</xdr:row>
      <xdr:rowOff>115182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487540"/>
          <a:ext cx="8382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120178</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807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85492</xdr:rowOff>
    </xdr:from>
    <xdr:to>
      <xdr:col>50</xdr:col>
      <xdr:colOff>114300</xdr:colOff>
      <xdr:row>78</xdr:row>
      <xdr:rowOff>115182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458592"/>
          <a:ext cx="889000" cy="2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71924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7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85492</xdr:rowOff>
    </xdr:from>
    <xdr:to>
      <xdr:col>45</xdr:col>
      <xdr:colOff>177800</xdr:colOff>
      <xdr:row>78</xdr:row>
      <xdr:rowOff>104009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458592"/>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46007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7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26372</xdr:rowOff>
    </xdr:from>
    <xdr:to>
      <xdr:col>41</xdr:col>
      <xdr:colOff>50800</xdr:colOff>
      <xdr:row>78</xdr:row>
      <xdr:rowOff>104009</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399472"/>
          <a:ext cx="889000" cy="7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2459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68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105129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63640</xdr:rowOff>
    </xdr:from>
    <xdr:to>
      <xdr:col>55</xdr:col>
      <xdr:colOff>50800</xdr:colOff>
      <xdr:row>78</xdr:row>
      <xdr:rowOff>165240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150017</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64382</xdr:rowOff>
    </xdr:from>
    <xdr:to>
      <xdr:col>50</xdr:col>
      <xdr:colOff>165100</xdr:colOff>
      <xdr:row>78</xdr:row>
      <xdr:rowOff>165982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157109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53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34692</xdr:rowOff>
    </xdr:from>
    <xdr:to>
      <xdr:col>46</xdr:col>
      <xdr:colOff>38100</xdr:colOff>
      <xdr:row>78</xdr:row>
      <xdr:rowOff>136292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127419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50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53209</xdr:rowOff>
    </xdr:from>
    <xdr:to>
      <xdr:col>41</xdr:col>
      <xdr:colOff>101600</xdr:colOff>
      <xdr:row>78</xdr:row>
      <xdr:rowOff>154809</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2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145936</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51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147022</xdr:rowOff>
    </xdr:from>
    <xdr:to>
      <xdr:col>36</xdr:col>
      <xdr:colOff>165100</xdr:colOff>
      <xdr:row>78</xdr:row>
      <xdr:rowOff>77172</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68299</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44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97050</xdr:rowOff>
    </xdr:from>
    <xdr:to>
      <xdr:col>54</xdr:col>
      <xdr:colOff>189865</xdr:colOff>
      <xdr:row>98</xdr:row>
      <xdr:rowOff>104332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27550"/>
          <a:ext cx="1270" cy="1378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108159</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9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104332</xdr:rowOff>
    </xdr:from>
    <xdr:to>
      <xdr:col>55</xdr:col>
      <xdr:colOff>88900</xdr:colOff>
      <xdr:row>98</xdr:row>
      <xdr:rowOff>104332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906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43727</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97050</xdr:rowOff>
    </xdr:from>
    <xdr:to>
      <xdr:col>55</xdr:col>
      <xdr:colOff>88900</xdr:colOff>
      <xdr:row>90</xdr:row>
      <xdr:rowOff>97050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2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33369</xdr:rowOff>
    </xdr:from>
    <xdr:to>
      <xdr:col>55</xdr:col>
      <xdr:colOff>0</xdr:colOff>
      <xdr:row>92</xdr:row>
      <xdr:rowOff>86044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9639300" y="15806769"/>
          <a:ext cx="838200" cy="5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160726</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93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10849</xdr:rowOff>
    </xdr:from>
    <xdr:to>
      <xdr:col>55</xdr:col>
      <xdr:colOff>50800</xdr:colOff>
      <xdr:row>93</xdr:row>
      <xdr:rowOff>112449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595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86044</xdr:rowOff>
    </xdr:from>
    <xdr:to>
      <xdr:col>50</xdr:col>
      <xdr:colOff>114300</xdr:colOff>
      <xdr:row>92</xdr:row>
      <xdr:rowOff>150248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5859444"/>
          <a:ext cx="889000" cy="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169661</xdr:rowOff>
    </xdr:from>
    <xdr:to>
      <xdr:col>50</xdr:col>
      <xdr:colOff>165100</xdr:colOff>
      <xdr:row>93</xdr:row>
      <xdr:rowOff>99811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90938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03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150248</xdr:rowOff>
    </xdr:from>
    <xdr:to>
      <xdr:col>45</xdr:col>
      <xdr:colOff>177800</xdr:colOff>
      <xdr:row>93</xdr:row>
      <xdr:rowOff>106456</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7861300" y="15923648"/>
          <a:ext cx="889000" cy="12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164795</xdr:rowOff>
    </xdr:from>
    <xdr:to>
      <xdr:col>46</xdr:col>
      <xdr:colOff>38100</xdr:colOff>
      <xdr:row>93</xdr:row>
      <xdr:rowOff>94945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86072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0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106456</xdr:rowOff>
    </xdr:from>
    <xdr:to>
      <xdr:col>41</xdr:col>
      <xdr:colOff>50800</xdr:colOff>
      <xdr:row>94</xdr:row>
      <xdr:rowOff>25662</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051306"/>
          <a:ext cx="889000" cy="9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9837</xdr:rowOff>
    </xdr:from>
    <xdr:to>
      <xdr:col>41</xdr:col>
      <xdr:colOff>101600</xdr:colOff>
      <xdr:row>93</xdr:row>
      <xdr:rowOff>111437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127964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117638</xdr:rowOff>
    </xdr:from>
    <xdr:to>
      <xdr:col>36</xdr:col>
      <xdr:colOff>165100</xdr:colOff>
      <xdr:row>93</xdr:row>
      <xdr:rowOff>47788</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64315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154019</xdr:rowOff>
    </xdr:from>
    <xdr:to>
      <xdr:col>55</xdr:col>
      <xdr:colOff>50800</xdr:colOff>
      <xdr:row>92</xdr:row>
      <xdr:rowOff>84169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57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5446</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56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35244</xdr:rowOff>
    </xdr:from>
    <xdr:to>
      <xdr:col>50</xdr:col>
      <xdr:colOff>165100</xdr:colOff>
      <xdr:row>92</xdr:row>
      <xdr:rowOff>136844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58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153371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558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99448</xdr:rowOff>
    </xdr:from>
    <xdr:to>
      <xdr:col>46</xdr:col>
      <xdr:colOff>38100</xdr:colOff>
      <xdr:row>93</xdr:row>
      <xdr:rowOff>29598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58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46125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564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55656</xdr:rowOff>
    </xdr:from>
    <xdr:to>
      <xdr:col>41</xdr:col>
      <xdr:colOff>101600</xdr:colOff>
      <xdr:row>93</xdr:row>
      <xdr:rowOff>157256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00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148383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09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146312</xdr:rowOff>
    </xdr:from>
    <xdr:to>
      <xdr:col>36</xdr:col>
      <xdr:colOff>165100</xdr:colOff>
      <xdr:row>94</xdr:row>
      <xdr:rowOff>76462</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09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67589</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1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157035</xdr:rowOff>
    </xdr:from>
    <xdr:to>
      <xdr:col>85</xdr:col>
      <xdr:colOff>126364</xdr:colOff>
      <xdr:row>37</xdr:row>
      <xdr:rowOff>158941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29085"/>
          <a:ext cx="1269"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162768</xdr:rowOff>
    </xdr:from>
    <xdr:ext cx="469744"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158941</xdr:rowOff>
    </xdr:from>
    <xdr:to>
      <xdr:col>86</xdr:col>
      <xdr:colOff>25400</xdr:colOff>
      <xdr:row>37</xdr:row>
      <xdr:rowOff>158941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0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103712</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9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157035</xdr:rowOff>
    </xdr:from>
    <xdr:to>
      <xdr:col>86</xdr:col>
      <xdr:colOff>25400</xdr:colOff>
      <xdr:row>29</xdr:row>
      <xdr:rowOff>157035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168466</xdr:rowOff>
    </xdr:from>
    <xdr:to>
      <xdr:col>85</xdr:col>
      <xdr:colOff>127000</xdr:colOff>
      <xdr:row>34</xdr:row>
      <xdr:rowOff>98933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5826316"/>
          <a:ext cx="838200" cy="10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112158</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5598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89281</xdr:rowOff>
    </xdr:from>
    <xdr:to>
      <xdr:col>85</xdr:col>
      <xdr:colOff>177800</xdr:colOff>
      <xdr:row>34</xdr:row>
      <xdr:rowOff>19431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57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98933</xdr:rowOff>
    </xdr:from>
    <xdr:to>
      <xdr:col>81</xdr:col>
      <xdr:colOff>50800</xdr:colOff>
      <xdr:row>35</xdr:row>
      <xdr:rowOff>28829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5928233"/>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51753</xdr:rowOff>
    </xdr:from>
    <xdr:to>
      <xdr:col>81</xdr:col>
      <xdr:colOff>101600</xdr:colOff>
      <xdr:row>34</xdr:row>
      <xdr:rowOff>153353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58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144480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7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28829</xdr:rowOff>
    </xdr:from>
    <xdr:to>
      <xdr:col>76</xdr:col>
      <xdr:colOff>114300</xdr:colOff>
      <xdr:row>35</xdr:row>
      <xdr:rowOff>52070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029579"/>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34036</xdr:rowOff>
    </xdr:from>
    <xdr:to>
      <xdr:col>76</xdr:col>
      <xdr:colOff>165100</xdr:colOff>
      <xdr:row>34</xdr:row>
      <xdr:rowOff>135636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152163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6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52070</xdr:rowOff>
    </xdr:from>
    <xdr:to>
      <xdr:col>71</xdr:col>
      <xdr:colOff>177800</xdr:colOff>
      <xdr:row>35</xdr:row>
      <xdr:rowOff>151511</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2814300" y="6052820"/>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90424</xdr:rowOff>
    </xdr:from>
    <xdr:to>
      <xdr:col>72</xdr:col>
      <xdr:colOff>38100</xdr:colOff>
      <xdr:row>35</xdr:row>
      <xdr:rowOff>20574</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591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37101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6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74422</xdr:rowOff>
    </xdr:from>
    <xdr:to>
      <xdr:col>67</xdr:col>
      <xdr:colOff>101600</xdr:colOff>
      <xdr:row>34</xdr:row>
      <xdr:rowOff>4572</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57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21099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5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117666</xdr:rowOff>
    </xdr:from>
    <xdr:to>
      <xdr:col>85</xdr:col>
      <xdr:colOff>177800</xdr:colOff>
      <xdr:row>34</xdr:row>
      <xdr:rowOff>47816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57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96093</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7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48133</xdr:rowOff>
    </xdr:from>
    <xdr:to>
      <xdr:col>81</xdr:col>
      <xdr:colOff>101600</xdr:colOff>
      <xdr:row>34</xdr:row>
      <xdr:rowOff>149733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587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166260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6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149479</xdr:rowOff>
    </xdr:from>
    <xdr:to>
      <xdr:col>76</xdr:col>
      <xdr:colOff>165100</xdr:colOff>
      <xdr:row>35</xdr:row>
      <xdr:rowOff>79629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59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70756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07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1270</xdr:rowOff>
    </xdr:from>
    <xdr:to>
      <xdr:col>72</xdr:col>
      <xdr:colOff>38100</xdr:colOff>
      <xdr:row>35</xdr:row>
      <xdr:rowOff>102870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93997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100711</xdr:rowOff>
    </xdr:from>
    <xdr:to>
      <xdr:col>67</xdr:col>
      <xdr:colOff>101600</xdr:colOff>
      <xdr:row>36</xdr:row>
      <xdr:rowOff>30861</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21988</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19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10587</xdr:rowOff>
    </xdr:from>
    <xdr:to>
      <xdr:col>85</xdr:col>
      <xdr:colOff>126364</xdr:colOff>
      <xdr:row>54</xdr:row>
      <xdr:rowOff>88540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754537"/>
          <a:ext cx="1269" cy="592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92367</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93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88540</xdr:rowOff>
    </xdr:from>
    <xdr:to>
      <xdr:col>86</xdr:col>
      <xdr:colOff>25400</xdr:colOff>
      <xdr:row>54</xdr:row>
      <xdr:rowOff>88540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934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128714</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5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10587</xdr:rowOff>
    </xdr:from>
    <xdr:to>
      <xdr:col>86</xdr:col>
      <xdr:colOff>25400</xdr:colOff>
      <xdr:row>51</xdr:row>
      <xdr:rowOff>10587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75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134396</xdr:rowOff>
    </xdr:from>
    <xdr:to>
      <xdr:col>85</xdr:col>
      <xdr:colOff>127000</xdr:colOff>
      <xdr:row>52</xdr:row>
      <xdr:rowOff>67942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8878346"/>
          <a:ext cx="838200" cy="10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46890</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896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68463</xdr:rowOff>
    </xdr:from>
    <xdr:to>
      <xdr:col>85</xdr:col>
      <xdr:colOff>177800</xdr:colOff>
      <xdr:row>52</xdr:row>
      <xdr:rowOff>170063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161143</xdr:rowOff>
    </xdr:from>
    <xdr:to>
      <xdr:col>81</xdr:col>
      <xdr:colOff>50800</xdr:colOff>
      <xdr:row>52</xdr:row>
      <xdr:rowOff>67942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8905093"/>
          <a:ext cx="889000" cy="7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134894</xdr:rowOff>
    </xdr:from>
    <xdr:to>
      <xdr:col>81</xdr:col>
      <xdr:colOff>101600</xdr:colOff>
      <xdr:row>53</xdr:row>
      <xdr:rowOff>65044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56171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1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161143</xdr:rowOff>
    </xdr:from>
    <xdr:to>
      <xdr:col>76</xdr:col>
      <xdr:colOff>114300</xdr:colOff>
      <xdr:row>57</xdr:row>
      <xdr:rowOff>92288</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8905093"/>
          <a:ext cx="889000" cy="95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128905</xdr:rowOff>
    </xdr:from>
    <xdr:to>
      <xdr:col>76</xdr:col>
      <xdr:colOff>165100</xdr:colOff>
      <xdr:row>53</xdr:row>
      <xdr:rowOff>59055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50182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92288</xdr:rowOff>
    </xdr:from>
    <xdr:to>
      <xdr:col>71</xdr:col>
      <xdr:colOff>177800</xdr:colOff>
      <xdr:row>58</xdr:row>
      <xdr:rowOff>22589</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864938"/>
          <a:ext cx="889000" cy="10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59205</xdr:rowOff>
    </xdr:from>
    <xdr:to>
      <xdr:col>72</xdr:col>
      <xdr:colOff>38100</xdr:colOff>
      <xdr:row>58</xdr:row>
      <xdr:rowOff>160805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151932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87894</xdr:rowOff>
    </xdr:from>
    <xdr:to>
      <xdr:col>67</xdr:col>
      <xdr:colOff>101600</xdr:colOff>
      <xdr:row>59</xdr:row>
      <xdr:rowOff>18044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9171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83596</xdr:rowOff>
    </xdr:from>
    <xdr:to>
      <xdr:col>85</xdr:col>
      <xdr:colOff>177800</xdr:colOff>
      <xdr:row>52</xdr:row>
      <xdr:rowOff>13746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88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169973</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874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17142</xdr:rowOff>
    </xdr:from>
    <xdr:to>
      <xdr:col>81</xdr:col>
      <xdr:colOff>101600</xdr:colOff>
      <xdr:row>52</xdr:row>
      <xdr:rowOff>118742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89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135269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870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110343</xdr:rowOff>
    </xdr:from>
    <xdr:to>
      <xdr:col>76</xdr:col>
      <xdr:colOff>165100</xdr:colOff>
      <xdr:row>52</xdr:row>
      <xdr:rowOff>40493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88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57020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862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41488</xdr:rowOff>
    </xdr:from>
    <xdr:to>
      <xdr:col>72</xdr:col>
      <xdr:colOff>38100</xdr:colOff>
      <xdr:row>57</xdr:row>
      <xdr:rowOff>143088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81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159615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58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143239</xdr:rowOff>
    </xdr:from>
    <xdr:to>
      <xdr:col>67</xdr:col>
      <xdr:colOff>101600</xdr:colOff>
      <xdr:row>58</xdr:row>
      <xdr:rowOff>73389</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9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89916</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6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9906</xdr:rowOff>
    </xdr:from>
    <xdr:to>
      <xdr:col>85</xdr:col>
      <xdr:colOff>127000</xdr:colOff>
      <xdr:row>77</xdr:row>
      <xdr:rowOff>91312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040106"/>
          <a:ext cx="838200" cy="2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103015</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304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91312</xdr:rowOff>
    </xdr:from>
    <xdr:to>
      <xdr:col>81</xdr:col>
      <xdr:colOff>50800</xdr:colOff>
      <xdr:row>79</xdr:row>
      <xdr:rowOff>10033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292962"/>
          <a:ext cx="889000" cy="2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73931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153036</xdr:rowOff>
    </xdr:from>
    <xdr:to>
      <xdr:col>76</xdr:col>
      <xdr:colOff>114300</xdr:colOff>
      <xdr:row>79</xdr:row>
      <xdr:rowOff>10033</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26136"/>
          <a:ext cx="889000" cy="2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8526</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21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80518</xdr:rowOff>
    </xdr:from>
    <xdr:to>
      <xdr:col>71</xdr:col>
      <xdr:colOff>177800</xdr:colOff>
      <xdr:row>78</xdr:row>
      <xdr:rowOff>153036</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453618"/>
          <a:ext cx="889000" cy="7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9034</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21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11574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556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130556</xdr:rowOff>
    </xdr:from>
    <xdr:to>
      <xdr:col>85</xdr:col>
      <xdr:colOff>177800</xdr:colOff>
      <xdr:row>76</xdr:row>
      <xdr:rowOff>60706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298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153433</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28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40512</xdr:rowOff>
    </xdr:from>
    <xdr:to>
      <xdr:col>81</xdr:col>
      <xdr:colOff>101600</xdr:colOff>
      <xdr:row>77</xdr:row>
      <xdr:rowOff>142112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24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158639</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01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130683</xdr:rowOff>
    </xdr:from>
    <xdr:to>
      <xdr:col>76</xdr:col>
      <xdr:colOff>165100</xdr:colOff>
      <xdr:row>79</xdr:row>
      <xdr:rowOff>60833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51960</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03017" y="13596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102236</xdr:rowOff>
    </xdr:from>
    <xdr:to>
      <xdr:col>72</xdr:col>
      <xdr:colOff>38100</xdr:colOff>
      <xdr:row>79</xdr:row>
      <xdr:rowOff>32386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47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23513</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14017" y="13568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29718</xdr:rowOff>
    </xdr:from>
    <xdr:to>
      <xdr:col>67</xdr:col>
      <xdr:colOff>101600</xdr:colOff>
      <xdr:row>78</xdr:row>
      <xdr:rowOff>131318</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4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147845</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17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130556</xdr:rowOff>
    </xdr:from>
    <xdr:to>
      <xdr:col>85</xdr:col>
      <xdr:colOff>126364</xdr:colOff>
      <xdr:row>99</xdr:row>
      <xdr:rowOff>114440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389606"/>
          <a:ext cx="1269" cy="169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118267</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114440</xdr:rowOff>
    </xdr:from>
    <xdr:to>
      <xdr:col>86</xdr:col>
      <xdr:colOff>25400</xdr:colOff>
      <xdr:row>99</xdr:row>
      <xdr:rowOff>114440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70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77233</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130556</xdr:rowOff>
    </xdr:from>
    <xdr:to>
      <xdr:col>86</xdr:col>
      <xdr:colOff>25400</xdr:colOff>
      <xdr:row>89</xdr:row>
      <xdr:rowOff>130556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38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106629</xdr:rowOff>
    </xdr:from>
    <xdr:to>
      <xdr:col>85</xdr:col>
      <xdr:colOff>127000</xdr:colOff>
      <xdr:row>93</xdr:row>
      <xdr:rowOff>4369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5880029"/>
          <a:ext cx="8382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169739</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28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19862</xdr:rowOff>
    </xdr:from>
    <xdr:to>
      <xdr:col>85</xdr:col>
      <xdr:colOff>177800</xdr:colOff>
      <xdr:row>95</xdr:row>
      <xdr:rowOff>121462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164275</xdr:rowOff>
    </xdr:from>
    <xdr:to>
      <xdr:col>81</xdr:col>
      <xdr:colOff>50800</xdr:colOff>
      <xdr:row>93</xdr:row>
      <xdr:rowOff>4369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5594775"/>
          <a:ext cx="889000" cy="35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135382</xdr:rowOff>
    </xdr:from>
    <xdr:to>
      <xdr:col>81</xdr:col>
      <xdr:colOff>101600</xdr:colOff>
      <xdr:row>95</xdr:row>
      <xdr:rowOff>65532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56659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164275</xdr:rowOff>
    </xdr:from>
    <xdr:to>
      <xdr:col>76</xdr:col>
      <xdr:colOff>114300</xdr:colOff>
      <xdr:row>91</xdr:row>
      <xdr:rowOff>135052</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5594775"/>
          <a:ext cx="889000" cy="1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157518</xdr:rowOff>
    </xdr:from>
    <xdr:to>
      <xdr:col>76</xdr:col>
      <xdr:colOff>165100</xdr:colOff>
      <xdr:row>95</xdr:row>
      <xdr:rowOff>87668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78795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3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17360</xdr:rowOff>
    </xdr:from>
    <xdr:to>
      <xdr:col>71</xdr:col>
      <xdr:colOff>177800</xdr:colOff>
      <xdr:row>91</xdr:row>
      <xdr:rowOff>135052</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5619310"/>
          <a:ext cx="889000" cy="11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133477</xdr:rowOff>
    </xdr:from>
    <xdr:to>
      <xdr:col>72</xdr:col>
      <xdr:colOff>38100</xdr:colOff>
      <xdr:row>95</xdr:row>
      <xdr:rowOff>63627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24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54754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4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112064</xdr:rowOff>
    </xdr:from>
    <xdr:to>
      <xdr:col>67</xdr:col>
      <xdr:colOff>101600</xdr:colOff>
      <xdr:row>95</xdr:row>
      <xdr:rowOff>42214</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22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33341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55829</xdr:rowOff>
    </xdr:from>
    <xdr:to>
      <xdr:col>85</xdr:col>
      <xdr:colOff>177800</xdr:colOff>
      <xdr:row>92</xdr:row>
      <xdr:rowOff>157429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58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78706</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568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125019</xdr:rowOff>
    </xdr:from>
    <xdr:to>
      <xdr:col>81</xdr:col>
      <xdr:colOff>101600</xdr:colOff>
      <xdr:row>93</xdr:row>
      <xdr:rowOff>55169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589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71696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567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113475</xdr:rowOff>
    </xdr:from>
    <xdr:to>
      <xdr:col>76</xdr:col>
      <xdr:colOff>165100</xdr:colOff>
      <xdr:row>91</xdr:row>
      <xdr:rowOff>43625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554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60152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531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84252</xdr:rowOff>
    </xdr:from>
    <xdr:to>
      <xdr:col>72</xdr:col>
      <xdr:colOff>38100</xdr:colOff>
      <xdr:row>92</xdr:row>
      <xdr:rowOff>14402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568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30929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54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138010</xdr:rowOff>
    </xdr:from>
    <xdr:to>
      <xdr:col>67</xdr:col>
      <xdr:colOff>101600</xdr:colOff>
      <xdr:row>91</xdr:row>
      <xdr:rowOff>68160</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55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84687</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534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37719</xdr:rowOff>
    </xdr:from>
    <xdr:to>
      <xdr:col>116</xdr:col>
      <xdr:colOff>63500</xdr:colOff>
      <xdr:row>34</xdr:row>
      <xdr:rowOff>160528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1323300" y="5867019"/>
          <a:ext cx="838200" cy="12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75201</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247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160528</xdr:rowOff>
    </xdr:from>
    <xdr:to>
      <xdr:col>111</xdr:col>
      <xdr:colOff>177800</xdr:colOff>
      <xdr:row>35</xdr:row>
      <xdr:rowOff>2159</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20434300" y="5989828"/>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151401</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168783</xdr:rowOff>
    </xdr:from>
    <xdr:to>
      <xdr:col>107</xdr:col>
      <xdr:colOff>50800</xdr:colOff>
      <xdr:row>35</xdr:row>
      <xdr:rowOff>2159</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599808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122699</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99428" y="629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168783</xdr:rowOff>
    </xdr:from>
    <xdr:to>
      <xdr:col>102</xdr:col>
      <xdr:colOff>114300</xdr:colOff>
      <xdr:row>35</xdr:row>
      <xdr:rowOff>30099</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flipV="1">
          <a:off x="18656300" y="5998083"/>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95521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25798</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8" y="619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158369</xdr:rowOff>
    </xdr:from>
    <xdr:to>
      <xdr:col>116</xdr:col>
      <xdr:colOff>114300</xdr:colOff>
      <xdr:row>34</xdr:row>
      <xdr:rowOff>88519</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581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9796</xdr:rowOff>
    </xdr:from>
    <xdr:ext cx="469744"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566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109728</xdr:rowOff>
    </xdr:from>
    <xdr:to>
      <xdr:col>112</xdr:col>
      <xdr:colOff>38100</xdr:colOff>
      <xdr:row>35</xdr:row>
      <xdr:rowOff>39878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593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56405</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088428" y="571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122809</xdr:rowOff>
    </xdr:from>
    <xdr:to>
      <xdr:col>107</xdr:col>
      <xdr:colOff>101600</xdr:colOff>
      <xdr:row>35</xdr:row>
      <xdr:rowOff>52959</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595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69486</xdr:rowOff>
    </xdr:from>
    <xdr:ext cx="469744"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199428" y="572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117983</xdr:rowOff>
    </xdr:from>
    <xdr:to>
      <xdr:col>102</xdr:col>
      <xdr:colOff>165100</xdr:colOff>
      <xdr:row>35</xdr:row>
      <xdr:rowOff>48133</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59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64660</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310428" y="572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150749</xdr:rowOff>
    </xdr:from>
    <xdr:to>
      <xdr:col>98</xdr:col>
      <xdr:colOff>38100</xdr:colOff>
      <xdr:row>35</xdr:row>
      <xdr:rowOff>80899</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598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97426</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21428" y="575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553,264</a:t>
          </a:r>
          <a:r>
            <a:rPr kumimoji="1" lang="ja-JP" altLang="en-US" sz="1300">
              <a:latin typeface="ＭＳ Ｐゴシック" panose="020B0600070205080204" pitchFamily="50" charset="-128"/>
              <a:ea typeface="ＭＳ Ｐゴシック" panose="020B0600070205080204" pitchFamily="50" charset="-128"/>
            </a:rPr>
            <a:t>円であり、類似団体中高い方から４番目（類似団体加重平均は</a:t>
          </a:r>
          <a:r>
            <a:rPr kumimoji="1" lang="en-US" altLang="ja-JP" sz="1300">
              <a:latin typeface="ＭＳ Ｐゴシック" panose="020B0600070205080204" pitchFamily="50" charset="-128"/>
              <a:ea typeface="ＭＳ Ｐゴシック" panose="020B0600070205080204" pitchFamily="50" charset="-128"/>
            </a:rPr>
            <a:t>513,750</a:t>
          </a:r>
          <a:r>
            <a:rPr kumimoji="1" lang="ja-JP" altLang="en-US" sz="1300">
              <a:latin typeface="ＭＳ Ｐゴシック" panose="020B0600070205080204" pitchFamily="50" charset="-128"/>
              <a:ea typeface="ＭＳ Ｐゴシック" panose="020B0600070205080204" pitchFamily="50" charset="-128"/>
            </a:rPr>
            <a:t>円）となる。類似団体平均と比べて、総務費、民生費、公債費などが高い水準にあることが要因である。</a:t>
          </a:r>
        </a:p>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42,539</a:t>
          </a:r>
          <a:r>
            <a:rPr kumimoji="1" lang="ja-JP" altLang="en-US" sz="1300">
              <a:latin typeface="ＭＳ Ｐゴシック" panose="020B0600070205080204" pitchFamily="50" charset="-128"/>
              <a:ea typeface="ＭＳ Ｐゴシック" panose="020B0600070205080204" pitchFamily="50" charset="-128"/>
            </a:rPr>
            <a:t>円であり、類似団体平均より</a:t>
          </a:r>
          <a:r>
            <a:rPr kumimoji="1" lang="en-US" altLang="ja-JP" sz="1300">
              <a:latin typeface="ＭＳ Ｐゴシック" panose="020B0600070205080204" pitchFamily="50" charset="-128"/>
              <a:ea typeface="ＭＳ Ｐゴシック" panose="020B0600070205080204" pitchFamily="50" charset="-128"/>
            </a:rPr>
            <a:t>8,172</a:t>
          </a:r>
          <a:r>
            <a:rPr kumimoji="1" lang="ja-JP" altLang="en-US" sz="1300">
              <a:latin typeface="ＭＳ Ｐゴシック" panose="020B0600070205080204" pitchFamily="50" charset="-128"/>
              <a:ea typeface="ＭＳ Ｐゴシック" panose="020B0600070205080204" pitchFamily="50" charset="-128"/>
            </a:rPr>
            <a:t>円高い。主な要因としては、新長田合同庁舎の整備や、本庁舎移転・再整備関連事業が挙げられる。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207,179</a:t>
          </a:r>
          <a:r>
            <a:rPr kumimoji="1" lang="ja-JP" altLang="en-US" sz="1300">
              <a:latin typeface="ＭＳ Ｐゴシック" panose="020B0600070205080204" pitchFamily="50" charset="-128"/>
              <a:ea typeface="ＭＳ Ｐゴシック" panose="020B0600070205080204" pitchFamily="50" charset="-128"/>
            </a:rPr>
            <a:t>円であり、類似団体平均より</a:t>
          </a:r>
          <a:r>
            <a:rPr kumimoji="1" lang="en-US" altLang="ja-JP" sz="1300">
              <a:latin typeface="ＭＳ Ｐゴシック" panose="020B0600070205080204" pitchFamily="50" charset="-128"/>
              <a:ea typeface="ＭＳ Ｐゴシック" panose="020B0600070205080204" pitchFamily="50" charset="-128"/>
            </a:rPr>
            <a:t>14,400</a:t>
          </a:r>
          <a:r>
            <a:rPr kumimoji="1" lang="ja-JP" altLang="en-US" sz="1300">
              <a:latin typeface="ＭＳ Ｐゴシック" panose="020B0600070205080204" pitchFamily="50" charset="-128"/>
              <a:ea typeface="ＭＳ Ｐゴシック" panose="020B0600070205080204" pitchFamily="50" charset="-128"/>
            </a:rPr>
            <a:t>円高い。生活保護費が類似団体平均より</a:t>
          </a:r>
          <a:r>
            <a:rPr kumimoji="1" lang="en-US" altLang="ja-JP" sz="1300">
              <a:latin typeface="ＭＳ Ｐゴシック" panose="020B0600070205080204" pitchFamily="50" charset="-128"/>
              <a:ea typeface="ＭＳ Ｐゴシック" panose="020B0600070205080204" pitchFamily="50" charset="-128"/>
            </a:rPr>
            <a:t>7,764</a:t>
          </a:r>
          <a:r>
            <a:rPr kumimoji="1" lang="ja-JP" altLang="en-US" sz="1300">
              <a:latin typeface="ＭＳ Ｐゴシック" panose="020B0600070205080204" pitchFamily="50" charset="-128"/>
              <a:ea typeface="ＭＳ Ｐゴシック" panose="020B0600070205080204" pitchFamily="50" charset="-128"/>
            </a:rPr>
            <a:t>円高いことや、類似団体と比べて高齢化率が高く（類似団体中高い方から４番目）、老人福祉費が高いことが主な要因であるが、資格審査などの適正化に努めており、生活保護費は減少傾向にある。一方で、子育て環境の充実を図るための施策を重点的に展開していることで、民生費全体としては増加傾向にある。</a:t>
          </a:r>
        </a:p>
        <a:p>
          <a:r>
            <a:rPr kumimoji="1" lang="ja-JP" altLang="en-US" sz="1300">
              <a:latin typeface="ＭＳ Ｐゴシック" panose="020B0600070205080204" pitchFamily="50" charset="-128"/>
              <a:ea typeface="ＭＳ Ｐゴシック" panose="020B0600070205080204" pitchFamily="50" charset="-128"/>
            </a:rPr>
            <a:t>　公債費は、性質別歳出決算分析表と同様に、震災関連の市債償還による影響が大きい。なお、目的別歳出決算分析表の公債費には、起債発行手数料などの経費が含まれているため、性質別歳出決算分析表の住民一人当たりコストとは一致し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実質収支額については、職員総定数の削減や事務事業の見直しなど行財政改革の着実な取組みにより、継続的に黒字を確保している。</a:t>
          </a:r>
        </a:p>
        <a:p>
          <a:r>
            <a:rPr kumimoji="1" lang="ja-JP" altLang="en-US" sz="1200">
              <a:latin typeface="ＭＳ ゴシック" pitchFamily="49" charset="-128"/>
              <a:ea typeface="ＭＳ ゴシック" pitchFamily="49" charset="-128"/>
            </a:rPr>
            <a:t>　実質単年度収支については、平成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年度決算剰余金の大半を取り崩したこと、災害救助基金の創設や新型コロナウイルス感染症対応のために財政調整基金を取り崩したため、赤字となっている。</a:t>
          </a:r>
        </a:p>
        <a:p>
          <a:r>
            <a:rPr kumimoji="1" lang="ja-JP" altLang="en-US" sz="1200">
              <a:latin typeface="ＭＳ ゴシック" pitchFamily="49" charset="-128"/>
              <a:ea typeface="ＭＳ ゴシック" pitchFamily="49" charset="-128"/>
            </a:rPr>
            <a:t>　財政調整基金残高については、前述のとおり取崩しを行ったため、減となっている。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少子高齢化の進行などに伴う乗車料収入の減少等の影響により、自動車事業会計においては依然として資金不足が生じているが、宅地造成事業を行う新都市整備事業会計や上下水道事業の会計などにおいて資金の剰余が生じており、連結実質黒字を確保している。</a:t>
          </a:r>
        </a:p>
        <a:p>
          <a:r>
            <a:rPr kumimoji="1" lang="ja-JP" altLang="en-US" sz="1400">
              <a:latin typeface="ＭＳ ゴシック" pitchFamily="49" charset="-128"/>
              <a:ea typeface="ＭＳ ゴシック" pitchFamily="49" charset="-128"/>
            </a:rPr>
            <a:t>　自動車事業会計については、引き続き人件費の抑制などのコスト削減や、乗客増対策などの経営改善に取り組んでいく。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418;/26%20&#36001;&#25919;&#29366;&#27841;&#36039;&#26009;&#38598;/&#20196;&#21644;&#20803;&#24180;&#24230;/10%20&#65298;&#22238;&#30446;&#20381;&#38972;/03%20&#24066;&#30010;&#8594;&#30476;/01%20&#31070;&#25144;&#24066;&#9675;/&#12304;&#36001;&#25919;&#29366;&#27841;&#36039;&#26009;&#38598;&#12305;_281000_&#31070;&#25144;&#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80.2</v>
          </cell>
          <cell r="BX51">
            <v>80</v>
          </cell>
          <cell r="CF51">
            <v>78.8</v>
          </cell>
          <cell r="CN51">
            <v>71</v>
          </cell>
          <cell r="CV51">
            <v>66.099999999999994</v>
          </cell>
        </row>
        <row r="53">
          <cell r="BP53">
            <v>65.2</v>
          </cell>
          <cell r="BX53">
            <v>65.599999999999994</v>
          </cell>
          <cell r="CF53">
            <v>66.3</v>
          </cell>
          <cell r="CN53">
            <v>67.5</v>
          </cell>
          <cell r="CV53">
            <v>68.5</v>
          </cell>
        </row>
        <row r="55">
          <cell r="AN55" t="str">
            <v>類似団体内平均値</v>
          </cell>
          <cell r="BP55">
            <v>124.2</v>
          </cell>
          <cell r="BX55">
            <v>115.7</v>
          </cell>
          <cell r="CF55">
            <v>106</v>
          </cell>
          <cell r="CN55">
            <v>97.6</v>
          </cell>
          <cell r="CV55">
            <v>91.6</v>
          </cell>
        </row>
        <row r="57">
          <cell r="BP57">
            <v>59.4</v>
          </cell>
          <cell r="BX57">
            <v>61</v>
          </cell>
          <cell r="CF57">
            <v>62</v>
          </cell>
          <cell r="CN57">
            <v>62.9</v>
          </cell>
          <cell r="CV57">
            <v>63.3</v>
          </cell>
        </row>
        <row r="72">
          <cell r="BP72" t="str">
            <v>H27</v>
          </cell>
          <cell r="BX72" t="str">
            <v>H28</v>
          </cell>
          <cell r="CF72" t="str">
            <v>H29</v>
          </cell>
          <cell r="CN72" t="str">
            <v>H30</v>
          </cell>
          <cell r="CV72" t="str">
            <v>R01</v>
          </cell>
        </row>
        <row r="73">
          <cell r="AN73" t="str">
            <v>当該団体値</v>
          </cell>
          <cell r="BP73">
            <v>80.2</v>
          </cell>
          <cell r="BX73">
            <v>80</v>
          </cell>
          <cell r="CF73">
            <v>78.8</v>
          </cell>
          <cell r="CN73">
            <v>71</v>
          </cell>
          <cell r="CV73">
            <v>66.099999999999994</v>
          </cell>
        </row>
        <row r="75">
          <cell r="BP75">
            <v>7.9</v>
          </cell>
          <cell r="BX75">
            <v>7.4</v>
          </cell>
          <cell r="CF75">
            <v>6.6</v>
          </cell>
          <cell r="CN75">
            <v>5.7</v>
          </cell>
          <cell r="CV75">
            <v>4.5999999999999996</v>
          </cell>
        </row>
        <row r="77">
          <cell r="AN77" t="str">
            <v>類似団体内平均値</v>
          </cell>
          <cell r="BP77">
            <v>124.2</v>
          </cell>
          <cell r="BX77">
            <v>115.7</v>
          </cell>
          <cell r="CF77">
            <v>106</v>
          </cell>
          <cell r="CN77">
            <v>97.6</v>
          </cell>
          <cell r="CV77">
            <v>91.6</v>
          </cell>
        </row>
        <row r="79">
          <cell r="BP79">
            <v>10.9</v>
          </cell>
          <cell r="BX79">
            <v>10.3</v>
          </cell>
          <cell r="CF79">
            <v>9</v>
          </cell>
          <cell r="CN79">
            <v>8</v>
          </cell>
          <cell r="CV79">
            <v>7.3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40" zoomScaleNormal="40" workbookViewId="0"/>
  </sheetViews>
  <sheetFormatPr defaultColWidth="0" defaultRowHeight="11.25" zeroHeight="1" x14ac:dyDescent="0.15"/>
  <cols>
    <col min="1" max="12" width="2.125" style="188" customWidth="1"/>
    <col min="13" max="17" width="2.375" style="188" customWidth="1"/>
    <col min="18" max="119" width="2.125" style="188" customWidth="1"/>
    <col min="120" max="16384" width="0" style="188" hidden="1"/>
  </cols>
  <sheetData>
    <row r="1" spans="1:119" ht="33" customHeight="1" x14ac:dyDescent="0.15">
      <c r="A1" s="186"/>
      <c r="B1" s="401" t="s">
        <v>78</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80</v>
      </c>
      <c r="C3" s="403"/>
      <c r="D3" s="403"/>
      <c r="E3" s="404"/>
      <c r="F3" s="404"/>
      <c r="G3" s="404"/>
      <c r="H3" s="404"/>
      <c r="I3" s="404"/>
      <c r="J3" s="404"/>
      <c r="K3" s="404"/>
      <c r="L3" s="404" t="s">
        <v>81</v>
      </c>
      <c r="M3" s="404"/>
      <c r="N3" s="404"/>
      <c r="O3" s="404"/>
      <c r="P3" s="404"/>
      <c r="Q3" s="404"/>
      <c r="R3" s="411"/>
      <c r="S3" s="411"/>
      <c r="T3" s="411"/>
      <c r="U3" s="411"/>
      <c r="V3" s="412"/>
      <c r="W3" s="386" t="s">
        <v>82</v>
      </c>
      <c r="X3" s="387"/>
      <c r="Y3" s="387"/>
      <c r="Z3" s="387"/>
      <c r="AA3" s="387"/>
      <c r="AB3" s="403"/>
      <c r="AC3" s="411" t="s">
        <v>83</v>
      </c>
      <c r="AD3" s="387"/>
      <c r="AE3" s="387"/>
      <c r="AF3" s="387"/>
      <c r="AG3" s="387"/>
      <c r="AH3" s="387"/>
      <c r="AI3" s="387"/>
      <c r="AJ3" s="387"/>
      <c r="AK3" s="387"/>
      <c r="AL3" s="388"/>
      <c r="AM3" s="386" t="s">
        <v>84</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85</v>
      </c>
      <c r="BO3" s="387"/>
      <c r="BP3" s="387"/>
      <c r="BQ3" s="387"/>
      <c r="BR3" s="387"/>
      <c r="BS3" s="387"/>
      <c r="BT3" s="387"/>
      <c r="BU3" s="388"/>
      <c r="BV3" s="386" t="s">
        <v>86</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87</v>
      </c>
      <c r="CU3" s="387"/>
      <c r="CV3" s="387"/>
      <c r="CW3" s="387"/>
      <c r="CX3" s="387"/>
      <c r="CY3" s="387"/>
      <c r="CZ3" s="387"/>
      <c r="DA3" s="388"/>
      <c r="DB3" s="386" t="s">
        <v>88</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89</v>
      </c>
      <c r="AZ4" s="390"/>
      <c r="BA4" s="390"/>
      <c r="BB4" s="390"/>
      <c r="BC4" s="390"/>
      <c r="BD4" s="390"/>
      <c r="BE4" s="390"/>
      <c r="BF4" s="390"/>
      <c r="BG4" s="390"/>
      <c r="BH4" s="390"/>
      <c r="BI4" s="390"/>
      <c r="BJ4" s="390"/>
      <c r="BK4" s="390"/>
      <c r="BL4" s="390"/>
      <c r="BM4" s="391"/>
      <c r="BN4" s="392">
        <v>860399080</v>
      </c>
      <c r="BO4" s="393"/>
      <c r="BP4" s="393"/>
      <c r="BQ4" s="393"/>
      <c r="BR4" s="393"/>
      <c r="BS4" s="393"/>
      <c r="BT4" s="393"/>
      <c r="BU4" s="394"/>
      <c r="BV4" s="392">
        <v>816166200</v>
      </c>
      <c r="BW4" s="393"/>
      <c r="BX4" s="393"/>
      <c r="BY4" s="393"/>
      <c r="BZ4" s="393"/>
      <c r="CA4" s="393"/>
      <c r="CB4" s="393"/>
      <c r="CC4" s="394"/>
      <c r="CD4" s="395" t="s">
        <v>90</v>
      </c>
      <c r="CE4" s="396"/>
      <c r="CF4" s="396"/>
      <c r="CG4" s="396"/>
      <c r="CH4" s="396"/>
      <c r="CI4" s="396"/>
      <c r="CJ4" s="396"/>
      <c r="CK4" s="396"/>
      <c r="CL4" s="396"/>
      <c r="CM4" s="396"/>
      <c r="CN4" s="396"/>
      <c r="CO4" s="396"/>
      <c r="CP4" s="396"/>
      <c r="CQ4" s="396"/>
      <c r="CR4" s="396"/>
      <c r="CS4" s="397"/>
      <c r="CT4" s="398">
        <v>0.3</v>
      </c>
      <c r="CU4" s="399"/>
      <c r="CV4" s="399"/>
      <c r="CW4" s="399"/>
      <c r="CX4" s="399"/>
      <c r="CY4" s="399"/>
      <c r="CZ4" s="399"/>
      <c r="DA4" s="400"/>
      <c r="DB4" s="398">
        <v>0.5</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91</v>
      </c>
      <c r="AN5" s="459"/>
      <c r="AO5" s="459"/>
      <c r="AP5" s="459"/>
      <c r="AQ5" s="459"/>
      <c r="AR5" s="459"/>
      <c r="AS5" s="459"/>
      <c r="AT5" s="460"/>
      <c r="AU5" s="461" t="s">
        <v>92</v>
      </c>
      <c r="AV5" s="462"/>
      <c r="AW5" s="462"/>
      <c r="AX5" s="462"/>
      <c r="AY5" s="463" t="s">
        <v>93</v>
      </c>
      <c r="AZ5" s="464"/>
      <c r="BA5" s="464"/>
      <c r="BB5" s="464"/>
      <c r="BC5" s="464"/>
      <c r="BD5" s="464"/>
      <c r="BE5" s="464"/>
      <c r="BF5" s="464"/>
      <c r="BG5" s="464"/>
      <c r="BH5" s="464"/>
      <c r="BI5" s="464"/>
      <c r="BJ5" s="464"/>
      <c r="BK5" s="464"/>
      <c r="BL5" s="464"/>
      <c r="BM5" s="465"/>
      <c r="BN5" s="429">
        <v>848479219</v>
      </c>
      <c r="BO5" s="430"/>
      <c r="BP5" s="430"/>
      <c r="BQ5" s="430"/>
      <c r="BR5" s="430"/>
      <c r="BS5" s="430"/>
      <c r="BT5" s="430"/>
      <c r="BU5" s="431"/>
      <c r="BV5" s="429">
        <v>801142891</v>
      </c>
      <c r="BW5" s="430"/>
      <c r="BX5" s="430"/>
      <c r="BY5" s="430"/>
      <c r="BZ5" s="430"/>
      <c r="CA5" s="430"/>
      <c r="CB5" s="430"/>
      <c r="CC5" s="431"/>
      <c r="CD5" s="432" t="s">
        <v>94</v>
      </c>
      <c r="CE5" s="433"/>
      <c r="CF5" s="433"/>
      <c r="CG5" s="433"/>
      <c r="CH5" s="433"/>
      <c r="CI5" s="433"/>
      <c r="CJ5" s="433"/>
      <c r="CK5" s="433"/>
      <c r="CL5" s="433"/>
      <c r="CM5" s="433"/>
      <c r="CN5" s="433"/>
      <c r="CO5" s="433"/>
      <c r="CP5" s="433"/>
      <c r="CQ5" s="433"/>
      <c r="CR5" s="433"/>
      <c r="CS5" s="434"/>
      <c r="CT5" s="426">
        <v>99.3</v>
      </c>
      <c r="CU5" s="427"/>
      <c r="CV5" s="427"/>
      <c r="CW5" s="427"/>
      <c r="CX5" s="427"/>
      <c r="CY5" s="427"/>
      <c r="CZ5" s="427"/>
      <c r="DA5" s="428"/>
      <c r="DB5" s="426">
        <v>99.1</v>
      </c>
      <c r="DC5" s="427"/>
      <c r="DD5" s="427"/>
      <c r="DE5" s="427"/>
      <c r="DF5" s="427"/>
      <c r="DG5" s="427"/>
      <c r="DH5" s="427"/>
      <c r="DI5" s="428"/>
      <c r="DJ5" s="186"/>
      <c r="DK5" s="186"/>
      <c r="DL5" s="186"/>
      <c r="DM5" s="186"/>
      <c r="DN5" s="186"/>
      <c r="DO5" s="186"/>
    </row>
    <row r="6" spans="1:119" ht="18.75" customHeight="1" x14ac:dyDescent="0.15">
      <c r="A6" s="187"/>
      <c r="B6" s="435" t="s">
        <v>95</v>
      </c>
      <c r="C6" s="436"/>
      <c r="D6" s="436"/>
      <c r="E6" s="437"/>
      <c r="F6" s="437"/>
      <c r="G6" s="437"/>
      <c r="H6" s="437"/>
      <c r="I6" s="437"/>
      <c r="J6" s="437"/>
      <c r="K6" s="437"/>
      <c r="L6" s="437" t="s">
        <v>96</v>
      </c>
      <c r="M6" s="437"/>
      <c r="N6" s="437"/>
      <c r="O6" s="437"/>
      <c r="P6" s="437"/>
      <c r="Q6" s="437"/>
      <c r="R6" s="441"/>
      <c r="S6" s="441"/>
      <c r="T6" s="441"/>
      <c r="U6" s="441"/>
      <c r="V6" s="442"/>
      <c r="W6" s="445" t="s">
        <v>97</v>
      </c>
      <c r="X6" s="446"/>
      <c r="Y6" s="446"/>
      <c r="Z6" s="446"/>
      <c r="AA6" s="446"/>
      <c r="AB6" s="436"/>
      <c r="AC6" s="449" t="s">
        <v>98</v>
      </c>
      <c r="AD6" s="450"/>
      <c r="AE6" s="450"/>
      <c r="AF6" s="450"/>
      <c r="AG6" s="450"/>
      <c r="AH6" s="450"/>
      <c r="AI6" s="450"/>
      <c r="AJ6" s="450"/>
      <c r="AK6" s="450"/>
      <c r="AL6" s="451"/>
      <c r="AM6" s="458" t="s">
        <v>99</v>
      </c>
      <c r="AN6" s="459"/>
      <c r="AO6" s="459"/>
      <c r="AP6" s="459"/>
      <c r="AQ6" s="459"/>
      <c r="AR6" s="459"/>
      <c r="AS6" s="459"/>
      <c r="AT6" s="460"/>
      <c r="AU6" s="461" t="s">
        <v>100</v>
      </c>
      <c r="AV6" s="462"/>
      <c r="AW6" s="462"/>
      <c r="AX6" s="462"/>
      <c r="AY6" s="463" t="s">
        <v>101</v>
      </c>
      <c r="AZ6" s="464"/>
      <c r="BA6" s="464"/>
      <c r="BB6" s="464"/>
      <c r="BC6" s="464"/>
      <c r="BD6" s="464"/>
      <c r="BE6" s="464"/>
      <c r="BF6" s="464"/>
      <c r="BG6" s="464"/>
      <c r="BH6" s="464"/>
      <c r="BI6" s="464"/>
      <c r="BJ6" s="464"/>
      <c r="BK6" s="464"/>
      <c r="BL6" s="464"/>
      <c r="BM6" s="465"/>
      <c r="BN6" s="429">
        <v>11919861</v>
      </c>
      <c r="BO6" s="430"/>
      <c r="BP6" s="430"/>
      <c r="BQ6" s="430"/>
      <c r="BR6" s="430"/>
      <c r="BS6" s="430"/>
      <c r="BT6" s="430"/>
      <c r="BU6" s="431"/>
      <c r="BV6" s="429">
        <v>15023309</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109.3</v>
      </c>
      <c r="CU6" s="467"/>
      <c r="CV6" s="467"/>
      <c r="CW6" s="467"/>
      <c r="CX6" s="467"/>
      <c r="CY6" s="467"/>
      <c r="CZ6" s="467"/>
      <c r="DA6" s="468"/>
      <c r="DB6" s="466">
        <v>111.1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104</v>
      </c>
      <c r="AV7" s="462"/>
      <c r="AW7" s="462"/>
      <c r="AX7" s="462"/>
      <c r="AY7" s="463" t="s">
        <v>105</v>
      </c>
      <c r="AZ7" s="464"/>
      <c r="BA7" s="464"/>
      <c r="BB7" s="464"/>
      <c r="BC7" s="464"/>
      <c r="BD7" s="464"/>
      <c r="BE7" s="464"/>
      <c r="BF7" s="464"/>
      <c r="BG7" s="464"/>
      <c r="BH7" s="464"/>
      <c r="BI7" s="464"/>
      <c r="BJ7" s="464"/>
      <c r="BK7" s="464"/>
      <c r="BL7" s="464"/>
      <c r="BM7" s="465"/>
      <c r="BN7" s="429">
        <v>10598560</v>
      </c>
      <c r="BO7" s="430"/>
      <c r="BP7" s="430"/>
      <c r="BQ7" s="430"/>
      <c r="BR7" s="430"/>
      <c r="BS7" s="430"/>
      <c r="BT7" s="430"/>
      <c r="BU7" s="431"/>
      <c r="BV7" s="429">
        <v>12983623</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439969175</v>
      </c>
      <c r="CU7" s="430"/>
      <c r="CV7" s="430"/>
      <c r="CW7" s="430"/>
      <c r="CX7" s="430"/>
      <c r="CY7" s="430"/>
      <c r="CZ7" s="430"/>
      <c r="DA7" s="431"/>
      <c r="DB7" s="429">
        <v>438756055</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1321301</v>
      </c>
      <c r="BO8" s="430"/>
      <c r="BP8" s="430"/>
      <c r="BQ8" s="430"/>
      <c r="BR8" s="430"/>
      <c r="BS8" s="430"/>
      <c r="BT8" s="430"/>
      <c r="BU8" s="431"/>
      <c r="BV8" s="429">
        <v>2039686</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0.79</v>
      </c>
      <c r="CU8" s="470"/>
      <c r="CV8" s="470"/>
      <c r="CW8" s="470"/>
      <c r="CX8" s="470"/>
      <c r="CY8" s="470"/>
      <c r="CZ8" s="470"/>
      <c r="DA8" s="471"/>
      <c r="DB8" s="469">
        <v>0.8</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1537272</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92</v>
      </c>
      <c r="AV9" s="462"/>
      <c r="AW9" s="462"/>
      <c r="AX9" s="462"/>
      <c r="AY9" s="463" t="s">
        <v>115</v>
      </c>
      <c r="AZ9" s="464"/>
      <c r="BA9" s="464"/>
      <c r="BB9" s="464"/>
      <c r="BC9" s="464"/>
      <c r="BD9" s="464"/>
      <c r="BE9" s="464"/>
      <c r="BF9" s="464"/>
      <c r="BG9" s="464"/>
      <c r="BH9" s="464"/>
      <c r="BI9" s="464"/>
      <c r="BJ9" s="464"/>
      <c r="BK9" s="464"/>
      <c r="BL9" s="464"/>
      <c r="BM9" s="465"/>
      <c r="BN9" s="429">
        <v>-718385</v>
      </c>
      <c r="BO9" s="430"/>
      <c r="BP9" s="430"/>
      <c r="BQ9" s="430"/>
      <c r="BR9" s="430"/>
      <c r="BS9" s="430"/>
      <c r="BT9" s="430"/>
      <c r="BU9" s="431"/>
      <c r="BV9" s="429">
        <v>-617874</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18.600000000000001</v>
      </c>
      <c r="CU9" s="427"/>
      <c r="CV9" s="427"/>
      <c r="CW9" s="427"/>
      <c r="CX9" s="427"/>
      <c r="CY9" s="427"/>
      <c r="CZ9" s="427"/>
      <c r="DA9" s="428"/>
      <c r="DB9" s="426">
        <v>18.2</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1544200</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2040342</v>
      </c>
      <c r="BO10" s="430"/>
      <c r="BP10" s="430"/>
      <c r="BQ10" s="430"/>
      <c r="BR10" s="430"/>
      <c r="BS10" s="430"/>
      <c r="BT10" s="430"/>
      <c r="BU10" s="431"/>
      <c r="BV10" s="429">
        <v>1679357</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119</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x14ac:dyDescent="0.15">
      <c r="A12" s="187"/>
      <c r="B12" s="489" t="s">
        <v>128</v>
      </c>
      <c r="C12" s="490"/>
      <c r="D12" s="490"/>
      <c r="E12" s="490"/>
      <c r="F12" s="490"/>
      <c r="G12" s="490"/>
      <c r="H12" s="490"/>
      <c r="I12" s="490"/>
      <c r="J12" s="490"/>
      <c r="K12" s="491"/>
      <c r="L12" s="498" t="s">
        <v>129</v>
      </c>
      <c r="M12" s="499"/>
      <c r="N12" s="499"/>
      <c r="O12" s="499"/>
      <c r="P12" s="499"/>
      <c r="Q12" s="500"/>
      <c r="R12" s="501">
        <v>1533588</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133</v>
      </c>
      <c r="AV12" s="462"/>
      <c r="AW12" s="462"/>
      <c r="AX12" s="462"/>
      <c r="AY12" s="463" t="s">
        <v>134</v>
      </c>
      <c r="AZ12" s="464"/>
      <c r="BA12" s="464"/>
      <c r="BB12" s="464"/>
      <c r="BC12" s="464"/>
      <c r="BD12" s="464"/>
      <c r="BE12" s="464"/>
      <c r="BF12" s="464"/>
      <c r="BG12" s="464"/>
      <c r="BH12" s="464"/>
      <c r="BI12" s="464"/>
      <c r="BJ12" s="464"/>
      <c r="BK12" s="464"/>
      <c r="BL12" s="464"/>
      <c r="BM12" s="465"/>
      <c r="BN12" s="429">
        <v>3409038</v>
      </c>
      <c r="BO12" s="430"/>
      <c r="BP12" s="430"/>
      <c r="BQ12" s="430"/>
      <c r="BR12" s="430"/>
      <c r="BS12" s="430"/>
      <c r="BT12" s="430"/>
      <c r="BU12" s="431"/>
      <c r="BV12" s="429">
        <v>1678755</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1484111</v>
      </c>
      <c r="S13" s="514"/>
      <c r="T13" s="514"/>
      <c r="U13" s="514"/>
      <c r="V13" s="515"/>
      <c r="W13" s="445" t="s">
        <v>138</v>
      </c>
      <c r="X13" s="446"/>
      <c r="Y13" s="446"/>
      <c r="Z13" s="446"/>
      <c r="AA13" s="446"/>
      <c r="AB13" s="436"/>
      <c r="AC13" s="480">
        <v>4974</v>
      </c>
      <c r="AD13" s="481"/>
      <c r="AE13" s="481"/>
      <c r="AF13" s="481"/>
      <c r="AG13" s="523"/>
      <c r="AH13" s="480">
        <v>4743</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-2087081</v>
      </c>
      <c r="BO13" s="430"/>
      <c r="BP13" s="430"/>
      <c r="BQ13" s="430"/>
      <c r="BR13" s="430"/>
      <c r="BS13" s="430"/>
      <c r="BT13" s="430"/>
      <c r="BU13" s="431"/>
      <c r="BV13" s="429">
        <v>-617272</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4.5999999999999996</v>
      </c>
      <c r="CU13" s="427"/>
      <c r="CV13" s="427"/>
      <c r="CW13" s="427"/>
      <c r="CX13" s="427"/>
      <c r="CY13" s="427"/>
      <c r="CZ13" s="427"/>
      <c r="DA13" s="428"/>
      <c r="DB13" s="426">
        <v>5.7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1538025</v>
      </c>
      <c r="S14" s="514"/>
      <c r="T14" s="514"/>
      <c r="U14" s="514"/>
      <c r="V14" s="515"/>
      <c r="W14" s="419"/>
      <c r="X14" s="420"/>
      <c r="Y14" s="420"/>
      <c r="Z14" s="420"/>
      <c r="AA14" s="420"/>
      <c r="AB14" s="409"/>
      <c r="AC14" s="516">
        <v>0.8</v>
      </c>
      <c r="AD14" s="517"/>
      <c r="AE14" s="517"/>
      <c r="AF14" s="517"/>
      <c r="AG14" s="518"/>
      <c r="AH14" s="516">
        <v>0.8</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66.099999999999994</v>
      </c>
      <c r="CU14" s="528"/>
      <c r="CV14" s="528"/>
      <c r="CW14" s="528"/>
      <c r="CX14" s="528"/>
      <c r="CY14" s="528"/>
      <c r="CZ14" s="528"/>
      <c r="DA14" s="529"/>
      <c r="DB14" s="527">
        <v>71</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137</v>
      </c>
      <c r="N15" s="521"/>
      <c r="O15" s="521"/>
      <c r="P15" s="521"/>
      <c r="Q15" s="522"/>
      <c r="R15" s="513">
        <v>1489820</v>
      </c>
      <c r="S15" s="514"/>
      <c r="T15" s="514"/>
      <c r="U15" s="514"/>
      <c r="V15" s="515"/>
      <c r="W15" s="445" t="s">
        <v>145</v>
      </c>
      <c r="X15" s="446"/>
      <c r="Y15" s="446"/>
      <c r="Z15" s="446"/>
      <c r="AA15" s="446"/>
      <c r="AB15" s="436"/>
      <c r="AC15" s="480">
        <v>124429</v>
      </c>
      <c r="AD15" s="481"/>
      <c r="AE15" s="481"/>
      <c r="AF15" s="481"/>
      <c r="AG15" s="523"/>
      <c r="AH15" s="480">
        <v>124162</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258088540</v>
      </c>
      <c r="BO15" s="393"/>
      <c r="BP15" s="393"/>
      <c r="BQ15" s="393"/>
      <c r="BR15" s="393"/>
      <c r="BS15" s="393"/>
      <c r="BT15" s="393"/>
      <c r="BU15" s="394"/>
      <c r="BV15" s="392">
        <v>256599672</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20</v>
      </c>
      <c r="AD16" s="517"/>
      <c r="AE16" s="517"/>
      <c r="AF16" s="517"/>
      <c r="AG16" s="518"/>
      <c r="AH16" s="516">
        <v>20.100000000000001</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330962754</v>
      </c>
      <c r="BO16" s="430"/>
      <c r="BP16" s="430"/>
      <c r="BQ16" s="430"/>
      <c r="BR16" s="430"/>
      <c r="BS16" s="430"/>
      <c r="BT16" s="430"/>
      <c r="BU16" s="431"/>
      <c r="BV16" s="429">
        <v>322874507</v>
      </c>
      <c r="BW16" s="430"/>
      <c r="BX16" s="430"/>
      <c r="BY16" s="430"/>
      <c r="BZ16" s="430"/>
      <c r="CA16" s="430"/>
      <c r="CB16" s="430"/>
      <c r="CC16" s="431"/>
      <c r="CD16" s="201"/>
      <c r="CE16" s="539" t="s">
        <v>151</v>
      </c>
      <c r="CF16" s="539"/>
      <c r="CG16" s="539"/>
      <c r="CH16" s="539"/>
      <c r="CI16" s="539"/>
      <c r="CJ16" s="539"/>
      <c r="CK16" s="539"/>
      <c r="CL16" s="539"/>
      <c r="CM16" s="539"/>
      <c r="CN16" s="539"/>
      <c r="CO16" s="539"/>
      <c r="CP16" s="539"/>
      <c r="CQ16" s="539"/>
      <c r="CR16" s="539"/>
      <c r="CS16" s="540"/>
      <c r="CT16" s="426">
        <v>17.5</v>
      </c>
      <c r="CU16" s="427"/>
      <c r="CV16" s="427"/>
      <c r="CW16" s="427"/>
      <c r="CX16" s="427"/>
      <c r="CY16" s="427"/>
      <c r="CZ16" s="427"/>
      <c r="DA16" s="428"/>
      <c r="DB16" s="426">
        <v>18.3</v>
      </c>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494038</v>
      </c>
      <c r="AD17" s="481"/>
      <c r="AE17" s="481"/>
      <c r="AF17" s="481"/>
      <c r="AG17" s="523"/>
      <c r="AH17" s="480">
        <v>488217</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325740713</v>
      </c>
      <c r="BO17" s="430"/>
      <c r="BP17" s="430"/>
      <c r="BQ17" s="430"/>
      <c r="BR17" s="430"/>
      <c r="BS17" s="430"/>
      <c r="BT17" s="430"/>
      <c r="BU17" s="431"/>
      <c r="BV17" s="429">
        <v>323739751</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557.01</v>
      </c>
      <c r="M18" s="545"/>
      <c r="N18" s="545"/>
      <c r="O18" s="545"/>
      <c r="P18" s="545"/>
      <c r="Q18" s="545"/>
      <c r="R18" s="546"/>
      <c r="S18" s="546"/>
      <c r="T18" s="546"/>
      <c r="U18" s="546"/>
      <c r="V18" s="547"/>
      <c r="W18" s="447"/>
      <c r="X18" s="448"/>
      <c r="Y18" s="448"/>
      <c r="Z18" s="448"/>
      <c r="AA18" s="448"/>
      <c r="AB18" s="439"/>
      <c r="AC18" s="548">
        <v>79.2</v>
      </c>
      <c r="AD18" s="549"/>
      <c r="AE18" s="549"/>
      <c r="AF18" s="549"/>
      <c r="AG18" s="550"/>
      <c r="AH18" s="548">
        <v>79.099999999999994</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451130318</v>
      </c>
      <c r="BO18" s="430"/>
      <c r="BP18" s="430"/>
      <c r="BQ18" s="430"/>
      <c r="BR18" s="430"/>
      <c r="BS18" s="430"/>
      <c r="BT18" s="430"/>
      <c r="BU18" s="431"/>
      <c r="BV18" s="429">
        <v>448728654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2760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507607685</v>
      </c>
      <c r="BO19" s="430"/>
      <c r="BP19" s="430"/>
      <c r="BQ19" s="430"/>
      <c r="BR19" s="430"/>
      <c r="BS19" s="430"/>
      <c r="BT19" s="430"/>
      <c r="BU19" s="431"/>
      <c r="BV19" s="429">
        <v>509335144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705459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1109066199</v>
      </c>
      <c r="BO23" s="430"/>
      <c r="BP23" s="430"/>
      <c r="BQ23" s="430"/>
      <c r="BR23" s="430"/>
      <c r="BS23" s="430"/>
      <c r="BT23" s="430"/>
      <c r="BU23" s="431"/>
      <c r="BV23" s="429">
        <v>1095733561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11280</v>
      </c>
      <c r="R24" s="481"/>
      <c r="S24" s="481"/>
      <c r="T24" s="481"/>
      <c r="U24" s="481"/>
      <c r="V24" s="523"/>
      <c r="W24" s="582"/>
      <c r="X24" s="570"/>
      <c r="Y24" s="571"/>
      <c r="Z24" s="479" t="s">
        <v>170</v>
      </c>
      <c r="AA24" s="459"/>
      <c r="AB24" s="459"/>
      <c r="AC24" s="459"/>
      <c r="AD24" s="459"/>
      <c r="AE24" s="459"/>
      <c r="AF24" s="459"/>
      <c r="AG24" s="460"/>
      <c r="AH24" s="480">
        <v>10604</v>
      </c>
      <c r="AI24" s="481"/>
      <c r="AJ24" s="481"/>
      <c r="AK24" s="481"/>
      <c r="AL24" s="523"/>
      <c r="AM24" s="480">
        <v>34219108</v>
      </c>
      <c r="AN24" s="481"/>
      <c r="AO24" s="481"/>
      <c r="AP24" s="481"/>
      <c r="AQ24" s="481"/>
      <c r="AR24" s="523"/>
      <c r="AS24" s="480">
        <v>3227</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225259014</v>
      </c>
      <c r="BO24" s="430"/>
      <c r="BP24" s="430"/>
      <c r="BQ24" s="430"/>
      <c r="BR24" s="430"/>
      <c r="BS24" s="430"/>
      <c r="BT24" s="430"/>
      <c r="BU24" s="431"/>
      <c r="BV24" s="429">
        <v>244719818</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3</v>
      </c>
      <c r="M25" s="481"/>
      <c r="N25" s="481"/>
      <c r="O25" s="481"/>
      <c r="P25" s="523"/>
      <c r="Q25" s="480">
        <v>9435</v>
      </c>
      <c r="R25" s="481"/>
      <c r="S25" s="481"/>
      <c r="T25" s="481"/>
      <c r="U25" s="481"/>
      <c r="V25" s="523"/>
      <c r="W25" s="582"/>
      <c r="X25" s="570"/>
      <c r="Y25" s="571"/>
      <c r="Z25" s="479" t="s">
        <v>173</v>
      </c>
      <c r="AA25" s="459"/>
      <c r="AB25" s="459"/>
      <c r="AC25" s="459"/>
      <c r="AD25" s="459"/>
      <c r="AE25" s="459"/>
      <c r="AF25" s="459"/>
      <c r="AG25" s="460"/>
      <c r="AH25" s="480">
        <v>1498</v>
      </c>
      <c r="AI25" s="481"/>
      <c r="AJ25" s="481"/>
      <c r="AK25" s="481"/>
      <c r="AL25" s="523"/>
      <c r="AM25" s="480">
        <v>4769632</v>
      </c>
      <c r="AN25" s="481"/>
      <c r="AO25" s="481"/>
      <c r="AP25" s="481"/>
      <c r="AQ25" s="481"/>
      <c r="AR25" s="523"/>
      <c r="AS25" s="480">
        <v>3184</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213992975</v>
      </c>
      <c r="BO25" s="393"/>
      <c r="BP25" s="393"/>
      <c r="BQ25" s="393"/>
      <c r="BR25" s="393"/>
      <c r="BS25" s="393"/>
      <c r="BT25" s="393"/>
      <c r="BU25" s="394"/>
      <c r="BV25" s="392">
        <v>174542182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8300</v>
      </c>
      <c r="R26" s="481"/>
      <c r="S26" s="481"/>
      <c r="T26" s="481"/>
      <c r="U26" s="481"/>
      <c r="V26" s="523"/>
      <c r="W26" s="582"/>
      <c r="X26" s="570"/>
      <c r="Y26" s="571"/>
      <c r="Z26" s="479" t="s">
        <v>176</v>
      </c>
      <c r="AA26" s="592"/>
      <c r="AB26" s="592"/>
      <c r="AC26" s="592"/>
      <c r="AD26" s="592"/>
      <c r="AE26" s="592"/>
      <c r="AF26" s="592"/>
      <c r="AG26" s="593"/>
      <c r="AH26" s="480">
        <v>1759</v>
      </c>
      <c r="AI26" s="481"/>
      <c r="AJ26" s="481"/>
      <c r="AK26" s="481"/>
      <c r="AL26" s="523"/>
      <c r="AM26" s="480">
        <v>6022816</v>
      </c>
      <c r="AN26" s="481"/>
      <c r="AO26" s="481"/>
      <c r="AP26" s="481"/>
      <c r="AQ26" s="481"/>
      <c r="AR26" s="523"/>
      <c r="AS26" s="480">
        <v>3424</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v>5305943</v>
      </c>
      <c r="BO26" s="430"/>
      <c r="BP26" s="430"/>
      <c r="BQ26" s="430"/>
      <c r="BR26" s="430"/>
      <c r="BS26" s="430"/>
      <c r="BT26" s="430"/>
      <c r="BU26" s="431"/>
      <c r="BV26" s="429">
        <v>5206499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11400</v>
      </c>
      <c r="R27" s="481"/>
      <c r="S27" s="481"/>
      <c r="T27" s="481"/>
      <c r="U27" s="481"/>
      <c r="V27" s="523"/>
      <c r="W27" s="582"/>
      <c r="X27" s="570"/>
      <c r="Y27" s="571"/>
      <c r="Z27" s="479" t="s">
        <v>179</v>
      </c>
      <c r="AA27" s="459"/>
      <c r="AB27" s="459"/>
      <c r="AC27" s="459"/>
      <c r="AD27" s="459"/>
      <c r="AE27" s="459"/>
      <c r="AF27" s="459"/>
      <c r="AG27" s="460"/>
      <c r="AH27" s="480">
        <v>7454</v>
      </c>
      <c r="AI27" s="481"/>
      <c r="AJ27" s="481"/>
      <c r="AK27" s="481"/>
      <c r="AL27" s="523"/>
      <c r="AM27" s="480">
        <v>26289873</v>
      </c>
      <c r="AN27" s="481"/>
      <c r="AO27" s="481"/>
      <c r="AP27" s="481"/>
      <c r="AQ27" s="481"/>
      <c r="AR27" s="523"/>
      <c r="AS27" s="480">
        <v>3527</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8769585</v>
      </c>
      <c r="BO27" s="606"/>
      <c r="BP27" s="606"/>
      <c r="BQ27" s="606"/>
      <c r="BR27" s="606"/>
      <c r="BS27" s="606"/>
      <c r="BT27" s="606"/>
      <c r="BU27" s="607"/>
      <c r="BV27" s="605">
        <v>15282851</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10400</v>
      </c>
      <c r="R28" s="481"/>
      <c r="S28" s="481"/>
      <c r="T28" s="481"/>
      <c r="U28" s="481"/>
      <c r="V28" s="523"/>
      <c r="W28" s="582"/>
      <c r="X28" s="570"/>
      <c r="Y28" s="571"/>
      <c r="Z28" s="479" t="s">
        <v>182</v>
      </c>
      <c r="AA28" s="459"/>
      <c r="AB28" s="459"/>
      <c r="AC28" s="459"/>
      <c r="AD28" s="459"/>
      <c r="AE28" s="459"/>
      <c r="AF28" s="459"/>
      <c r="AG28" s="460"/>
      <c r="AH28" s="480" t="s">
        <v>136</v>
      </c>
      <c r="AI28" s="481"/>
      <c r="AJ28" s="481"/>
      <c r="AK28" s="481"/>
      <c r="AL28" s="523"/>
      <c r="AM28" s="480" t="s">
        <v>183</v>
      </c>
      <c r="AN28" s="481"/>
      <c r="AO28" s="481"/>
      <c r="AP28" s="481"/>
      <c r="AQ28" s="481"/>
      <c r="AR28" s="523"/>
      <c r="AS28" s="480" t="s">
        <v>183</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11529993</v>
      </c>
      <c r="BO28" s="393"/>
      <c r="BP28" s="393"/>
      <c r="BQ28" s="393"/>
      <c r="BR28" s="393"/>
      <c r="BS28" s="393"/>
      <c r="BT28" s="393"/>
      <c r="BU28" s="394"/>
      <c r="BV28" s="392">
        <v>12898689</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9"/>
      <c r="G29" s="459"/>
      <c r="H29" s="459"/>
      <c r="I29" s="459"/>
      <c r="J29" s="459"/>
      <c r="K29" s="460"/>
      <c r="L29" s="480">
        <v>67</v>
      </c>
      <c r="M29" s="481"/>
      <c r="N29" s="481"/>
      <c r="O29" s="481"/>
      <c r="P29" s="523"/>
      <c r="Q29" s="480">
        <v>9300</v>
      </c>
      <c r="R29" s="481"/>
      <c r="S29" s="481"/>
      <c r="T29" s="481"/>
      <c r="U29" s="481"/>
      <c r="V29" s="523"/>
      <c r="W29" s="583"/>
      <c r="X29" s="584"/>
      <c r="Y29" s="585"/>
      <c r="Z29" s="479" t="s">
        <v>186</v>
      </c>
      <c r="AA29" s="459"/>
      <c r="AB29" s="459"/>
      <c r="AC29" s="459"/>
      <c r="AD29" s="459"/>
      <c r="AE29" s="459"/>
      <c r="AF29" s="459"/>
      <c r="AG29" s="460"/>
      <c r="AH29" s="480">
        <v>18058</v>
      </c>
      <c r="AI29" s="481"/>
      <c r="AJ29" s="481"/>
      <c r="AK29" s="481"/>
      <c r="AL29" s="523"/>
      <c r="AM29" s="480">
        <v>60508981</v>
      </c>
      <c r="AN29" s="481"/>
      <c r="AO29" s="481"/>
      <c r="AP29" s="481"/>
      <c r="AQ29" s="481"/>
      <c r="AR29" s="523"/>
      <c r="AS29" s="480">
        <v>3351</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22073027</v>
      </c>
      <c r="BO29" s="430"/>
      <c r="BP29" s="430"/>
      <c r="BQ29" s="430"/>
      <c r="BR29" s="430"/>
      <c r="BS29" s="430"/>
      <c r="BT29" s="430"/>
      <c r="BU29" s="431"/>
      <c r="BV29" s="429">
        <v>23059523</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100.4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21361212</v>
      </c>
      <c r="BO30" s="606"/>
      <c r="BP30" s="606"/>
      <c r="BQ30" s="606"/>
      <c r="BR30" s="606"/>
      <c r="BS30" s="606"/>
      <c r="BT30" s="606"/>
      <c r="BU30" s="607"/>
      <c r="BV30" s="605">
        <v>18059531</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198</v>
      </c>
      <c r="X33" s="418"/>
      <c r="Y33" s="418"/>
      <c r="Z33" s="418"/>
      <c r="AA33" s="418"/>
      <c r="AB33" s="418"/>
      <c r="AC33" s="418"/>
      <c r="AD33" s="418"/>
      <c r="AE33" s="418"/>
      <c r="AF33" s="418"/>
      <c r="AG33" s="418"/>
      <c r="AH33" s="418"/>
      <c r="AI33" s="418"/>
      <c r="AJ33" s="418"/>
      <c r="AK33" s="418"/>
      <c r="AL33" s="216"/>
      <c r="AM33" s="453" t="s">
        <v>195</v>
      </c>
      <c r="AN33" s="453"/>
      <c r="AO33" s="418" t="s">
        <v>196</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195</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5</v>
      </c>
      <c r="V34" s="618"/>
      <c r="W34" s="619" t="str">
        <f>IF('各会計、関係団体の財政状況及び健全化判断比率'!B28="","",'各会計、関係団体の財政状況及び健全化判断比率'!B28)</f>
        <v>国民健康保険事業費</v>
      </c>
      <c r="X34" s="619"/>
      <c r="Y34" s="619"/>
      <c r="Z34" s="619"/>
      <c r="AA34" s="619"/>
      <c r="AB34" s="619"/>
      <c r="AC34" s="619"/>
      <c r="AD34" s="619"/>
      <c r="AE34" s="619"/>
      <c r="AF34" s="619"/>
      <c r="AG34" s="619"/>
      <c r="AH34" s="619"/>
      <c r="AI34" s="619"/>
      <c r="AJ34" s="619"/>
      <c r="AK34" s="619"/>
      <c r="AL34" s="214"/>
      <c r="AM34" s="618">
        <f>IF(AO34="","",MAX(C34:D43,U34:V43)+1)</f>
        <v>10</v>
      </c>
      <c r="AN34" s="618"/>
      <c r="AO34" s="619" t="str">
        <f>IF('各会計、関係団体の財政状況及び健全化判断比率'!B33="","",'各会計、関係団体の財政状況及び健全化判断比率'!B33)</f>
        <v>下水道事業会計</v>
      </c>
      <c r="AP34" s="619"/>
      <c r="AQ34" s="619"/>
      <c r="AR34" s="619"/>
      <c r="AS34" s="619"/>
      <c r="AT34" s="619"/>
      <c r="AU34" s="619"/>
      <c r="AV34" s="619"/>
      <c r="AW34" s="619"/>
      <c r="AX34" s="619"/>
      <c r="AY34" s="619"/>
      <c r="AZ34" s="619"/>
      <c r="BA34" s="619"/>
      <c r="BB34" s="619"/>
      <c r="BC34" s="619"/>
      <c r="BD34" s="214"/>
      <c r="BE34" s="618">
        <f>IF(BG34="","",MAX(C34:D43,U34:V43,AM34:AN43)+1)</f>
        <v>17</v>
      </c>
      <c r="BF34" s="618"/>
      <c r="BG34" s="619" t="str">
        <f>IF('各会計、関係団体の財政状況及び健全化判断比率'!B40="","",'各会計、関係団体の財政状況及び健全化判断比率'!B40)</f>
        <v>市場事業費</v>
      </c>
      <c r="BH34" s="619"/>
      <c r="BI34" s="619"/>
      <c r="BJ34" s="619"/>
      <c r="BK34" s="619"/>
      <c r="BL34" s="619"/>
      <c r="BM34" s="619"/>
      <c r="BN34" s="619"/>
      <c r="BO34" s="619"/>
      <c r="BP34" s="619"/>
      <c r="BQ34" s="619"/>
      <c r="BR34" s="619"/>
      <c r="BS34" s="619"/>
      <c r="BT34" s="619"/>
      <c r="BU34" s="619"/>
      <c r="BV34" s="214"/>
      <c r="BW34" s="618">
        <f>IF(BY34="","",MAX(C34:D43,U34:V43,AM34:AN43,BE34:BF43)+1)</f>
        <v>21</v>
      </c>
      <c r="BX34" s="618"/>
      <c r="BY34" s="619" t="str">
        <f>IF('各会計、関係団体の財政状況及び健全化判断比率'!B68="","",'各会計、関係団体の財政状況及び健全化判断比率'!B68)</f>
        <v>阪神水道企業</v>
      </c>
      <c r="BZ34" s="619"/>
      <c r="CA34" s="619"/>
      <c r="CB34" s="619"/>
      <c r="CC34" s="619"/>
      <c r="CD34" s="619"/>
      <c r="CE34" s="619"/>
      <c r="CF34" s="619"/>
      <c r="CG34" s="619"/>
      <c r="CH34" s="619"/>
      <c r="CI34" s="619"/>
      <c r="CJ34" s="619"/>
      <c r="CK34" s="619"/>
      <c r="CL34" s="619"/>
      <c r="CM34" s="619"/>
      <c r="CN34" s="214"/>
      <c r="CO34" s="618">
        <f>IF(CQ34="","",MAX(C34:D43,U34:V43,AM34:AN43,BE34:BF43,BW34:BX43)+1)</f>
        <v>25</v>
      </c>
      <c r="CP34" s="618"/>
      <c r="CQ34" s="619" t="str">
        <f>IF('各会計、関係団体の財政状況及び健全化判断比率'!BS7="","",'各会計、関係団体の財政状況及び健全化判断比率'!BS7)</f>
        <v>(公財)神戸国際協力交流センター</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母子父子寡婦福祉資金貸付事業費</v>
      </c>
      <c r="F35" s="619"/>
      <c r="G35" s="619"/>
      <c r="H35" s="619"/>
      <c r="I35" s="619"/>
      <c r="J35" s="619"/>
      <c r="K35" s="619"/>
      <c r="L35" s="619"/>
      <c r="M35" s="619"/>
      <c r="N35" s="619"/>
      <c r="O35" s="619"/>
      <c r="P35" s="619"/>
      <c r="Q35" s="619"/>
      <c r="R35" s="619"/>
      <c r="S35" s="619"/>
      <c r="T35" s="214"/>
      <c r="U35" s="618">
        <f>IF(W35="","",U34+1)</f>
        <v>6</v>
      </c>
      <c r="V35" s="618"/>
      <c r="W35" s="619" t="str">
        <f>IF('各会計、関係団体の財政状況及び健全化判断比率'!B29="","",'各会計、関係団体の財政状況及び健全化判断比率'!B29)</f>
        <v>介護保険事業費</v>
      </c>
      <c r="X35" s="619"/>
      <c r="Y35" s="619"/>
      <c r="Z35" s="619"/>
      <c r="AA35" s="619"/>
      <c r="AB35" s="619"/>
      <c r="AC35" s="619"/>
      <c r="AD35" s="619"/>
      <c r="AE35" s="619"/>
      <c r="AF35" s="619"/>
      <c r="AG35" s="619"/>
      <c r="AH35" s="619"/>
      <c r="AI35" s="619"/>
      <c r="AJ35" s="619"/>
      <c r="AK35" s="619"/>
      <c r="AL35" s="214"/>
      <c r="AM35" s="618">
        <f t="shared" ref="AM35:AM43" si="0">IF(AO35="","",AM34+1)</f>
        <v>11</v>
      </c>
      <c r="AN35" s="618"/>
      <c r="AO35" s="619" t="str">
        <f>IF('各会計、関係団体の財政状況及び健全化判断比率'!B34="","",'各会計、関係団体の財政状況及び健全化判断比率'!B34)</f>
        <v>港湾事業会計</v>
      </c>
      <c r="AP35" s="619"/>
      <c r="AQ35" s="619"/>
      <c r="AR35" s="619"/>
      <c r="AS35" s="619"/>
      <c r="AT35" s="619"/>
      <c r="AU35" s="619"/>
      <c r="AV35" s="619"/>
      <c r="AW35" s="619"/>
      <c r="AX35" s="619"/>
      <c r="AY35" s="619"/>
      <c r="AZ35" s="619"/>
      <c r="BA35" s="619"/>
      <c r="BB35" s="619"/>
      <c r="BC35" s="619"/>
      <c r="BD35" s="214"/>
      <c r="BE35" s="618">
        <f t="shared" ref="BE35:BE43" si="1">IF(BG35="","",BE34+1)</f>
        <v>18</v>
      </c>
      <c r="BF35" s="618"/>
      <c r="BG35" s="619" t="str">
        <f>IF('各会計、関係団体の財政状況及び健全化判断比率'!B41="","",'各会計、関係団体の財政状況及び健全化判断比率'!B41)</f>
        <v>食肉センター事業費</v>
      </c>
      <c r="BH35" s="619"/>
      <c r="BI35" s="619"/>
      <c r="BJ35" s="619"/>
      <c r="BK35" s="619"/>
      <c r="BL35" s="619"/>
      <c r="BM35" s="619"/>
      <c r="BN35" s="619"/>
      <c r="BO35" s="619"/>
      <c r="BP35" s="619"/>
      <c r="BQ35" s="619"/>
      <c r="BR35" s="619"/>
      <c r="BS35" s="619"/>
      <c r="BT35" s="619"/>
      <c r="BU35" s="619"/>
      <c r="BV35" s="214"/>
      <c r="BW35" s="618">
        <f t="shared" ref="BW35:BW43" si="2">IF(BY35="","",BW34+1)</f>
        <v>22</v>
      </c>
      <c r="BX35" s="618"/>
      <c r="BY35" s="619" t="str">
        <f>IF('各会計、関係団体の財政状況及び健全化判断比率'!B69="","",'各会計、関係団体の財政状況及び健全化判断比率'!B69)</f>
        <v>兵庫県後期高齢者医療広域連合（一般）</v>
      </c>
      <c r="BZ35" s="619"/>
      <c r="CA35" s="619"/>
      <c r="CB35" s="619"/>
      <c r="CC35" s="619"/>
      <c r="CD35" s="619"/>
      <c r="CE35" s="619"/>
      <c r="CF35" s="619"/>
      <c r="CG35" s="619"/>
      <c r="CH35" s="619"/>
      <c r="CI35" s="619"/>
      <c r="CJ35" s="619"/>
      <c r="CK35" s="619"/>
      <c r="CL35" s="619"/>
      <c r="CM35" s="619"/>
      <c r="CN35" s="214"/>
      <c r="CO35" s="618">
        <f t="shared" ref="CO35:CO43" si="3">IF(CQ35="","",CO34+1)</f>
        <v>26</v>
      </c>
      <c r="CP35" s="618"/>
      <c r="CQ35" s="619" t="str">
        <f>IF('各会計、関係団体の財政状況及び健全化判断比率'!BS8="","",'各会計、関係団体の財政状況及び健全化判断比率'!BS8)</f>
        <v>(公財)神戸医療産業都市推進機構</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市営住宅事業費</v>
      </c>
      <c r="F36" s="619"/>
      <c r="G36" s="619"/>
      <c r="H36" s="619"/>
      <c r="I36" s="619"/>
      <c r="J36" s="619"/>
      <c r="K36" s="619"/>
      <c r="L36" s="619"/>
      <c r="M36" s="619"/>
      <c r="N36" s="619"/>
      <c r="O36" s="619"/>
      <c r="P36" s="619"/>
      <c r="Q36" s="619"/>
      <c r="R36" s="619"/>
      <c r="S36" s="619"/>
      <c r="T36" s="214"/>
      <c r="U36" s="618">
        <f t="shared" ref="U36:U43" si="4">IF(W36="","",U35+1)</f>
        <v>7</v>
      </c>
      <c r="V36" s="618"/>
      <c r="W36" s="619" t="str">
        <f>IF('各会計、関係団体の財政状況及び健全化判断比率'!B30="","",'各会計、関係団体の財政状況及び健全化判断比率'!B30)</f>
        <v>農業共済事業費</v>
      </c>
      <c r="X36" s="619"/>
      <c r="Y36" s="619"/>
      <c r="Z36" s="619"/>
      <c r="AA36" s="619"/>
      <c r="AB36" s="619"/>
      <c r="AC36" s="619"/>
      <c r="AD36" s="619"/>
      <c r="AE36" s="619"/>
      <c r="AF36" s="619"/>
      <c r="AG36" s="619"/>
      <c r="AH36" s="619"/>
      <c r="AI36" s="619"/>
      <c r="AJ36" s="619"/>
      <c r="AK36" s="619"/>
      <c r="AL36" s="214"/>
      <c r="AM36" s="618">
        <f t="shared" si="0"/>
        <v>12</v>
      </c>
      <c r="AN36" s="618"/>
      <c r="AO36" s="619" t="str">
        <f>IF('各会計、関係団体の財政状況及び健全化判断比率'!B35="","",'各会計、関係団体の財政状況及び健全化判断比率'!B35)</f>
        <v>自動車事業会計</v>
      </c>
      <c r="AP36" s="619"/>
      <c r="AQ36" s="619"/>
      <c r="AR36" s="619"/>
      <c r="AS36" s="619"/>
      <c r="AT36" s="619"/>
      <c r="AU36" s="619"/>
      <c r="AV36" s="619"/>
      <c r="AW36" s="619"/>
      <c r="AX36" s="619"/>
      <c r="AY36" s="619"/>
      <c r="AZ36" s="619"/>
      <c r="BA36" s="619"/>
      <c r="BB36" s="619"/>
      <c r="BC36" s="619"/>
      <c r="BD36" s="214"/>
      <c r="BE36" s="618">
        <f t="shared" si="1"/>
        <v>19</v>
      </c>
      <c r="BF36" s="618"/>
      <c r="BG36" s="619" t="str">
        <f>IF('各会計、関係団体の財政状況及び健全化判断比率'!B42="","",'各会計、関係団体の財政状況及び健全化判断比率'!B42)</f>
        <v>農業集落排水事業費</v>
      </c>
      <c r="BH36" s="619"/>
      <c r="BI36" s="619"/>
      <c r="BJ36" s="619"/>
      <c r="BK36" s="619"/>
      <c r="BL36" s="619"/>
      <c r="BM36" s="619"/>
      <c r="BN36" s="619"/>
      <c r="BO36" s="619"/>
      <c r="BP36" s="619"/>
      <c r="BQ36" s="619"/>
      <c r="BR36" s="619"/>
      <c r="BS36" s="619"/>
      <c r="BT36" s="619"/>
      <c r="BU36" s="619"/>
      <c r="BV36" s="214"/>
      <c r="BW36" s="618">
        <f t="shared" si="2"/>
        <v>23</v>
      </c>
      <c r="BX36" s="618"/>
      <c r="BY36" s="619" t="str">
        <f>IF('各会計、関係団体の財政状況及び健全化判断比率'!B70="","",'各会計、関係団体の財政状況及び健全化判断比率'!B70)</f>
        <v>兵庫県後期高齢者医療広域連合（特別）</v>
      </c>
      <c r="BZ36" s="619"/>
      <c r="CA36" s="619"/>
      <c r="CB36" s="619"/>
      <c r="CC36" s="619"/>
      <c r="CD36" s="619"/>
      <c r="CE36" s="619"/>
      <c r="CF36" s="619"/>
      <c r="CG36" s="619"/>
      <c r="CH36" s="619"/>
      <c r="CI36" s="619"/>
      <c r="CJ36" s="619"/>
      <c r="CK36" s="619"/>
      <c r="CL36" s="619"/>
      <c r="CM36" s="619"/>
      <c r="CN36" s="214"/>
      <c r="CO36" s="618">
        <f t="shared" si="3"/>
        <v>27</v>
      </c>
      <c r="CP36" s="618"/>
      <c r="CQ36" s="619" t="str">
        <f>IF('各会計、関係団体の財政状況及び健全化判断比率'!BS9="","",'各会計、関係団体の財政状況及び健全化判断比率'!BS9)</f>
        <v>(公財)計算科学振興財団</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f>IF(E37="","",C36+1)</f>
        <v>4</v>
      </c>
      <c r="D37" s="618"/>
      <c r="E37" s="619" t="str">
        <f>IF('各会計、関係団体の財政状況及び健全化判断比率'!B10="","",'各会計、関係団体の財政状況及び健全化判断比率'!B10)</f>
        <v>公債費</v>
      </c>
      <c r="F37" s="619"/>
      <c r="G37" s="619"/>
      <c r="H37" s="619"/>
      <c r="I37" s="619"/>
      <c r="J37" s="619"/>
      <c r="K37" s="619"/>
      <c r="L37" s="619"/>
      <c r="M37" s="619"/>
      <c r="N37" s="619"/>
      <c r="O37" s="619"/>
      <c r="P37" s="619"/>
      <c r="Q37" s="619"/>
      <c r="R37" s="619"/>
      <c r="S37" s="619"/>
      <c r="T37" s="214"/>
      <c r="U37" s="618">
        <f t="shared" si="4"/>
        <v>8</v>
      </c>
      <c r="V37" s="618"/>
      <c r="W37" s="619" t="str">
        <f>IF('各会計、関係団体の財政状況及び健全化判断比率'!B31="","",'各会計、関係団体の財政状況及び健全化判断比率'!B31)</f>
        <v>駐車場事業費</v>
      </c>
      <c r="X37" s="619"/>
      <c r="Y37" s="619"/>
      <c r="Z37" s="619"/>
      <c r="AA37" s="619"/>
      <c r="AB37" s="619"/>
      <c r="AC37" s="619"/>
      <c r="AD37" s="619"/>
      <c r="AE37" s="619"/>
      <c r="AF37" s="619"/>
      <c r="AG37" s="619"/>
      <c r="AH37" s="619"/>
      <c r="AI37" s="619"/>
      <c r="AJ37" s="619"/>
      <c r="AK37" s="619"/>
      <c r="AL37" s="214"/>
      <c r="AM37" s="618">
        <f t="shared" si="0"/>
        <v>13</v>
      </c>
      <c r="AN37" s="618"/>
      <c r="AO37" s="619" t="str">
        <f>IF('各会計、関係団体の財政状況及び健全化判断比率'!B36="","",'各会計、関係団体の財政状況及び健全化判断比率'!B36)</f>
        <v>高速鉄道事業会計</v>
      </c>
      <c r="AP37" s="619"/>
      <c r="AQ37" s="619"/>
      <c r="AR37" s="619"/>
      <c r="AS37" s="619"/>
      <c r="AT37" s="619"/>
      <c r="AU37" s="619"/>
      <c r="AV37" s="619"/>
      <c r="AW37" s="619"/>
      <c r="AX37" s="619"/>
      <c r="AY37" s="619"/>
      <c r="AZ37" s="619"/>
      <c r="BA37" s="619"/>
      <c r="BB37" s="619"/>
      <c r="BC37" s="619"/>
      <c r="BD37" s="214"/>
      <c r="BE37" s="618">
        <f t="shared" si="1"/>
        <v>20</v>
      </c>
      <c r="BF37" s="618"/>
      <c r="BG37" s="619" t="str">
        <f>IF('各会計、関係団体の財政状況及び健全化判断比率'!B43="","",'各会計、関係団体の財政状況及び健全化判断比率'!B43)</f>
        <v>市街地再開発事業費</v>
      </c>
      <c r="BH37" s="619"/>
      <c r="BI37" s="619"/>
      <c r="BJ37" s="619"/>
      <c r="BK37" s="619"/>
      <c r="BL37" s="619"/>
      <c r="BM37" s="619"/>
      <c r="BN37" s="619"/>
      <c r="BO37" s="619"/>
      <c r="BP37" s="619"/>
      <c r="BQ37" s="619"/>
      <c r="BR37" s="619"/>
      <c r="BS37" s="619"/>
      <c r="BT37" s="619"/>
      <c r="BU37" s="619"/>
      <c r="BV37" s="214"/>
      <c r="BW37" s="618">
        <f t="shared" si="2"/>
        <v>24</v>
      </c>
      <c r="BX37" s="618"/>
      <c r="BY37" s="619" t="str">
        <f>IF('各会計、関係団体の財政状況及び健全化判断比率'!B71="","",'各会計、関係団体の財政状況及び健全化判断比率'!B71)</f>
        <v>関西広域連合</v>
      </c>
      <c r="BZ37" s="619"/>
      <c r="CA37" s="619"/>
      <c r="CB37" s="619"/>
      <c r="CC37" s="619"/>
      <c r="CD37" s="619"/>
      <c r="CE37" s="619"/>
      <c r="CF37" s="619"/>
      <c r="CG37" s="619"/>
      <c r="CH37" s="619"/>
      <c r="CI37" s="619"/>
      <c r="CJ37" s="619"/>
      <c r="CK37" s="619"/>
      <c r="CL37" s="619"/>
      <c r="CM37" s="619"/>
      <c r="CN37" s="214"/>
      <c r="CO37" s="618">
        <f t="shared" si="3"/>
        <v>28</v>
      </c>
      <c r="CP37" s="618"/>
      <c r="CQ37" s="619" t="str">
        <f>IF('各会計、関係団体の財政状況及び健全化判断比率'!BS10="","",'各会計、関係団体の財政状況及び健全化判断比率'!BS10)</f>
        <v>神戸都市振興サービス(株)</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9</v>
      </c>
      <c r="V38" s="618"/>
      <c r="W38" s="619" t="str">
        <f>IF('各会計、関係団体の財政状況及び健全化判断比率'!B32="","",'各会計、関係団体の財政状況及び健全化判断比率'!B32)</f>
        <v>後期高齢者医療事業費</v>
      </c>
      <c r="X38" s="619"/>
      <c r="Y38" s="619"/>
      <c r="Z38" s="619"/>
      <c r="AA38" s="619"/>
      <c r="AB38" s="619"/>
      <c r="AC38" s="619"/>
      <c r="AD38" s="619"/>
      <c r="AE38" s="619"/>
      <c r="AF38" s="619"/>
      <c r="AG38" s="619"/>
      <c r="AH38" s="619"/>
      <c r="AI38" s="619"/>
      <c r="AJ38" s="619"/>
      <c r="AK38" s="619"/>
      <c r="AL38" s="214"/>
      <c r="AM38" s="618">
        <f t="shared" si="0"/>
        <v>14</v>
      </c>
      <c r="AN38" s="618"/>
      <c r="AO38" s="619" t="str">
        <f>IF('各会計、関係団体の財政状況及び健全化判断比率'!B37="","",'各会計、関係団体の財政状況及び健全化判断比率'!B37)</f>
        <v>水道事業会計</v>
      </c>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f t="shared" si="3"/>
        <v>29</v>
      </c>
      <c r="CP38" s="618"/>
      <c r="CQ38" s="619" t="str">
        <f>IF('各会計、関係団体の財政状況及び健全化判断比率'!BS11="","",'各会計、関係団体の財政状況及び健全化判断比率'!BS11)</f>
        <v>(公財)阪神・淡路大震災復興基金</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f t="shared" si="0"/>
        <v>15</v>
      </c>
      <c r="AN39" s="618"/>
      <c r="AO39" s="619" t="str">
        <f>IF('各会計、関係団体の財政状況及び健全化判断比率'!B38="","",'各会計、関係団体の財政状況及び健全化判断比率'!B38)</f>
        <v>工業用水道事業会計</v>
      </c>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f t="shared" si="3"/>
        <v>30</v>
      </c>
      <c r="CP39" s="618"/>
      <c r="CQ39" s="619" t="str">
        <f>IF('各会計、関係団体の財政状況及び健全化判断比率'!BS12="","",'各会計、関係団体の財政状況及び健全化判断比率'!BS12)</f>
        <v>公立大学法人神戸市外国語大学</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f t="shared" si="0"/>
        <v>16</v>
      </c>
      <c r="AN40" s="618"/>
      <c r="AO40" s="619" t="str">
        <f>IF('各会計、関係団体の財政状況及び健全化判断比率'!B39="","",'各会計、関係団体の財政状況及び健全化判断比率'!B39)</f>
        <v>新都市整備事業会計</v>
      </c>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f t="shared" si="3"/>
        <v>31</v>
      </c>
      <c r="CP40" s="618"/>
      <c r="CQ40" s="619" t="str">
        <f>IF('各会計、関係団体の財政状況及び健全化判断比率'!BS13="","",'各会計、関係団体の財政状況及び健全化判断比率'!BS13)</f>
        <v>(公財)神戸いきいき勤労財団</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f t="shared" si="3"/>
        <v>32</v>
      </c>
      <c r="CP41" s="618"/>
      <c r="CQ41" s="619" t="str">
        <f>IF('各会計、関係団体の財政状況及び健全化判断比率'!BS14="","",'各会計、関係団体の財政状況及び健全化判断比率'!BS14)</f>
        <v>(公財)神戸市民文化振興財団</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f t="shared" si="3"/>
        <v>33</v>
      </c>
      <c r="CP42" s="618"/>
      <c r="CQ42" s="619" t="str">
        <f>IF('各会計、関係団体の財政状況及び健全化判断比率'!BS15="","",'各会計、関係団体の財政状況及び健全化判断比率'!BS15)</f>
        <v>(公財)こうべ市民福祉振興協会</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f t="shared" si="3"/>
        <v>34</v>
      </c>
      <c r="CP43" s="618"/>
      <c r="CQ43" s="619" t="str">
        <f>IF('各会計、関係団体の財政状況及び健全化判断比率'!BS16="","",'各会計、関係団体の財政状況及び健全化判断比率'!BS16)</f>
        <v>(独)神戸市民病院機構</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Hodipg1A4XA2icKbb+xI5xTVcNEft/ax0UUn8AtYghP6hLEBxdfoNnr0svjzZLks49VHObYnShKAPYkgDeyPVQ==" saltValue="kEMOKHXUEZglZXMn0cjh2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07" t="s">
        <v>569</v>
      </c>
      <c r="D34" s="1207"/>
      <c r="E34" s="1208"/>
      <c r="F34" s="32" t="s">
        <v>570</v>
      </c>
      <c r="G34" s="33" t="s">
        <v>570</v>
      </c>
      <c r="H34" s="33" t="s">
        <v>571</v>
      </c>
      <c r="I34" s="33" t="s">
        <v>570</v>
      </c>
      <c r="J34" s="34" t="s">
        <v>571</v>
      </c>
      <c r="K34" s="22"/>
      <c r="L34" s="22"/>
      <c r="M34" s="22"/>
      <c r="N34" s="22"/>
      <c r="O34" s="22"/>
      <c r="P34" s="22"/>
    </row>
    <row r="35" spans="1:16" ht="39" customHeight="1" x14ac:dyDescent="0.15">
      <c r="A35" s="22"/>
      <c r="B35" s="35"/>
      <c r="C35" s="1201" t="s">
        <v>572</v>
      </c>
      <c r="D35" s="1202"/>
      <c r="E35" s="1203"/>
      <c r="F35" s="36">
        <v>30.08</v>
      </c>
      <c r="G35" s="37">
        <v>28.42</v>
      </c>
      <c r="H35" s="37">
        <v>25.74</v>
      </c>
      <c r="I35" s="37">
        <v>25.98</v>
      </c>
      <c r="J35" s="38">
        <v>26.6</v>
      </c>
      <c r="K35" s="22"/>
      <c r="L35" s="22"/>
      <c r="M35" s="22"/>
      <c r="N35" s="22"/>
      <c r="O35" s="22"/>
      <c r="P35" s="22"/>
    </row>
    <row r="36" spans="1:16" ht="39" customHeight="1" x14ac:dyDescent="0.15">
      <c r="A36" s="22"/>
      <c r="B36" s="35"/>
      <c r="C36" s="1201" t="s">
        <v>573</v>
      </c>
      <c r="D36" s="1202"/>
      <c r="E36" s="1203"/>
      <c r="F36" s="36">
        <v>3.64</v>
      </c>
      <c r="G36" s="37">
        <v>3.68</v>
      </c>
      <c r="H36" s="37">
        <v>3.25</v>
      </c>
      <c r="I36" s="37">
        <v>7.94</v>
      </c>
      <c r="J36" s="38">
        <v>8.48</v>
      </c>
      <c r="K36" s="22"/>
      <c r="L36" s="22"/>
      <c r="M36" s="22"/>
      <c r="N36" s="22"/>
      <c r="O36" s="22"/>
      <c r="P36" s="22"/>
    </row>
    <row r="37" spans="1:16" ht="39" customHeight="1" x14ac:dyDescent="0.15">
      <c r="A37" s="22"/>
      <c r="B37" s="35"/>
      <c r="C37" s="1201" t="s">
        <v>574</v>
      </c>
      <c r="D37" s="1202"/>
      <c r="E37" s="1203"/>
      <c r="F37" s="36">
        <v>6.65</v>
      </c>
      <c r="G37" s="37">
        <v>6.63</v>
      </c>
      <c r="H37" s="37">
        <v>5.99</v>
      </c>
      <c r="I37" s="37">
        <v>6.12</v>
      </c>
      <c r="J37" s="38">
        <v>6.17</v>
      </c>
      <c r="K37" s="22"/>
      <c r="L37" s="22"/>
      <c r="M37" s="22"/>
      <c r="N37" s="22"/>
      <c r="O37" s="22"/>
      <c r="P37" s="22"/>
    </row>
    <row r="38" spans="1:16" ht="39" customHeight="1" x14ac:dyDescent="0.15">
      <c r="A38" s="22"/>
      <c r="B38" s="35"/>
      <c r="C38" s="1201" t="s">
        <v>575</v>
      </c>
      <c r="D38" s="1202"/>
      <c r="E38" s="1203"/>
      <c r="F38" s="36">
        <v>4.49</v>
      </c>
      <c r="G38" s="37">
        <v>4.3099999999999996</v>
      </c>
      <c r="H38" s="37">
        <v>3.29</v>
      </c>
      <c r="I38" s="37">
        <v>3.61</v>
      </c>
      <c r="J38" s="38">
        <v>3.82</v>
      </c>
      <c r="K38" s="22"/>
      <c r="L38" s="22"/>
      <c r="M38" s="22"/>
      <c r="N38" s="22"/>
      <c r="O38" s="22"/>
      <c r="P38" s="22"/>
    </row>
    <row r="39" spans="1:16" ht="39" customHeight="1" x14ac:dyDescent="0.15">
      <c r="A39" s="22"/>
      <c r="B39" s="35"/>
      <c r="C39" s="1201" t="s">
        <v>576</v>
      </c>
      <c r="D39" s="1202"/>
      <c r="E39" s="1203"/>
      <c r="F39" s="36">
        <v>0</v>
      </c>
      <c r="G39" s="37">
        <v>0</v>
      </c>
      <c r="H39" s="37">
        <v>0.39</v>
      </c>
      <c r="I39" s="37">
        <v>1.06</v>
      </c>
      <c r="J39" s="38">
        <v>1.66</v>
      </c>
      <c r="K39" s="22"/>
      <c r="L39" s="22"/>
      <c r="M39" s="22"/>
      <c r="N39" s="22"/>
      <c r="O39" s="22"/>
      <c r="P39" s="22"/>
    </row>
    <row r="40" spans="1:16" ht="39" customHeight="1" x14ac:dyDescent="0.15">
      <c r="A40" s="22"/>
      <c r="B40" s="35"/>
      <c r="C40" s="1201" t="s">
        <v>577</v>
      </c>
      <c r="D40" s="1202"/>
      <c r="E40" s="1203"/>
      <c r="F40" s="36">
        <v>0.28000000000000003</v>
      </c>
      <c r="G40" s="37">
        <v>0.61</v>
      </c>
      <c r="H40" s="37">
        <v>0.93</v>
      </c>
      <c r="I40" s="37">
        <v>0.47</v>
      </c>
      <c r="J40" s="38">
        <v>0.77</v>
      </c>
      <c r="K40" s="22"/>
      <c r="L40" s="22"/>
      <c r="M40" s="22"/>
      <c r="N40" s="22"/>
      <c r="O40" s="22"/>
      <c r="P40" s="22"/>
    </row>
    <row r="41" spans="1:16" ht="39" customHeight="1" x14ac:dyDescent="0.15">
      <c r="A41" s="22"/>
      <c r="B41" s="35"/>
      <c r="C41" s="1201" t="s">
        <v>578</v>
      </c>
      <c r="D41" s="1202"/>
      <c r="E41" s="1203"/>
      <c r="F41" s="36">
        <v>0.86</v>
      </c>
      <c r="G41" s="37">
        <v>0.52</v>
      </c>
      <c r="H41" s="37">
        <v>0.38</v>
      </c>
      <c r="I41" s="37">
        <v>0.43</v>
      </c>
      <c r="J41" s="38">
        <v>0.35</v>
      </c>
      <c r="K41" s="22"/>
      <c r="L41" s="22"/>
      <c r="M41" s="22"/>
      <c r="N41" s="22"/>
      <c r="O41" s="22"/>
      <c r="P41" s="22"/>
    </row>
    <row r="42" spans="1:16" ht="39" customHeight="1" x14ac:dyDescent="0.15">
      <c r="A42" s="22"/>
      <c r="B42" s="39"/>
      <c r="C42" s="1201" t="s">
        <v>579</v>
      </c>
      <c r="D42" s="1202"/>
      <c r="E42" s="1203"/>
      <c r="F42" s="36" t="s">
        <v>520</v>
      </c>
      <c r="G42" s="37" t="s">
        <v>520</v>
      </c>
      <c r="H42" s="37" t="s">
        <v>520</v>
      </c>
      <c r="I42" s="37" t="s">
        <v>520</v>
      </c>
      <c r="J42" s="38" t="s">
        <v>520</v>
      </c>
      <c r="K42" s="22"/>
      <c r="L42" s="22"/>
      <c r="M42" s="22"/>
      <c r="N42" s="22"/>
      <c r="O42" s="22"/>
      <c r="P42" s="22"/>
    </row>
    <row r="43" spans="1:16" ht="39" customHeight="1" thickBot="1" x14ac:dyDescent="0.2">
      <c r="A43" s="22"/>
      <c r="B43" s="40"/>
      <c r="C43" s="1204" t="s">
        <v>580</v>
      </c>
      <c r="D43" s="1205"/>
      <c r="E43" s="1206"/>
      <c r="F43" s="41">
        <v>0.45</v>
      </c>
      <c r="G43" s="42">
        <v>0.79</v>
      </c>
      <c r="H43" s="42">
        <v>1.03</v>
      </c>
      <c r="I43" s="42">
        <v>0.61</v>
      </c>
      <c r="J43" s="43">
        <v>0.49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nUyVeWWVlPulXdosayHyfBxuKuDL92H80kFgnnjOwifirEbVIfYykMZkod1iMWXfPW8ykZ8hS2kr8WloFKJeQ==" saltValue="BVgZn4NJ6OkEvv26Rl2P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09" t="s">
        <v>11</v>
      </c>
      <c r="C45" s="1210"/>
      <c r="D45" s="58"/>
      <c r="E45" s="1215" t="s">
        <v>12</v>
      </c>
      <c r="F45" s="1215"/>
      <c r="G45" s="1215"/>
      <c r="H45" s="1215"/>
      <c r="I45" s="1215"/>
      <c r="J45" s="1216"/>
      <c r="K45" s="59">
        <v>55199</v>
      </c>
      <c r="L45" s="60">
        <v>55919</v>
      </c>
      <c r="M45" s="60">
        <v>49469</v>
      </c>
      <c r="N45" s="60">
        <v>48267</v>
      </c>
      <c r="O45" s="61">
        <v>46454</v>
      </c>
      <c r="P45" s="48"/>
      <c r="Q45" s="48"/>
      <c r="R45" s="48"/>
      <c r="S45" s="48"/>
      <c r="T45" s="48"/>
      <c r="U45" s="48"/>
    </row>
    <row r="46" spans="1:21" ht="30.75" customHeight="1" x14ac:dyDescent="0.15">
      <c r="A46" s="48"/>
      <c r="B46" s="1211"/>
      <c r="C46" s="1212"/>
      <c r="D46" s="62"/>
      <c r="E46" s="1217" t="s">
        <v>13</v>
      </c>
      <c r="F46" s="1217"/>
      <c r="G46" s="1217"/>
      <c r="H46" s="1217"/>
      <c r="I46" s="1217"/>
      <c r="J46" s="1218"/>
      <c r="K46" s="63">
        <v>148</v>
      </c>
      <c r="L46" s="64" t="s">
        <v>520</v>
      </c>
      <c r="M46" s="64" t="s">
        <v>520</v>
      </c>
      <c r="N46" s="64" t="s">
        <v>520</v>
      </c>
      <c r="O46" s="65" t="s">
        <v>520</v>
      </c>
      <c r="P46" s="48"/>
      <c r="Q46" s="48"/>
      <c r="R46" s="48"/>
      <c r="S46" s="48"/>
      <c r="T46" s="48"/>
      <c r="U46" s="48"/>
    </row>
    <row r="47" spans="1:21" ht="30.75" customHeight="1" x14ac:dyDescent="0.15">
      <c r="A47" s="48"/>
      <c r="B47" s="1211"/>
      <c r="C47" s="1212"/>
      <c r="D47" s="62"/>
      <c r="E47" s="1217" t="s">
        <v>14</v>
      </c>
      <c r="F47" s="1217"/>
      <c r="G47" s="1217"/>
      <c r="H47" s="1217"/>
      <c r="I47" s="1217"/>
      <c r="J47" s="1218"/>
      <c r="K47" s="63">
        <v>38279</v>
      </c>
      <c r="L47" s="64">
        <v>39169</v>
      </c>
      <c r="M47" s="64">
        <v>40483</v>
      </c>
      <c r="N47" s="64">
        <v>41708</v>
      </c>
      <c r="O47" s="65">
        <v>42879</v>
      </c>
      <c r="P47" s="48"/>
      <c r="Q47" s="48"/>
      <c r="R47" s="48"/>
      <c r="S47" s="48"/>
      <c r="T47" s="48"/>
      <c r="U47" s="48"/>
    </row>
    <row r="48" spans="1:21" ht="30.75" customHeight="1" x14ac:dyDescent="0.15">
      <c r="A48" s="48"/>
      <c r="B48" s="1211"/>
      <c r="C48" s="1212"/>
      <c r="D48" s="62"/>
      <c r="E48" s="1217" t="s">
        <v>15</v>
      </c>
      <c r="F48" s="1217"/>
      <c r="G48" s="1217"/>
      <c r="H48" s="1217"/>
      <c r="I48" s="1217"/>
      <c r="J48" s="1218"/>
      <c r="K48" s="63">
        <v>21769</v>
      </c>
      <c r="L48" s="64">
        <v>20375</v>
      </c>
      <c r="M48" s="64">
        <v>20752</v>
      </c>
      <c r="N48" s="64">
        <v>16106</v>
      </c>
      <c r="O48" s="65">
        <v>15259</v>
      </c>
      <c r="P48" s="48"/>
      <c r="Q48" s="48"/>
      <c r="R48" s="48"/>
      <c r="S48" s="48"/>
      <c r="T48" s="48"/>
      <c r="U48" s="48"/>
    </row>
    <row r="49" spans="1:21" ht="30.75" customHeight="1" x14ac:dyDescent="0.15">
      <c r="A49" s="48"/>
      <c r="B49" s="1211"/>
      <c r="C49" s="1212"/>
      <c r="D49" s="62"/>
      <c r="E49" s="1217" t="s">
        <v>16</v>
      </c>
      <c r="F49" s="1217"/>
      <c r="G49" s="1217"/>
      <c r="H49" s="1217"/>
      <c r="I49" s="1217"/>
      <c r="J49" s="1218"/>
      <c r="K49" s="63">
        <v>858</v>
      </c>
      <c r="L49" s="64">
        <v>301</v>
      </c>
      <c r="M49" s="64">
        <v>234</v>
      </c>
      <c r="N49" s="64">
        <v>234</v>
      </c>
      <c r="O49" s="65">
        <v>161</v>
      </c>
      <c r="P49" s="48"/>
      <c r="Q49" s="48"/>
      <c r="R49" s="48"/>
      <c r="S49" s="48"/>
      <c r="T49" s="48"/>
      <c r="U49" s="48"/>
    </row>
    <row r="50" spans="1:21" ht="30.75" customHeight="1" x14ac:dyDescent="0.15">
      <c r="A50" s="48"/>
      <c r="B50" s="1211"/>
      <c r="C50" s="1212"/>
      <c r="D50" s="62"/>
      <c r="E50" s="1217" t="s">
        <v>17</v>
      </c>
      <c r="F50" s="1217"/>
      <c r="G50" s="1217"/>
      <c r="H50" s="1217"/>
      <c r="I50" s="1217"/>
      <c r="J50" s="1218"/>
      <c r="K50" s="63">
        <v>1749</v>
      </c>
      <c r="L50" s="64">
        <v>1263</v>
      </c>
      <c r="M50" s="64">
        <v>1033</v>
      </c>
      <c r="N50" s="64">
        <v>599</v>
      </c>
      <c r="O50" s="65">
        <v>587</v>
      </c>
      <c r="P50" s="48"/>
      <c r="Q50" s="48"/>
      <c r="R50" s="48"/>
      <c r="S50" s="48"/>
      <c r="T50" s="48"/>
      <c r="U50" s="48"/>
    </row>
    <row r="51" spans="1:21" ht="30.75" customHeight="1" x14ac:dyDescent="0.15">
      <c r="A51" s="48"/>
      <c r="B51" s="1213"/>
      <c r="C51" s="1214"/>
      <c r="D51" s="66"/>
      <c r="E51" s="1217" t="s">
        <v>18</v>
      </c>
      <c r="F51" s="1217"/>
      <c r="G51" s="1217"/>
      <c r="H51" s="1217"/>
      <c r="I51" s="1217"/>
      <c r="J51" s="1218"/>
      <c r="K51" s="63" t="s">
        <v>520</v>
      </c>
      <c r="L51" s="64" t="s">
        <v>520</v>
      </c>
      <c r="M51" s="64" t="s">
        <v>520</v>
      </c>
      <c r="N51" s="64" t="s">
        <v>520</v>
      </c>
      <c r="O51" s="65" t="s">
        <v>520</v>
      </c>
      <c r="P51" s="48"/>
      <c r="Q51" s="48"/>
      <c r="R51" s="48"/>
      <c r="S51" s="48"/>
      <c r="T51" s="48"/>
      <c r="U51" s="48"/>
    </row>
    <row r="52" spans="1:21" ht="30.75" customHeight="1" x14ac:dyDescent="0.15">
      <c r="A52" s="48"/>
      <c r="B52" s="1219" t="s">
        <v>19</v>
      </c>
      <c r="C52" s="1220"/>
      <c r="D52" s="66"/>
      <c r="E52" s="1217" t="s">
        <v>20</v>
      </c>
      <c r="F52" s="1217"/>
      <c r="G52" s="1217"/>
      <c r="H52" s="1217"/>
      <c r="I52" s="1217"/>
      <c r="J52" s="1218"/>
      <c r="K52" s="63">
        <v>95681</v>
      </c>
      <c r="L52" s="64">
        <v>92522</v>
      </c>
      <c r="M52" s="64">
        <v>91085</v>
      </c>
      <c r="N52" s="64">
        <v>91358</v>
      </c>
      <c r="O52" s="65">
        <v>89541</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22321</v>
      </c>
      <c r="L53" s="69">
        <v>24505</v>
      </c>
      <c r="M53" s="69">
        <v>20886</v>
      </c>
      <c r="N53" s="69">
        <v>15556</v>
      </c>
      <c r="O53" s="70">
        <v>15799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qEaVzeNQ/brcXrbIxeu7092agOzCmkqBBuksTQyEoExAd/EUOdT73hp0+10LO+MOXH3ycFxDTyzy9eHVBeZAQ==" saltValue="n43Ouz1HY0z/A+ZrHnzbW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35" t="s">
        <v>30</v>
      </c>
      <c r="C41" s="1236"/>
      <c r="D41" s="102"/>
      <c r="E41" s="1241" t="s">
        <v>31</v>
      </c>
      <c r="F41" s="1241"/>
      <c r="G41" s="1241"/>
      <c r="H41" s="1242"/>
      <c r="I41" s="103">
        <v>1204324</v>
      </c>
      <c r="J41" s="104">
        <v>1198275</v>
      </c>
      <c r="K41" s="104">
        <v>1222264</v>
      </c>
      <c r="L41" s="104">
        <v>1224023</v>
      </c>
      <c r="M41" s="105">
        <v>1256347</v>
      </c>
    </row>
    <row r="42" spans="2:13" ht="27.75" customHeight="1" x14ac:dyDescent="0.15">
      <c r="B42" s="1237"/>
      <c r="C42" s="1238"/>
      <c r="D42" s="106"/>
      <c r="E42" s="1243" t="s">
        <v>32</v>
      </c>
      <c r="F42" s="1243"/>
      <c r="G42" s="1243"/>
      <c r="H42" s="1244"/>
      <c r="I42" s="107">
        <v>20059</v>
      </c>
      <c r="J42" s="108">
        <v>18055</v>
      </c>
      <c r="K42" s="108">
        <v>14140</v>
      </c>
      <c r="L42" s="108">
        <v>13746</v>
      </c>
      <c r="M42" s="109">
        <v>12625</v>
      </c>
    </row>
    <row r="43" spans="2:13" ht="27.75" customHeight="1" x14ac:dyDescent="0.15">
      <c r="B43" s="1237"/>
      <c r="C43" s="1238"/>
      <c r="D43" s="106"/>
      <c r="E43" s="1243" t="s">
        <v>33</v>
      </c>
      <c r="F43" s="1243"/>
      <c r="G43" s="1243"/>
      <c r="H43" s="1244"/>
      <c r="I43" s="107">
        <v>180858</v>
      </c>
      <c r="J43" s="108">
        <v>184758</v>
      </c>
      <c r="K43" s="108">
        <v>182768</v>
      </c>
      <c r="L43" s="108">
        <v>173599</v>
      </c>
      <c r="M43" s="109">
        <v>159851</v>
      </c>
    </row>
    <row r="44" spans="2:13" ht="27.75" customHeight="1" x14ac:dyDescent="0.15">
      <c r="B44" s="1237"/>
      <c r="C44" s="1238"/>
      <c r="D44" s="106"/>
      <c r="E44" s="1243" t="s">
        <v>34</v>
      </c>
      <c r="F44" s="1243"/>
      <c r="G44" s="1243"/>
      <c r="H44" s="1244"/>
      <c r="I44" s="107">
        <v>1132</v>
      </c>
      <c r="J44" s="108">
        <v>843</v>
      </c>
      <c r="K44" s="108">
        <v>628</v>
      </c>
      <c r="L44" s="108">
        <v>456</v>
      </c>
      <c r="M44" s="109">
        <v>302</v>
      </c>
    </row>
    <row r="45" spans="2:13" ht="27.75" customHeight="1" x14ac:dyDescent="0.15">
      <c r="B45" s="1237"/>
      <c r="C45" s="1238"/>
      <c r="D45" s="106"/>
      <c r="E45" s="1243" t="s">
        <v>35</v>
      </c>
      <c r="F45" s="1243"/>
      <c r="G45" s="1243"/>
      <c r="H45" s="1244"/>
      <c r="I45" s="107">
        <v>95839</v>
      </c>
      <c r="J45" s="108">
        <v>95086</v>
      </c>
      <c r="K45" s="108">
        <v>139918</v>
      </c>
      <c r="L45" s="108">
        <v>132469</v>
      </c>
      <c r="M45" s="109">
        <v>128896</v>
      </c>
    </row>
    <row r="46" spans="2:13" ht="27.75" customHeight="1" x14ac:dyDescent="0.15">
      <c r="B46" s="1237"/>
      <c r="C46" s="1238"/>
      <c r="D46" s="110"/>
      <c r="E46" s="1243" t="s">
        <v>36</v>
      </c>
      <c r="F46" s="1243"/>
      <c r="G46" s="1243"/>
      <c r="H46" s="1244"/>
      <c r="I46" s="107">
        <v>2142</v>
      </c>
      <c r="J46" s="108">
        <v>1582</v>
      </c>
      <c r="K46" s="108">
        <v>1016</v>
      </c>
      <c r="L46" s="108">
        <v>7032</v>
      </c>
      <c r="M46" s="109">
        <v>6081</v>
      </c>
    </row>
    <row r="47" spans="2:13" ht="27.75" customHeight="1" x14ac:dyDescent="0.15">
      <c r="B47" s="1237"/>
      <c r="C47" s="1238"/>
      <c r="D47" s="111"/>
      <c r="E47" s="1245" t="s">
        <v>37</v>
      </c>
      <c r="F47" s="1246"/>
      <c r="G47" s="1246"/>
      <c r="H47" s="1247"/>
      <c r="I47" s="107" t="s">
        <v>520</v>
      </c>
      <c r="J47" s="108" t="s">
        <v>520</v>
      </c>
      <c r="K47" s="108" t="s">
        <v>520</v>
      </c>
      <c r="L47" s="108" t="s">
        <v>520</v>
      </c>
      <c r="M47" s="109" t="s">
        <v>520</v>
      </c>
    </row>
    <row r="48" spans="2:13" ht="27.75" customHeight="1" x14ac:dyDescent="0.15">
      <c r="B48" s="1237"/>
      <c r="C48" s="1238"/>
      <c r="D48" s="106"/>
      <c r="E48" s="1243" t="s">
        <v>38</v>
      </c>
      <c r="F48" s="1243"/>
      <c r="G48" s="1243"/>
      <c r="H48" s="1244"/>
      <c r="I48" s="107" t="s">
        <v>520</v>
      </c>
      <c r="J48" s="108" t="s">
        <v>520</v>
      </c>
      <c r="K48" s="108" t="s">
        <v>520</v>
      </c>
      <c r="L48" s="108" t="s">
        <v>520</v>
      </c>
      <c r="M48" s="109" t="s">
        <v>520</v>
      </c>
    </row>
    <row r="49" spans="2:13" ht="27.75" customHeight="1" x14ac:dyDescent="0.15">
      <c r="B49" s="1239"/>
      <c r="C49" s="1240"/>
      <c r="D49" s="106"/>
      <c r="E49" s="1243" t="s">
        <v>39</v>
      </c>
      <c r="F49" s="1243"/>
      <c r="G49" s="1243"/>
      <c r="H49" s="1244"/>
      <c r="I49" s="107" t="s">
        <v>520</v>
      </c>
      <c r="J49" s="108" t="s">
        <v>520</v>
      </c>
      <c r="K49" s="108" t="s">
        <v>520</v>
      </c>
      <c r="L49" s="108" t="s">
        <v>520</v>
      </c>
      <c r="M49" s="109" t="s">
        <v>520</v>
      </c>
    </row>
    <row r="50" spans="2:13" ht="27.75" customHeight="1" x14ac:dyDescent="0.15">
      <c r="B50" s="1248" t="s">
        <v>40</v>
      </c>
      <c r="C50" s="1249"/>
      <c r="D50" s="112"/>
      <c r="E50" s="1243" t="s">
        <v>41</v>
      </c>
      <c r="F50" s="1243"/>
      <c r="G50" s="1243"/>
      <c r="H50" s="1244"/>
      <c r="I50" s="107">
        <v>264863</v>
      </c>
      <c r="J50" s="108">
        <v>267838</v>
      </c>
      <c r="K50" s="108">
        <v>281632</v>
      </c>
      <c r="L50" s="108">
        <v>299089</v>
      </c>
      <c r="M50" s="109">
        <v>315291</v>
      </c>
    </row>
    <row r="51" spans="2:13" ht="27.75" customHeight="1" x14ac:dyDescent="0.15">
      <c r="B51" s="1237"/>
      <c r="C51" s="1238"/>
      <c r="D51" s="106"/>
      <c r="E51" s="1243" t="s">
        <v>42</v>
      </c>
      <c r="F51" s="1243"/>
      <c r="G51" s="1243"/>
      <c r="H51" s="1244"/>
      <c r="I51" s="107">
        <v>232175</v>
      </c>
      <c r="J51" s="108">
        <v>224070</v>
      </c>
      <c r="K51" s="108">
        <v>218696</v>
      </c>
      <c r="L51" s="108">
        <v>208380</v>
      </c>
      <c r="M51" s="109">
        <v>207043</v>
      </c>
    </row>
    <row r="52" spans="2:13" ht="27.75" customHeight="1" x14ac:dyDescent="0.15">
      <c r="B52" s="1239"/>
      <c r="C52" s="1240"/>
      <c r="D52" s="106"/>
      <c r="E52" s="1243" t="s">
        <v>43</v>
      </c>
      <c r="F52" s="1243"/>
      <c r="G52" s="1243"/>
      <c r="H52" s="1244"/>
      <c r="I52" s="107">
        <v>749066</v>
      </c>
      <c r="J52" s="108">
        <v>748640</v>
      </c>
      <c r="K52" s="108">
        <v>763524</v>
      </c>
      <c r="L52" s="108">
        <v>775260</v>
      </c>
      <c r="M52" s="109">
        <v>789859</v>
      </c>
    </row>
    <row r="53" spans="2:13" ht="27.75" customHeight="1" thickBot="1" x14ac:dyDescent="0.2">
      <c r="B53" s="1250" t="s">
        <v>44</v>
      </c>
      <c r="C53" s="1251"/>
      <c r="D53" s="113"/>
      <c r="E53" s="1252" t="s">
        <v>45</v>
      </c>
      <c r="F53" s="1252"/>
      <c r="G53" s="1252"/>
      <c r="H53" s="1253"/>
      <c r="I53" s="114">
        <v>258251</v>
      </c>
      <c r="J53" s="115">
        <v>258050</v>
      </c>
      <c r="K53" s="115">
        <v>296882</v>
      </c>
      <c r="L53" s="115">
        <v>268595</v>
      </c>
      <c r="M53" s="116">
        <v>251909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QVlaX1XdnKMx0WS9LIns8bmvWTxto6itHS5ya2eNVrcKUXeLQ0bHQ+BnFwq4I+e4iuTRtn3Nol6kLWn1SIrWw==" saltValue="niLgltWwhWsUzw1wlYqJ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125" style="1" customWidth="1"/>
    <col min="2" max="2" width="16.375" style="1" customWidth="1"/>
    <col min="3" max="5" width="26.125" style="1" customWidth="1"/>
    <col min="6" max="8" width="24.1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2" t="s">
        <v>48</v>
      </c>
      <c r="D55" s="1262"/>
      <c r="E55" s="1263"/>
      <c r="F55" s="128">
        <v>12898</v>
      </c>
      <c r="G55" s="128">
        <v>12899</v>
      </c>
      <c r="H55" s="129">
        <v>11530</v>
      </c>
    </row>
    <row r="56" spans="2:8" ht="52.5" customHeight="1" x14ac:dyDescent="0.15">
      <c r="B56" s="130"/>
      <c r="C56" s="1264" t="s">
        <v>49</v>
      </c>
      <c r="D56" s="1264"/>
      <c r="E56" s="1265"/>
      <c r="F56" s="131">
        <v>23162</v>
      </c>
      <c r="G56" s="131">
        <v>23060</v>
      </c>
      <c r="H56" s="132">
        <v>22073</v>
      </c>
    </row>
    <row r="57" spans="2:8" ht="53.25" customHeight="1" x14ac:dyDescent="0.15">
      <c r="B57" s="130"/>
      <c r="C57" s="1266" t="s">
        <v>50</v>
      </c>
      <c r="D57" s="1266"/>
      <c r="E57" s="1267"/>
      <c r="F57" s="133">
        <v>19284</v>
      </c>
      <c r="G57" s="133">
        <v>18060</v>
      </c>
      <c r="H57" s="134">
        <v>21361</v>
      </c>
    </row>
    <row r="58" spans="2:8" ht="45.75" customHeight="1" x14ac:dyDescent="0.15">
      <c r="B58" s="135"/>
      <c r="C58" s="1254" t="s">
        <v>630</v>
      </c>
      <c r="D58" s="1255"/>
      <c r="E58" s="1256"/>
      <c r="F58" s="136">
        <v>5955</v>
      </c>
      <c r="G58" s="136">
        <v>5254</v>
      </c>
      <c r="H58" s="137">
        <v>7391</v>
      </c>
    </row>
    <row r="59" spans="2:8" ht="45.75" customHeight="1" x14ac:dyDescent="0.15">
      <c r="B59" s="135"/>
      <c r="C59" s="1254" t="s">
        <v>631</v>
      </c>
      <c r="D59" s="1255"/>
      <c r="E59" s="1256"/>
      <c r="F59" s="136">
        <v>2110</v>
      </c>
      <c r="G59" s="136">
        <v>1959</v>
      </c>
      <c r="H59" s="137">
        <v>1794</v>
      </c>
    </row>
    <row r="60" spans="2:8" ht="45.75" customHeight="1" x14ac:dyDescent="0.15">
      <c r="B60" s="135"/>
      <c r="C60" s="1254" t="s">
        <v>632</v>
      </c>
      <c r="D60" s="1255"/>
      <c r="E60" s="1256"/>
      <c r="F60" s="136">
        <v>2918</v>
      </c>
      <c r="G60" s="136">
        <v>1575</v>
      </c>
      <c r="H60" s="137">
        <v>1278</v>
      </c>
    </row>
    <row r="61" spans="2:8" ht="45.75" customHeight="1" x14ac:dyDescent="0.15">
      <c r="B61" s="135"/>
      <c r="C61" s="1254" t="s">
        <v>633</v>
      </c>
      <c r="D61" s="1255"/>
      <c r="E61" s="1256"/>
      <c r="F61" s="136">
        <v>1154</v>
      </c>
      <c r="G61" s="136">
        <v>1143</v>
      </c>
      <c r="H61" s="137">
        <v>1129</v>
      </c>
    </row>
    <row r="62" spans="2:8" ht="45.75" customHeight="1" thickBot="1" x14ac:dyDescent="0.2">
      <c r="B62" s="138"/>
      <c r="C62" s="1257" t="s">
        <v>634</v>
      </c>
      <c r="D62" s="1258"/>
      <c r="E62" s="1259"/>
      <c r="F62" s="139">
        <v>0</v>
      </c>
      <c r="G62" s="139">
        <v>0</v>
      </c>
      <c r="H62" s="140">
        <v>1000</v>
      </c>
    </row>
    <row r="63" spans="2:8" ht="52.5" customHeight="1" thickBot="1" x14ac:dyDescent="0.2">
      <c r="B63" s="141"/>
      <c r="C63" s="1260" t="s">
        <v>51</v>
      </c>
      <c r="D63" s="1260"/>
      <c r="E63" s="1261"/>
      <c r="F63" s="142">
        <v>55345</v>
      </c>
      <c r="G63" s="142">
        <v>54018</v>
      </c>
      <c r="H63" s="143">
        <v>54964</v>
      </c>
    </row>
    <row r="64" spans="2:8" ht="15" customHeight="1" x14ac:dyDescent="0.15"/>
  </sheetData>
  <sheetProtection algorithmName="SHA-512" hashValue="dBS0hiwUK5vb7J2yboKRLABsvMhwsnwv6HGtUEDLFqUqw80zu88+ns5eyA8xBDJFgyy4sLBaNmkJvfCnR5d/AQ==" saltValue="W/2EFz4BfaJ80WESO3wO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17F9E-0EAD-43E1-B553-2EEFF56D8780}">
  <sheetPr>
    <pageSetUpPr fitToPage="1"/>
  </sheetPr>
  <dimension ref="A1:WZM160"/>
  <sheetViews>
    <sheetView showGridLines="0" tabSelected="1" topLeftCell="A3" zoomScale="55" zoomScaleNormal="55" zoomScaleSheetLayoutView="55" workbookViewId="0">
      <selection activeCell="AC113" sqref="AC113"/>
    </sheetView>
  </sheetViews>
  <sheetFormatPr defaultColWidth="0" defaultRowHeight="13.5" customHeight="1" zeroHeight="1" x14ac:dyDescent="0.15"/>
  <cols>
    <col min="1" max="1" width="6.375" style="1270" customWidth="1"/>
    <col min="2" max="107" width="2.5" style="1270" customWidth="1"/>
    <col min="108" max="108" width="6.125" style="1278" customWidth="1"/>
    <col min="109" max="109" width="5.875" style="1277" customWidth="1"/>
    <col min="110" max="110" width="19.125" style="1270" hidden="1"/>
    <col min="111" max="115" width="12.625" style="1270" hidden="1"/>
    <col min="116" max="349" width="8.625" style="1270" hidden="1"/>
    <col min="350" max="355" width="14.875" style="1270" hidden="1"/>
    <col min="356" max="357" width="15.875" style="1270" hidden="1"/>
    <col min="358" max="363" width="16.125" style="1270" hidden="1"/>
    <col min="364" max="364" width="6.125" style="1270" hidden="1"/>
    <col min="365" max="365" width="3" style="1270" hidden="1"/>
    <col min="366" max="605" width="8.625" style="1270" hidden="1"/>
    <col min="606" max="611" width="14.875" style="1270" hidden="1"/>
    <col min="612" max="613" width="15.875" style="1270" hidden="1"/>
    <col min="614" max="619" width="16.125" style="1270" hidden="1"/>
    <col min="620" max="620" width="6.125" style="1270" hidden="1"/>
    <col min="621" max="621" width="3" style="1270" hidden="1"/>
    <col min="622" max="861" width="8.625" style="1270" hidden="1"/>
    <col min="862" max="867" width="14.875" style="1270" hidden="1"/>
    <col min="868" max="869" width="15.875" style="1270" hidden="1"/>
    <col min="870" max="875" width="16.125" style="1270" hidden="1"/>
    <col min="876" max="876" width="6.125" style="1270" hidden="1"/>
    <col min="877" max="877" width="3" style="1270" hidden="1"/>
    <col min="878" max="1117" width="8.625" style="1270" hidden="1"/>
    <col min="1118" max="1123" width="14.875" style="1270" hidden="1"/>
    <col min="1124" max="1125" width="15.875" style="1270" hidden="1"/>
    <col min="1126" max="1131" width="16.125" style="1270" hidden="1"/>
    <col min="1132" max="1132" width="6.125" style="1270" hidden="1"/>
    <col min="1133" max="1133" width="3" style="1270" hidden="1"/>
    <col min="1134" max="1373" width="8.625" style="1270" hidden="1"/>
    <col min="1374" max="1379" width="14.875" style="1270" hidden="1"/>
    <col min="1380" max="1381" width="15.875" style="1270" hidden="1"/>
    <col min="1382" max="1387" width="16.125" style="1270" hidden="1"/>
    <col min="1388" max="1388" width="6.125" style="1270" hidden="1"/>
    <col min="1389" max="1389" width="3" style="1270" hidden="1"/>
    <col min="1390" max="1629" width="8.625" style="1270" hidden="1"/>
    <col min="1630" max="1635" width="14.875" style="1270" hidden="1"/>
    <col min="1636" max="1637" width="15.875" style="1270" hidden="1"/>
    <col min="1638" max="1643" width="16.125" style="1270" hidden="1"/>
    <col min="1644" max="1644" width="6.125" style="1270" hidden="1"/>
    <col min="1645" max="1645" width="3" style="1270" hidden="1"/>
    <col min="1646" max="1885" width="8.625" style="1270" hidden="1"/>
    <col min="1886" max="1891" width="14.875" style="1270" hidden="1"/>
    <col min="1892" max="1893" width="15.875" style="1270" hidden="1"/>
    <col min="1894" max="1899" width="16.125" style="1270" hidden="1"/>
    <col min="1900" max="1900" width="6.125" style="1270" hidden="1"/>
    <col min="1901" max="1901" width="3" style="1270" hidden="1"/>
    <col min="1902" max="2141" width="8.625" style="1270" hidden="1"/>
    <col min="2142" max="2147" width="14.875" style="1270" hidden="1"/>
    <col min="2148" max="2149" width="15.875" style="1270" hidden="1"/>
    <col min="2150" max="2155" width="16.125" style="1270" hidden="1"/>
    <col min="2156" max="2156" width="6.125" style="1270" hidden="1"/>
    <col min="2157" max="2157" width="3" style="1270" hidden="1"/>
    <col min="2158" max="2397" width="8.625" style="1270" hidden="1"/>
    <col min="2398" max="2403" width="14.875" style="1270" hidden="1"/>
    <col min="2404" max="2405" width="15.875" style="1270" hidden="1"/>
    <col min="2406" max="2411" width="16.125" style="1270" hidden="1"/>
    <col min="2412" max="2412" width="6.125" style="1270" hidden="1"/>
    <col min="2413" max="2413" width="3" style="1270" hidden="1"/>
    <col min="2414" max="2653" width="8.625" style="1270" hidden="1"/>
    <col min="2654" max="2659" width="14.875" style="1270" hidden="1"/>
    <col min="2660" max="2661" width="15.875" style="1270" hidden="1"/>
    <col min="2662" max="2667" width="16.125" style="1270" hidden="1"/>
    <col min="2668" max="2668" width="6.125" style="1270" hidden="1"/>
    <col min="2669" max="2669" width="3" style="1270" hidden="1"/>
    <col min="2670" max="2909" width="8.625" style="1270" hidden="1"/>
    <col min="2910" max="2915" width="14.875" style="1270" hidden="1"/>
    <col min="2916" max="2917" width="15.875" style="1270" hidden="1"/>
    <col min="2918" max="2923" width="16.125" style="1270" hidden="1"/>
    <col min="2924" max="2924" width="6.125" style="1270" hidden="1"/>
    <col min="2925" max="2925" width="3" style="1270" hidden="1"/>
    <col min="2926" max="3165" width="8.625" style="1270" hidden="1"/>
    <col min="3166" max="3171" width="14.875" style="1270" hidden="1"/>
    <col min="3172" max="3173" width="15.875" style="1270" hidden="1"/>
    <col min="3174" max="3179" width="16.125" style="1270" hidden="1"/>
    <col min="3180" max="3180" width="6.125" style="1270" hidden="1"/>
    <col min="3181" max="3181" width="3" style="1270" hidden="1"/>
    <col min="3182" max="3421" width="8.625" style="1270" hidden="1"/>
    <col min="3422" max="3427" width="14.875" style="1270" hidden="1"/>
    <col min="3428" max="3429" width="15.875" style="1270" hidden="1"/>
    <col min="3430" max="3435" width="16.125" style="1270" hidden="1"/>
    <col min="3436" max="3436" width="6.125" style="1270" hidden="1"/>
    <col min="3437" max="3437" width="3" style="1270" hidden="1"/>
    <col min="3438" max="3677" width="8.625" style="1270" hidden="1"/>
    <col min="3678" max="3683" width="14.875" style="1270" hidden="1"/>
    <col min="3684" max="3685" width="15.875" style="1270" hidden="1"/>
    <col min="3686" max="3691" width="16.125" style="1270" hidden="1"/>
    <col min="3692" max="3692" width="6.125" style="1270" hidden="1"/>
    <col min="3693" max="3693" width="3" style="1270" hidden="1"/>
    <col min="3694" max="3933" width="8.625" style="1270" hidden="1"/>
    <col min="3934" max="3939" width="14.875" style="1270" hidden="1"/>
    <col min="3940" max="3941" width="15.875" style="1270" hidden="1"/>
    <col min="3942" max="3947" width="16.125" style="1270" hidden="1"/>
    <col min="3948" max="3948" width="6.125" style="1270" hidden="1"/>
    <col min="3949" max="3949" width="3" style="1270" hidden="1"/>
    <col min="3950" max="4189" width="8.625" style="1270" hidden="1"/>
    <col min="4190" max="4195" width="14.875" style="1270" hidden="1"/>
    <col min="4196" max="4197" width="15.875" style="1270" hidden="1"/>
    <col min="4198" max="4203" width="16.125" style="1270" hidden="1"/>
    <col min="4204" max="4204" width="6.125" style="1270" hidden="1"/>
    <col min="4205" max="4205" width="3" style="1270" hidden="1"/>
    <col min="4206" max="4445" width="8.625" style="1270" hidden="1"/>
    <col min="4446" max="4451" width="14.875" style="1270" hidden="1"/>
    <col min="4452" max="4453" width="15.875" style="1270" hidden="1"/>
    <col min="4454" max="4459" width="16.125" style="1270" hidden="1"/>
    <col min="4460" max="4460" width="6.125" style="1270" hidden="1"/>
    <col min="4461" max="4461" width="3" style="1270" hidden="1"/>
    <col min="4462" max="4701" width="8.625" style="1270" hidden="1"/>
    <col min="4702" max="4707" width="14.875" style="1270" hidden="1"/>
    <col min="4708" max="4709" width="15.875" style="1270" hidden="1"/>
    <col min="4710" max="4715" width="16.125" style="1270" hidden="1"/>
    <col min="4716" max="4716" width="6.125" style="1270" hidden="1"/>
    <col min="4717" max="4717" width="3" style="1270" hidden="1"/>
    <col min="4718" max="4957" width="8.625" style="1270" hidden="1"/>
    <col min="4958" max="4963" width="14.875" style="1270" hidden="1"/>
    <col min="4964" max="4965" width="15.875" style="1270" hidden="1"/>
    <col min="4966" max="4971" width="16.125" style="1270" hidden="1"/>
    <col min="4972" max="4972" width="6.125" style="1270" hidden="1"/>
    <col min="4973" max="4973" width="3" style="1270" hidden="1"/>
    <col min="4974" max="5213" width="8.625" style="1270" hidden="1"/>
    <col min="5214" max="5219" width="14.875" style="1270" hidden="1"/>
    <col min="5220" max="5221" width="15.875" style="1270" hidden="1"/>
    <col min="5222" max="5227" width="16.125" style="1270" hidden="1"/>
    <col min="5228" max="5228" width="6.125" style="1270" hidden="1"/>
    <col min="5229" max="5229" width="3" style="1270" hidden="1"/>
    <col min="5230" max="5469" width="8.625" style="1270" hidden="1"/>
    <col min="5470" max="5475" width="14.875" style="1270" hidden="1"/>
    <col min="5476" max="5477" width="15.875" style="1270" hidden="1"/>
    <col min="5478" max="5483" width="16.125" style="1270" hidden="1"/>
    <col min="5484" max="5484" width="6.125" style="1270" hidden="1"/>
    <col min="5485" max="5485" width="3" style="1270" hidden="1"/>
    <col min="5486" max="5725" width="8.625" style="1270" hidden="1"/>
    <col min="5726" max="5731" width="14.875" style="1270" hidden="1"/>
    <col min="5732" max="5733" width="15.875" style="1270" hidden="1"/>
    <col min="5734" max="5739" width="16.125" style="1270" hidden="1"/>
    <col min="5740" max="5740" width="6.125" style="1270" hidden="1"/>
    <col min="5741" max="5741" width="3" style="1270" hidden="1"/>
    <col min="5742" max="5981" width="8.625" style="1270" hidden="1"/>
    <col min="5982" max="5987" width="14.875" style="1270" hidden="1"/>
    <col min="5988" max="5989" width="15.875" style="1270" hidden="1"/>
    <col min="5990" max="5995" width="16.125" style="1270" hidden="1"/>
    <col min="5996" max="5996" width="6.125" style="1270" hidden="1"/>
    <col min="5997" max="5997" width="3" style="1270" hidden="1"/>
    <col min="5998" max="6237" width="8.625" style="1270" hidden="1"/>
    <col min="6238" max="6243" width="14.875" style="1270" hidden="1"/>
    <col min="6244" max="6245" width="15.875" style="1270" hidden="1"/>
    <col min="6246" max="6251" width="16.125" style="1270" hidden="1"/>
    <col min="6252" max="6252" width="6.125" style="1270" hidden="1"/>
    <col min="6253" max="6253" width="3" style="1270" hidden="1"/>
    <col min="6254" max="6493" width="8.625" style="1270" hidden="1"/>
    <col min="6494" max="6499" width="14.875" style="1270" hidden="1"/>
    <col min="6500" max="6501" width="15.875" style="1270" hidden="1"/>
    <col min="6502" max="6507" width="16.125" style="1270" hidden="1"/>
    <col min="6508" max="6508" width="6.125" style="1270" hidden="1"/>
    <col min="6509" max="6509" width="3" style="1270" hidden="1"/>
    <col min="6510" max="6749" width="8.625" style="1270" hidden="1"/>
    <col min="6750" max="6755" width="14.875" style="1270" hidden="1"/>
    <col min="6756" max="6757" width="15.875" style="1270" hidden="1"/>
    <col min="6758" max="6763" width="16.125" style="1270" hidden="1"/>
    <col min="6764" max="6764" width="6.125" style="1270" hidden="1"/>
    <col min="6765" max="6765" width="3" style="1270" hidden="1"/>
    <col min="6766" max="7005" width="8.625" style="1270" hidden="1"/>
    <col min="7006" max="7011" width="14.875" style="1270" hidden="1"/>
    <col min="7012" max="7013" width="15.875" style="1270" hidden="1"/>
    <col min="7014" max="7019" width="16.125" style="1270" hidden="1"/>
    <col min="7020" max="7020" width="6.125" style="1270" hidden="1"/>
    <col min="7021" max="7021" width="3" style="1270" hidden="1"/>
    <col min="7022" max="7261" width="8.625" style="1270" hidden="1"/>
    <col min="7262" max="7267" width="14.875" style="1270" hidden="1"/>
    <col min="7268" max="7269" width="15.875" style="1270" hidden="1"/>
    <col min="7270" max="7275" width="16.125" style="1270" hidden="1"/>
    <col min="7276" max="7276" width="6.125" style="1270" hidden="1"/>
    <col min="7277" max="7277" width="3" style="1270" hidden="1"/>
    <col min="7278" max="7517" width="8.625" style="1270" hidden="1"/>
    <col min="7518" max="7523" width="14.875" style="1270" hidden="1"/>
    <col min="7524" max="7525" width="15.875" style="1270" hidden="1"/>
    <col min="7526" max="7531" width="16.125" style="1270" hidden="1"/>
    <col min="7532" max="7532" width="6.125" style="1270" hidden="1"/>
    <col min="7533" max="7533" width="3" style="1270" hidden="1"/>
    <col min="7534" max="7773" width="8.625" style="1270" hidden="1"/>
    <col min="7774" max="7779" width="14.875" style="1270" hidden="1"/>
    <col min="7780" max="7781" width="15.875" style="1270" hidden="1"/>
    <col min="7782" max="7787" width="16.125" style="1270" hidden="1"/>
    <col min="7788" max="7788" width="6.125" style="1270" hidden="1"/>
    <col min="7789" max="7789" width="3" style="1270" hidden="1"/>
    <col min="7790" max="8029" width="8.625" style="1270" hidden="1"/>
    <col min="8030" max="8035" width="14.875" style="1270" hidden="1"/>
    <col min="8036" max="8037" width="15.875" style="1270" hidden="1"/>
    <col min="8038" max="8043" width="16.125" style="1270" hidden="1"/>
    <col min="8044" max="8044" width="6.125" style="1270" hidden="1"/>
    <col min="8045" max="8045" width="3" style="1270" hidden="1"/>
    <col min="8046" max="8285" width="8.625" style="1270" hidden="1"/>
    <col min="8286" max="8291" width="14.875" style="1270" hidden="1"/>
    <col min="8292" max="8293" width="15.875" style="1270" hidden="1"/>
    <col min="8294" max="8299" width="16.125" style="1270" hidden="1"/>
    <col min="8300" max="8300" width="6.125" style="1270" hidden="1"/>
    <col min="8301" max="8301" width="3" style="1270" hidden="1"/>
    <col min="8302" max="8541" width="8.625" style="1270" hidden="1"/>
    <col min="8542" max="8547" width="14.875" style="1270" hidden="1"/>
    <col min="8548" max="8549" width="15.875" style="1270" hidden="1"/>
    <col min="8550" max="8555" width="16.125" style="1270" hidden="1"/>
    <col min="8556" max="8556" width="6.125" style="1270" hidden="1"/>
    <col min="8557" max="8557" width="3" style="1270" hidden="1"/>
    <col min="8558" max="8797" width="8.625" style="1270" hidden="1"/>
    <col min="8798" max="8803" width="14.875" style="1270" hidden="1"/>
    <col min="8804" max="8805" width="15.875" style="1270" hidden="1"/>
    <col min="8806" max="8811" width="16.125" style="1270" hidden="1"/>
    <col min="8812" max="8812" width="6.125" style="1270" hidden="1"/>
    <col min="8813" max="8813" width="3" style="1270" hidden="1"/>
    <col min="8814" max="9053" width="8.625" style="1270" hidden="1"/>
    <col min="9054" max="9059" width="14.875" style="1270" hidden="1"/>
    <col min="9060" max="9061" width="15.875" style="1270" hidden="1"/>
    <col min="9062" max="9067" width="16.125" style="1270" hidden="1"/>
    <col min="9068" max="9068" width="6.125" style="1270" hidden="1"/>
    <col min="9069" max="9069" width="3" style="1270" hidden="1"/>
    <col min="9070" max="9309" width="8.625" style="1270" hidden="1"/>
    <col min="9310" max="9315" width="14.875" style="1270" hidden="1"/>
    <col min="9316" max="9317" width="15.875" style="1270" hidden="1"/>
    <col min="9318" max="9323" width="16.125" style="1270" hidden="1"/>
    <col min="9324" max="9324" width="6.125" style="1270" hidden="1"/>
    <col min="9325" max="9325" width="3" style="1270" hidden="1"/>
    <col min="9326" max="9565" width="8.625" style="1270" hidden="1"/>
    <col min="9566" max="9571" width="14.875" style="1270" hidden="1"/>
    <col min="9572" max="9573" width="15.875" style="1270" hidden="1"/>
    <col min="9574" max="9579" width="16.125" style="1270" hidden="1"/>
    <col min="9580" max="9580" width="6.125" style="1270" hidden="1"/>
    <col min="9581" max="9581" width="3" style="1270" hidden="1"/>
    <col min="9582" max="9821" width="8.625" style="1270" hidden="1"/>
    <col min="9822" max="9827" width="14.875" style="1270" hidden="1"/>
    <col min="9828" max="9829" width="15.875" style="1270" hidden="1"/>
    <col min="9830" max="9835" width="16.125" style="1270" hidden="1"/>
    <col min="9836" max="9836" width="6.125" style="1270" hidden="1"/>
    <col min="9837" max="9837" width="3" style="1270" hidden="1"/>
    <col min="9838" max="10077" width="8.625" style="1270" hidden="1"/>
    <col min="10078" max="10083" width="14.875" style="1270" hidden="1"/>
    <col min="10084" max="10085" width="15.875" style="1270" hidden="1"/>
    <col min="10086" max="10091" width="16.125" style="1270" hidden="1"/>
    <col min="10092" max="10092" width="6.125" style="1270" hidden="1"/>
    <col min="10093" max="10093" width="3" style="1270" hidden="1"/>
    <col min="10094" max="10333" width="8.625" style="1270" hidden="1"/>
    <col min="10334" max="10339" width="14.875" style="1270" hidden="1"/>
    <col min="10340" max="10341" width="15.875" style="1270" hidden="1"/>
    <col min="10342" max="10347" width="16.125" style="1270" hidden="1"/>
    <col min="10348" max="10348" width="6.125" style="1270" hidden="1"/>
    <col min="10349" max="10349" width="3" style="1270" hidden="1"/>
    <col min="10350" max="10589" width="8.625" style="1270" hidden="1"/>
    <col min="10590" max="10595" width="14.875" style="1270" hidden="1"/>
    <col min="10596" max="10597" width="15.875" style="1270" hidden="1"/>
    <col min="10598" max="10603" width="16.125" style="1270" hidden="1"/>
    <col min="10604" max="10604" width="6.125" style="1270" hidden="1"/>
    <col min="10605" max="10605" width="3" style="1270" hidden="1"/>
    <col min="10606" max="10845" width="8.625" style="1270" hidden="1"/>
    <col min="10846" max="10851" width="14.875" style="1270" hidden="1"/>
    <col min="10852" max="10853" width="15.875" style="1270" hidden="1"/>
    <col min="10854" max="10859" width="16.125" style="1270" hidden="1"/>
    <col min="10860" max="10860" width="6.125" style="1270" hidden="1"/>
    <col min="10861" max="10861" width="3" style="1270" hidden="1"/>
    <col min="10862" max="11101" width="8.625" style="1270" hidden="1"/>
    <col min="11102" max="11107" width="14.875" style="1270" hidden="1"/>
    <col min="11108" max="11109" width="15.875" style="1270" hidden="1"/>
    <col min="11110" max="11115" width="16.125" style="1270" hidden="1"/>
    <col min="11116" max="11116" width="6.125" style="1270" hidden="1"/>
    <col min="11117" max="11117" width="3" style="1270" hidden="1"/>
    <col min="11118" max="11357" width="8.625" style="1270" hidden="1"/>
    <col min="11358" max="11363" width="14.875" style="1270" hidden="1"/>
    <col min="11364" max="11365" width="15.875" style="1270" hidden="1"/>
    <col min="11366" max="11371" width="16.125" style="1270" hidden="1"/>
    <col min="11372" max="11372" width="6.125" style="1270" hidden="1"/>
    <col min="11373" max="11373" width="3" style="1270" hidden="1"/>
    <col min="11374" max="11613" width="8.625" style="1270" hidden="1"/>
    <col min="11614" max="11619" width="14.875" style="1270" hidden="1"/>
    <col min="11620" max="11621" width="15.875" style="1270" hidden="1"/>
    <col min="11622" max="11627" width="16.125" style="1270" hidden="1"/>
    <col min="11628" max="11628" width="6.125" style="1270" hidden="1"/>
    <col min="11629" max="11629" width="3" style="1270" hidden="1"/>
    <col min="11630" max="11869" width="8.625" style="1270" hidden="1"/>
    <col min="11870" max="11875" width="14.875" style="1270" hidden="1"/>
    <col min="11876" max="11877" width="15.875" style="1270" hidden="1"/>
    <col min="11878" max="11883" width="16.125" style="1270" hidden="1"/>
    <col min="11884" max="11884" width="6.125" style="1270" hidden="1"/>
    <col min="11885" max="11885" width="3" style="1270" hidden="1"/>
    <col min="11886" max="12125" width="8.625" style="1270" hidden="1"/>
    <col min="12126" max="12131" width="14.875" style="1270" hidden="1"/>
    <col min="12132" max="12133" width="15.875" style="1270" hidden="1"/>
    <col min="12134" max="12139" width="16.125" style="1270" hidden="1"/>
    <col min="12140" max="12140" width="6.125" style="1270" hidden="1"/>
    <col min="12141" max="12141" width="3" style="1270" hidden="1"/>
    <col min="12142" max="12381" width="8.625" style="1270" hidden="1"/>
    <col min="12382" max="12387" width="14.875" style="1270" hidden="1"/>
    <col min="12388" max="12389" width="15.875" style="1270" hidden="1"/>
    <col min="12390" max="12395" width="16.125" style="1270" hidden="1"/>
    <col min="12396" max="12396" width="6.125" style="1270" hidden="1"/>
    <col min="12397" max="12397" width="3" style="1270" hidden="1"/>
    <col min="12398" max="12637" width="8.625" style="1270" hidden="1"/>
    <col min="12638" max="12643" width="14.875" style="1270" hidden="1"/>
    <col min="12644" max="12645" width="15.875" style="1270" hidden="1"/>
    <col min="12646" max="12651" width="16.125" style="1270" hidden="1"/>
    <col min="12652" max="12652" width="6.125" style="1270" hidden="1"/>
    <col min="12653" max="12653" width="3" style="1270" hidden="1"/>
    <col min="12654" max="12893" width="8.625" style="1270" hidden="1"/>
    <col min="12894" max="12899" width="14.875" style="1270" hidden="1"/>
    <col min="12900" max="12901" width="15.875" style="1270" hidden="1"/>
    <col min="12902" max="12907" width="16.125" style="1270" hidden="1"/>
    <col min="12908" max="12908" width="6.125" style="1270" hidden="1"/>
    <col min="12909" max="12909" width="3" style="1270" hidden="1"/>
    <col min="12910" max="13149" width="8.625" style="1270" hidden="1"/>
    <col min="13150" max="13155" width="14.875" style="1270" hidden="1"/>
    <col min="13156" max="13157" width="15.875" style="1270" hidden="1"/>
    <col min="13158" max="13163" width="16.125" style="1270" hidden="1"/>
    <col min="13164" max="13164" width="6.125" style="1270" hidden="1"/>
    <col min="13165" max="13165" width="3" style="1270" hidden="1"/>
    <col min="13166" max="13405" width="8.625" style="1270" hidden="1"/>
    <col min="13406" max="13411" width="14.875" style="1270" hidden="1"/>
    <col min="13412" max="13413" width="15.875" style="1270" hidden="1"/>
    <col min="13414" max="13419" width="16.125" style="1270" hidden="1"/>
    <col min="13420" max="13420" width="6.125" style="1270" hidden="1"/>
    <col min="13421" max="13421" width="3" style="1270" hidden="1"/>
    <col min="13422" max="13661" width="8.625" style="1270" hidden="1"/>
    <col min="13662" max="13667" width="14.875" style="1270" hidden="1"/>
    <col min="13668" max="13669" width="15.875" style="1270" hidden="1"/>
    <col min="13670" max="13675" width="16.125" style="1270" hidden="1"/>
    <col min="13676" max="13676" width="6.125" style="1270" hidden="1"/>
    <col min="13677" max="13677" width="3" style="1270" hidden="1"/>
    <col min="13678" max="13917" width="8.625" style="1270" hidden="1"/>
    <col min="13918" max="13923" width="14.875" style="1270" hidden="1"/>
    <col min="13924" max="13925" width="15.875" style="1270" hidden="1"/>
    <col min="13926" max="13931" width="16.125" style="1270" hidden="1"/>
    <col min="13932" max="13932" width="6.125" style="1270" hidden="1"/>
    <col min="13933" max="13933" width="3" style="1270" hidden="1"/>
    <col min="13934" max="14173" width="8.625" style="1270" hidden="1"/>
    <col min="14174" max="14179" width="14.875" style="1270" hidden="1"/>
    <col min="14180" max="14181" width="15.875" style="1270" hidden="1"/>
    <col min="14182" max="14187" width="16.125" style="1270" hidden="1"/>
    <col min="14188" max="14188" width="6.125" style="1270" hidden="1"/>
    <col min="14189" max="14189" width="3" style="1270" hidden="1"/>
    <col min="14190" max="14429" width="8.625" style="1270" hidden="1"/>
    <col min="14430" max="14435" width="14.875" style="1270" hidden="1"/>
    <col min="14436" max="14437" width="15.875" style="1270" hidden="1"/>
    <col min="14438" max="14443" width="16.125" style="1270" hidden="1"/>
    <col min="14444" max="14444" width="6.125" style="1270" hidden="1"/>
    <col min="14445" max="14445" width="3" style="1270" hidden="1"/>
    <col min="14446" max="14685" width="8.625" style="1270" hidden="1"/>
    <col min="14686" max="14691" width="14.875" style="1270" hidden="1"/>
    <col min="14692" max="14693" width="15.875" style="1270" hidden="1"/>
    <col min="14694" max="14699" width="16.125" style="1270" hidden="1"/>
    <col min="14700" max="14700" width="6.125" style="1270" hidden="1"/>
    <col min="14701" max="14701" width="3" style="1270" hidden="1"/>
    <col min="14702" max="14941" width="8.625" style="1270" hidden="1"/>
    <col min="14942" max="14947" width="14.875" style="1270" hidden="1"/>
    <col min="14948" max="14949" width="15.875" style="1270" hidden="1"/>
    <col min="14950" max="14955" width="16.125" style="1270" hidden="1"/>
    <col min="14956" max="14956" width="6.125" style="1270" hidden="1"/>
    <col min="14957" max="14957" width="3" style="1270" hidden="1"/>
    <col min="14958" max="15197" width="8.625" style="1270" hidden="1"/>
    <col min="15198" max="15203" width="14.875" style="1270" hidden="1"/>
    <col min="15204" max="15205" width="15.875" style="1270" hidden="1"/>
    <col min="15206" max="15211" width="16.125" style="1270" hidden="1"/>
    <col min="15212" max="15212" width="6.125" style="1270" hidden="1"/>
    <col min="15213" max="15213" width="3" style="1270" hidden="1"/>
    <col min="15214" max="15453" width="8.625" style="1270" hidden="1"/>
    <col min="15454" max="15459" width="14.875" style="1270" hidden="1"/>
    <col min="15460" max="15461" width="15.875" style="1270" hidden="1"/>
    <col min="15462" max="15467" width="16.125" style="1270" hidden="1"/>
    <col min="15468" max="15468" width="6.125" style="1270" hidden="1"/>
    <col min="15469" max="15469" width="3" style="1270" hidden="1"/>
    <col min="15470" max="15709" width="8.625" style="1270" hidden="1"/>
    <col min="15710" max="15715" width="14.875" style="1270" hidden="1"/>
    <col min="15716" max="15717" width="15.875" style="1270" hidden="1"/>
    <col min="15718" max="15723" width="16.125" style="1270" hidden="1"/>
    <col min="15724" max="15724" width="6.125" style="1270" hidden="1"/>
    <col min="15725" max="15725" width="3" style="1270" hidden="1"/>
    <col min="15726" max="15965" width="8.625" style="1270" hidden="1"/>
    <col min="15966" max="15971" width="14.875" style="1270" hidden="1"/>
    <col min="15972" max="15973" width="15.875" style="1270" hidden="1"/>
    <col min="15974" max="15979" width="16.125" style="1270" hidden="1"/>
    <col min="15980" max="15980" width="6.125" style="1270" hidden="1"/>
    <col min="15981" max="15981" width="3" style="1270" hidden="1"/>
    <col min="15982" max="16221" width="8.625" style="1270" hidden="1"/>
    <col min="16222" max="16227" width="14.875" style="1270" hidden="1"/>
    <col min="16228" max="16229" width="15.875" style="1270" hidden="1"/>
    <col min="16230" max="16235" width="16.125" style="1270" hidden="1"/>
    <col min="16236" max="16236" width="6.125" style="1270" hidden="1"/>
    <col min="16237" max="16237" width="3" style="1270" hidden="1"/>
    <col min="16238" max="16384" width="8.625" style="1270" hidden="1"/>
  </cols>
  <sheetData>
    <row r="1" spans="1:143" ht="42.75" customHeight="1" x14ac:dyDescent="0.15">
      <c r="A1" s="1268"/>
      <c r="B1" s="1269"/>
      <c r="DD1" s="1270"/>
      <c r="DE1" s="1270"/>
    </row>
    <row r="2" spans="1:143" ht="25.5" customHeight="1" x14ac:dyDescent="0.15">
      <c r="A2" s="1271"/>
      <c r="C2" s="1271"/>
      <c r="O2" s="1271"/>
      <c r="P2" s="1271"/>
      <c r="Q2" s="1271"/>
      <c r="R2" s="1271"/>
      <c r="S2" s="1271"/>
      <c r="T2" s="1271"/>
      <c r="U2" s="1271"/>
      <c r="V2" s="1271"/>
      <c r="W2" s="1271"/>
      <c r="X2" s="1271"/>
      <c r="Y2" s="1271"/>
      <c r="Z2" s="1271"/>
      <c r="AA2" s="1271"/>
      <c r="AB2" s="1271"/>
      <c r="AC2" s="1271"/>
      <c r="AD2" s="1271"/>
      <c r="AE2" s="1271"/>
      <c r="AF2" s="1271"/>
      <c r="AG2" s="1271"/>
      <c r="AH2" s="1271"/>
      <c r="AI2" s="1271"/>
      <c r="AU2" s="1271"/>
      <c r="BG2" s="1271"/>
      <c r="BS2" s="1271"/>
      <c r="CE2" s="1271"/>
      <c r="CQ2" s="1271"/>
      <c r="DD2" s="1270"/>
      <c r="DE2" s="1270"/>
    </row>
    <row r="3" spans="1:143" ht="25.5" customHeight="1" x14ac:dyDescent="0.15">
      <c r="A3" s="1271"/>
      <c r="C3" s="1271"/>
      <c r="O3" s="1271"/>
      <c r="P3" s="1271"/>
      <c r="Q3" s="1271"/>
      <c r="R3" s="1271"/>
      <c r="S3" s="1271"/>
      <c r="T3" s="1271"/>
      <c r="U3" s="1271"/>
      <c r="V3" s="1271"/>
      <c r="W3" s="1271"/>
      <c r="X3" s="1271"/>
      <c r="Y3" s="1271"/>
      <c r="Z3" s="1271"/>
      <c r="AA3" s="1271"/>
      <c r="AB3" s="1271"/>
      <c r="AC3" s="1271"/>
      <c r="AD3" s="1271"/>
      <c r="AE3" s="1271"/>
      <c r="AF3" s="1271"/>
      <c r="AG3" s="1271"/>
      <c r="AH3" s="1271"/>
      <c r="AI3" s="1271"/>
      <c r="AU3" s="1271"/>
      <c r="BG3" s="1271"/>
      <c r="BS3" s="1271"/>
      <c r="CE3" s="1271"/>
      <c r="CQ3" s="1271"/>
      <c r="DD3" s="1270"/>
      <c r="DE3" s="1270"/>
    </row>
    <row r="4" spans="1:143" s="291" customFormat="1" x14ac:dyDescent="0.15">
      <c r="A4" s="1271"/>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1271"/>
      <c r="AP4" s="1271"/>
      <c r="AQ4" s="1271"/>
      <c r="AR4" s="1271"/>
      <c r="AS4" s="1271"/>
      <c r="AT4" s="1271"/>
      <c r="AU4" s="1271"/>
      <c r="AV4" s="1271"/>
      <c r="AW4" s="1271"/>
      <c r="AX4" s="1271"/>
      <c r="AY4" s="1271"/>
      <c r="AZ4" s="1271"/>
      <c r="BA4" s="1271"/>
      <c r="BB4" s="1271"/>
      <c r="BC4" s="1271"/>
      <c r="BD4" s="1271"/>
      <c r="BE4" s="1271"/>
      <c r="BF4" s="1271"/>
      <c r="BG4" s="1271"/>
      <c r="BH4" s="1271"/>
      <c r="BI4" s="1271"/>
      <c r="BJ4" s="1271"/>
      <c r="BK4" s="1271"/>
      <c r="BL4" s="1271"/>
      <c r="BM4" s="1271"/>
      <c r="BN4" s="1271"/>
      <c r="BO4" s="1271"/>
      <c r="BP4" s="1271"/>
      <c r="BQ4" s="1271"/>
      <c r="BR4" s="1271"/>
      <c r="BS4" s="1271"/>
      <c r="BT4" s="1271"/>
      <c r="BU4" s="1271"/>
      <c r="BV4" s="1271"/>
      <c r="BW4" s="1271"/>
      <c r="BX4" s="1271"/>
      <c r="BY4" s="1271"/>
      <c r="BZ4" s="1271"/>
      <c r="CA4" s="1271"/>
      <c r="CB4" s="1271"/>
      <c r="CC4" s="1271"/>
      <c r="CD4" s="1271"/>
      <c r="CE4" s="1271"/>
      <c r="CF4" s="1271"/>
      <c r="CG4" s="1271"/>
      <c r="CH4" s="1271"/>
      <c r="CI4" s="1271"/>
      <c r="CJ4" s="1271"/>
      <c r="CK4" s="1271"/>
      <c r="CL4" s="1271"/>
      <c r="CM4" s="1271"/>
      <c r="CN4" s="1271"/>
      <c r="CO4" s="1271"/>
      <c r="CP4" s="1271"/>
      <c r="CQ4" s="1271"/>
      <c r="CR4" s="1271"/>
      <c r="CS4" s="1271"/>
      <c r="CT4" s="1271"/>
      <c r="CU4" s="1271"/>
      <c r="CV4" s="1271"/>
      <c r="CW4" s="1271"/>
      <c r="CX4" s="1271"/>
      <c r="CY4" s="1271"/>
      <c r="CZ4" s="1271"/>
      <c r="DA4" s="1271"/>
      <c r="DB4" s="1271"/>
      <c r="DC4" s="1271"/>
      <c r="DD4" s="1271"/>
      <c r="DE4" s="1271"/>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1"/>
      <c r="B5" s="1271"/>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Z5" s="1271"/>
      <c r="AA5" s="1271"/>
      <c r="AB5" s="1271"/>
      <c r="AC5" s="1271"/>
      <c r="AD5" s="1271"/>
      <c r="AE5" s="1271"/>
      <c r="AF5" s="1271"/>
      <c r="AG5" s="1271"/>
      <c r="AH5" s="1271"/>
      <c r="AI5" s="1271"/>
      <c r="AJ5" s="1271"/>
      <c r="AK5" s="1271"/>
      <c r="AL5" s="1271"/>
      <c r="AM5" s="1271"/>
      <c r="AN5" s="1271"/>
      <c r="AO5" s="1271"/>
      <c r="AP5" s="1271"/>
      <c r="AQ5" s="1271"/>
      <c r="AR5" s="1271"/>
      <c r="AS5" s="1271"/>
      <c r="AT5" s="1271"/>
      <c r="AU5" s="1271"/>
      <c r="AV5" s="1271"/>
      <c r="AW5" s="1271"/>
      <c r="AX5" s="1271"/>
      <c r="AY5" s="1271"/>
      <c r="AZ5" s="1271"/>
      <c r="BA5" s="1271"/>
      <c r="BB5" s="1271"/>
      <c r="BC5" s="1271"/>
      <c r="BD5" s="1271"/>
      <c r="BE5" s="1271"/>
      <c r="BF5" s="1271"/>
      <c r="BG5" s="1271"/>
      <c r="BH5" s="1271"/>
      <c r="BI5" s="1271"/>
      <c r="BJ5" s="1271"/>
      <c r="BK5" s="1271"/>
      <c r="BL5" s="1271"/>
      <c r="BM5" s="1271"/>
      <c r="BN5" s="1271"/>
      <c r="BO5" s="1271"/>
      <c r="BP5" s="1271"/>
      <c r="BQ5" s="1271"/>
      <c r="BR5" s="1271"/>
      <c r="BS5" s="1271"/>
      <c r="BT5" s="1271"/>
      <c r="BU5" s="1271"/>
      <c r="BV5" s="1271"/>
      <c r="BW5" s="1271"/>
      <c r="BX5" s="1271"/>
      <c r="BY5" s="1271"/>
      <c r="BZ5" s="1271"/>
      <c r="CA5" s="1271"/>
      <c r="CB5" s="1271"/>
      <c r="CC5" s="1271"/>
      <c r="CD5" s="1271"/>
      <c r="CE5" s="1271"/>
      <c r="CF5" s="1271"/>
      <c r="CG5" s="1271"/>
      <c r="CH5" s="1271"/>
      <c r="CI5" s="1271"/>
      <c r="CJ5" s="1271"/>
      <c r="CK5" s="1271"/>
      <c r="CL5" s="1271"/>
      <c r="CM5" s="1271"/>
      <c r="CN5" s="1271"/>
      <c r="CO5" s="1271"/>
      <c r="CP5" s="1271"/>
      <c r="CQ5" s="1271"/>
      <c r="CR5" s="1271"/>
      <c r="CS5" s="1271"/>
      <c r="CT5" s="1271"/>
      <c r="CU5" s="1271"/>
      <c r="CV5" s="1271"/>
      <c r="CW5" s="1271"/>
      <c r="CX5" s="1271"/>
      <c r="CY5" s="1271"/>
      <c r="CZ5" s="1271"/>
      <c r="DA5" s="1271"/>
      <c r="DB5" s="1271"/>
      <c r="DC5" s="1271"/>
      <c r="DD5" s="1271"/>
      <c r="DE5" s="1271"/>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1"/>
      <c r="B6" s="1271"/>
      <c r="C6" s="1271"/>
      <c r="D6" s="1271"/>
      <c r="E6" s="1271"/>
      <c r="F6" s="1271"/>
      <c r="G6" s="1271"/>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1"/>
      <c r="AY6" s="1271"/>
      <c r="AZ6" s="1271"/>
      <c r="BA6" s="1271"/>
      <c r="BB6" s="1271"/>
      <c r="BC6" s="1271"/>
      <c r="BD6" s="1271"/>
      <c r="BE6" s="1271"/>
      <c r="BF6" s="1271"/>
      <c r="BG6" s="1271"/>
      <c r="BH6" s="1271"/>
      <c r="BI6" s="1271"/>
      <c r="BJ6" s="1271"/>
      <c r="BK6" s="1271"/>
      <c r="BL6" s="1271"/>
      <c r="BM6" s="1271"/>
      <c r="BN6" s="1271"/>
      <c r="BO6" s="1271"/>
      <c r="BP6" s="1271"/>
      <c r="BQ6" s="1271"/>
      <c r="BR6" s="1271"/>
      <c r="BS6" s="1271"/>
      <c r="BT6" s="1271"/>
      <c r="BU6" s="1271"/>
      <c r="BV6" s="1271"/>
      <c r="BW6" s="1271"/>
      <c r="BX6" s="1271"/>
      <c r="BY6" s="1271"/>
      <c r="BZ6" s="1271"/>
      <c r="CA6" s="1271"/>
      <c r="CB6" s="1271"/>
      <c r="CC6" s="1271"/>
      <c r="CD6" s="1271"/>
      <c r="CE6" s="1271"/>
      <c r="CF6" s="1271"/>
      <c r="CG6" s="1271"/>
      <c r="CH6" s="1271"/>
      <c r="CI6" s="1271"/>
      <c r="CJ6" s="1271"/>
      <c r="CK6" s="1271"/>
      <c r="CL6" s="1271"/>
      <c r="CM6" s="1271"/>
      <c r="CN6" s="1271"/>
      <c r="CO6" s="1271"/>
      <c r="CP6" s="1271"/>
      <c r="CQ6" s="1271"/>
      <c r="CR6" s="1271"/>
      <c r="CS6" s="1271"/>
      <c r="CT6" s="1271"/>
      <c r="CU6" s="1271"/>
      <c r="CV6" s="1271"/>
      <c r="CW6" s="1271"/>
      <c r="CX6" s="1271"/>
      <c r="CY6" s="1271"/>
      <c r="CZ6" s="1271"/>
      <c r="DA6" s="1271"/>
      <c r="DB6" s="1271"/>
      <c r="DC6" s="1271"/>
      <c r="DD6" s="1271"/>
      <c r="DE6" s="1271"/>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1"/>
      <c r="B7" s="1271"/>
      <c r="C7" s="1271"/>
      <c r="D7" s="1271"/>
      <c r="E7" s="1271"/>
      <c r="F7" s="1271"/>
      <c r="G7" s="1271"/>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1"/>
      <c r="AI7" s="1271"/>
      <c r="AJ7" s="1271"/>
      <c r="AK7" s="1271"/>
      <c r="AL7" s="1271"/>
      <c r="AM7" s="1271"/>
      <c r="AN7" s="1271"/>
      <c r="AO7" s="1271"/>
      <c r="AP7" s="1271"/>
      <c r="AQ7" s="1271"/>
      <c r="AR7" s="1271"/>
      <c r="AS7" s="1271"/>
      <c r="AT7" s="1271"/>
      <c r="AU7" s="1271"/>
      <c r="AV7" s="1271"/>
      <c r="AW7" s="1271"/>
      <c r="AX7" s="1271"/>
      <c r="AY7" s="1271"/>
      <c r="AZ7" s="1271"/>
      <c r="BA7" s="1271"/>
      <c r="BB7" s="1271"/>
      <c r="BC7" s="1271"/>
      <c r="BD7" s="1271"/>
      <c r="BE7" s="1271"/>
      <c r="BF7" s="1271"/>
      <c r="BG7" s="1271"/>
      <c r="BH7" s="1271"/>
      <c r="BI7" s="1271"/>
      <c r="BJ7" s="1271"/>
      <c r="BK7" s="1271"/>
      <c r="BL7" s="1271"/>
      <c r="BM7" s="1271"/>
      <c r="BN7" s="1271"/>
      <c r="BO7" s="1271"/>
      <c r="BP7" s="1271"/>
      <c r="BQ7" s="1271"/>
      <c r="BR7" s="1271"/>
      <c r="BS7" s="1271"/>
      <c r="BT7" s="1271"/>
      <c r="BU7" s="1271"/>
      <c r="BV7" s="1271"/>
      <c r="BW7" s="1271"/>
      <c r="BX7" s="1271"/>
      <c r="BY7" s="1271"/>
      <c r="BZ7" s="1271"/>
      <c r="CA7" s="1271"/>
      <c r="CB7" s="1271"/>
      <c r="CC7" s="1271"/>
      <c r="CD7" s="1271"/>
      <c r="CE7" s="1271"/>
      <c r="CF7" s="1271"/>
      <c r="CG7" s="1271"/>
      <c r="CH7" s="1271"/>
      <c r="CI7" s="1271"/>
      <c r="CJ7" s="1271"/>
      <c r="CK7" s="1271"/>
      <c r="CL7" s="1271"/>
      <c r="CM7" s="1271"/>
      <c r="CN7" s="1271"/>
      <c r="CO7" s="1271"/>
      <c r="CP7" s="1271"/>
      <c r="CQ7" s="1271"/>
      <c r="CR7" s="1271"/>
      <c r="CS7" s="1271"/>
      <c r="CT7" s="1271"/>
      <c r="CU7" s="1271"/>
      <c r="CV7" s="1271"/>
      <c r="CW7" s="1271"/>
      <c r="CX7" s="1271"/>
      <c r="CY7" s="1271"/>
      <c r="CZ7" s="1271"/>
      <c r="DA7" s="1271"/>
      <c r="DB7" s="1271"/>
      <c r="DC7" s="1271"/>
      <c r="DD7" s="1271"/>
      <c r="DE7" s="1271"/>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1"/>
      <c r="B8" s="1271"/>
      <c r="C8" s="1271"/>
      <c r="D8" s="1271"/>
      <c r="E8" s="1271"/>
      <c r="F8" s="1271"/>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c r="AM8" s="1271"/>
      <c r="AN8" s="1271"/>
      <c r="AO8" s="1271"/>
      <c r="AP8" s="1271"/>
      <c r="AQ8" s="1271"/>
      <c r="AR8" s="1271"/>
      <c r="AS8" s="1271"/>
      <c r="AT8" s="1271"/>
      <c r="AU8" s="1271"/>
      <c r="AV8" s="1271"/>
      <c r="AW8" s="1271"/>
      <c r="AX8" s="1271"/>
      <c r="AY8" s="1271"/>
      <c r="AZ8" s="1271"/>
      <c r="BA8" s="1271"/>
      <c r="BB8" s="1271"/>
      <c r="BC8" s="1271"/>
      <c r="BD8" s="1271"/>
      <c r="BE8" s="1271"/>
      <c r="BF8" s="1271"/>
      <c r="BG8" s="1271"/>
      <c r="BH8" s="1271"/>
      <c r="BI8" s="1271"/>
      <c r="BJ8" s="1271"/>
      <c r="BK8" s="1271"/>
      <c r="BL8" s="1271"/>
      <c r="BM8" s="1271"/>
      <c r="BN8" s="1271"/>
      <c r="BO8" s="1271"/>
      <c r="BP8" s="1271"/>
      <c r="BQ8" s="1271"/>
      <c r="BR8" s="1271"/>
      <c r="BS8" s="1271"/>
      <c r="BT8" s="1271"/>
      <c r="BU8" s="1271"/>
      <c r="BV8" s="1271"/>
      <c r="BW8" s="1271"/>
      <c r="BX8" s="1271"/>
      <c r="BY8" s="1271"/>
      <c r="BZ8" s="1271"/>
      <c r="CA8" s="1271"/>
      <c r="CB8" s="1271"/>
      <c r="CC8" s="1271"/>
      <c r="CD8" s="1271"/>
      <c r="CE8" s="1271"/>
      <c r="CF8" s="1271"/>
      <c r="CG8" s="1271"/>
      <c r="CH8" s="1271"/>
      <c r="CI8" s="1271"/>
      <c r="CJ8" s="1271"/>
      <c r="CK8" s="1271"/>
      <c r="CL8" s="1271"/>
      <c r="CM8" s="1271"/>
      <c r="CN8" s="1271"/>
      <c r="CO8" s="1271"/>
      <c r="CP8" s="1271"/>
      <c r="CQ8" s="1271"/>
      <c r="CR8" s="1271"/>
      <c r="CS8" s="1271"/>
      <c r="CT8" s="1271"/>
      <c r="CU8" s="1271"/>
      <c r="CV8" s="1271"/>
      <c r="CW8" s="1271"/>
      <c r="CX8" s="1271"/>
      <c r="CY8" s="1271"/>
      <c r="CZ8" s="1271"/>
      <c r="DA8" s="1271"/>
      <c r="DB8" s="1271"/>
      <c r="DC8" s="1271"/>
      <c r="DD8" s="1271"/>
      <c r="DE8" s="1271"/>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1"/>
      <c r="B9" s="1271"/>
      <c r="C9" s="1271"/>
      <c r="D9" s="1271"/>
      <c r="E9" s="1271"/>
      <c r="F9" s="1271"/>
      <c r="G9" s="1271"/>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1"/>
      <c r="AY9" s="1271"/>
      <c r="AZ9" s="1271"/>
      <c r="BA9" s="1271"/>
      <c r="BB9" s="1271"/>
      <c r="BC9" s="1271"/>
      <c r="BD9" s="1271"/>
      <c r="BE9" s="1271"/>
      <c r="BF9" s="1271"/>
      <c r="BG9" s="1271"/>
      <c r="BH9" s="1271"/>
      <c r="BI9" s="1271"/>
      <c r="BJ9" s="1271"/>
      <c r="BK9" s="1271"/>
      <c r="BL9" s="1271"/>
      <c r="BM9" s="1271"/>
      <c r="BN9" s="1271"/>
      <c r="BO9" s="1271"/>
      <c r="BP9" s="1271"/>
      <c r="BQ9" s="1271"/>
      <c r="BR9" s="1271"/>
      <c r="BS9" s="1271"/>
      <c r="BT9" s="1271"/>
      <c r="BU9" s="1271"/>
      <c r="BV9" s="1271"/>
      <c r="BW9" s="1271"/>
      <c r="BX9" s="1271"/>
      <c r="BY9" s="1271"/>
      <c r="BZ9" s="1271"/>
      <c r="CA9" s="1271"/>
      <c r="CB9" s="1271"/>
      <c r="CC9" s="1271"/>
      <c r="CD9" s="1271"/>
      <c r="CE9" s="1271"/>
      <c r="CF9" s="1271"/>
      <c r="CG9" s="1271"/>
      <c r="CH9" s="1271"/>
      <c r="CI9" s="1271"/>
      <c r="CJ9" s="1271"/>
      <c r="CK9" s="1271"/>
      <c r="CL9" s="1271"/>
      <c r="CM9" s="1271"/>
      <c r="CN9" s="1271"/>
      <c r="CO9" s="1271"/>
      <c r="CP9" s="1271"/>
      <c r="CQ9" s="1271"/>
      <c r="CR9" s="1271"/>
      <c r="CS9" s="1271"/>
      <c r="CT9" s="1271"/>
      <c r="CU9" s="1271"/>
      <c r="CV9" s="1271"/>
      <c r="CW9" s="1271"/>
      <c r="CX9" s="1271"/>
      <c r="CY9" s="1271"/>
      <c r="CZ9" s="1271"/>
      <c r="DA9" s="1271"/>
      <c r="DB9" s="1271"/>
      <c r="DC9" s="1271"/>
      <c r="DD9" s="1271"/>
      <c r="DE9" s="1271"/>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1"/>
      <c r="B10" s="1271"/>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1"/>
      <c r="AY10" s="1271"/>
      <c r="AZ10" s="1271"/>
      <c r="BA10" s="1271"/>
      <c r="BB10" s="1271"/>
      <c r="BC10" s="1271"/>
      <c r="BD10" s="1271"/>
      <c r="BE10" s="1271"/>
      <c r="BF10" s="1271"/>
      <c r="BG10" s="1271"/>
      <c r="BH10" s="1271"/>
      <c r="BI10" s="1271"/>
      <c r="BJ10" s="1271"/>
      <c r="BK10" s="1271"/>
      <c r="BL10" s="1271"/>
      <c r="BM10" s="1271"/>
      <c r="BN10" s="1271"/>
      <c r="BO10" s="1271"/>
      <c r="BP10" s="1271"/>
      <c r="BQ10" s="1271"/>
      <c r="BR10" s="1271"/>
      <c r="BS10" s="1271"/>
      <c r="BT10" s="1271"/>
      <c r="BU10" s="1271"/>
      <c r="BV10" s="1271"/>
      <c r="BW10" s="1271"/>
      <c r="BX10" s="1271"/>
      <c r="BY10" s="1271"/>
      <c r="BZ10" s="1271"/>
      <c r="CA10" s="1271"/>
      <c r="CB10" s="1271"/>
      <c r="CC10" s="1271"/>
      <c r="CD10" s="1271"/>
      <c r="CE10" s="1271"/>
      <c r="CF10" s="1271"/>
      <c r="CG10" s="1271"/>
      <c r="CH10" s="1271"/>
      <c r="CI10" s="1271"/>
      <c r="CJ10" s="1271"/>
      <c r="CK10" s="1271"/>
      <c r="CL10" s="1271"/>
      <c r="CM10" s="1271"/>
      <c r="CN10" s="1271"/>
      <c r="CO10" s="1271"/>
      <c r="CP10" s="1271"/>
      <c r="CQ10" s="1271"/>
      <c r="CR10" s="1271"/>
      <c r="CS10" s="1271"/>
      <c r="CT10" s="1271"/>
      <c r="CU10" s="1271"/>
      <c r="CV10" s="1271"/>
      <c r="CW10" s="1271"/>
      <c r="CX10" s="1271"/>
      <c r="CY10" s="1271"/>
      <c r="CZ10" s="1271"/>
      <c r="DA10" s="1271"/>
      <c r="DB10" s="1271"/>
      <c r="DC10" s="1271"/>
      <c r="DD10" s="1271"/>
      <c r="DE10" s="1271"/>
      <c r="DF10" s="292"/>
      <c r="DG10" s="292"/>
      <c r="DH10" s="292"/>
      <c r="DI10" s="292"/>
      <c r="DJ10" s="292"/>
      <c r="DK10" s="292"/>
      <c r="DL10" s="292"/>
      <c r="DM10" s="292"/>
      <c r="DN10" s="292"/>
      <c r="DO10" s="292"/>
      <c r="DP10" s="292"/>
      <c r="DQ10" s="292"/>
      <c r="DR10" s="292"/>
      <c r="DS10" s="292"/>
      <c r="DT10" s="292"/>
      <c r="DU10" s="292"/>
      <c r="DV10" s="292"/>
      <c r="DW10" s="292"/>
      <c r="EM10" s="291" t="s">
        <v>635</v>
      </c>
    </row>
    <row r="11" spans="1:143" s="291" customFormat="1" x14ac:dyDescent="0.15">
      <c r="A11" s="1271"/>
      <c r="B11" s="1271"/>
      <c r="C11" s="1271"/>
      <c r="D11" s="1271"/>
      <c r="E11" s="1271"/>
      <c r="F11" s="1271"/>
      <c r="G11" s="1271"/>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1"/>
      <c r="AU11" s="1271"/>
      <c r="AV11" s="1271"/>
      <c r="AW11" s="1271"/>
      <c r="AX11" s="1271"/>
      <c r="AY11" s="1271"/>
      <c r="AZ11" s="1271"/>
      <c r="BA11" s="1271"/>
      <c r="BB11" s="1271"/>
      <c r="BC11" s="1271"/>
      <c r="BD11" s="1271"/>
      <c r="BE11" s="1271"/>
      <c r="BF11" s="1271"/>
      <c r="BG11" s="1271"/>
      <c r="BH11" s="1271"/>
      <c r="BI11" s="1271"/>
      <c r="BJ11" s="1271"/>
      <c r="BK11" s="1271"/>
      <c r="BL11" s="1271"/>
      <c r="BM11" s="1271"/>
      <c r="BN11" s="1271"/>
      <c r="BO11" s="1271"/>
      <c r="BP11" s="1271"/>
      <c r="BQ11" s="1271"/>
      <c r="BR11" s="1271"/>
      <c r="BS11" s="1271"/>
      <c r="BT11" s="1271"/>
      <c r="BU11" s="1271"/>
      <c r="BV11" s="1271"/>
      <c r="BW11" s="1271"/>
      <c r="BX11" s="1271"/>
      <c r="BY11" s="1271"/>
      <c r="BZ11" s="1271"/>
      <c r="CA11" s="1271"/>
      <c r="CB11" s="1271"/>
      <c r="CC11" s="1271"/>
      <c r="CD11" s="1271"/>
      <c r="CE11" s="1271"/>
      <c r="CF11" s="1271"/>
      <c r="CG11" s="1271"/>
      <c r="CH11" s="1271"/>
      <c r="CI11" s="1271"/>
      <c r="CJ11" s="1271"/>
      <c r="CK11" s="1271"/>
      <c r="CL11" s="1271"/>
      <c r="CM11" s="1271"/>
      <c r="CN11" s="1271"/>
      <c r="CO11" s="1271"/>
      <c r="CP11" s="1271"/>
      <c r="CQ11" s="1271"/>
      <c r="CR11" s="1271"/>
      <c r="CS11" s="1271"/>
      <c r="CT11" s="1271"/>
      <c r="CU11" s="1271"/>
      <c r="CV11" s="1271"/>
      <c r="CW11" s="1271"/>
      <c r="CX11" s="1271"/>
      <c r="CY11" s="1271"/>
      <c r="CZ11" s="1271"/>
      <c r="DA11" s="1271"/>
      <c r="DB11" s="1271"/>
      <c r="DC11" s="1271"/>
      <c r="DD11" s="1271"/>
      <c r="DE11" s="1271"/>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1"/>
      <c r="B12" s="1271"/>
      <c r="C12" s="1271"/>
      <c r="D12" s="1271"/>
      <c r="E12" s="1271"/>
      <c r="F12" s="1271"/>
      <c r="G12" s="1271"/>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1"/>
      <c r="AU12" s="1271"/>
      <c r="AV12" s="1271"/>
      <c r="AW12" s="1271"/>
      <c r="AX12" s="1271"/>
      <c r="AY12" s="1271"/>
      <c r="AZ12" s="1271"/>
      <c r="BA12" s="1271"/>
      <c r="BB12" s="1271"/>
      <c r="BC12" s="1271"/>
      <c r="BD12" s="1271"/>
      <c r="BE12" s="1271"/>
      <c r="BF12" s="1271"/>
      <c r="BG12" s="1271"/>
      <c r="BH12" s="1271"/>
      <c r="BI12" s="1271"/>
      <c r="BJ12" s="1271"/>
      <c r="BK12" s="1271"/>
      <c r="BL12" s="1271"/>
      <c r="BM12" s="1271"/>
      <c r="BN12" s="1271"/>
      <c r="BO12" s="1271"/>
      <c r="BP12" s="1271"/>
      <c r="BQ12" s="1271"/>
      <c r="BR12" s="1271"/>
      <c r="BS12" s="1271"/>
      <c r="BT12" s="1271"/>
      <c r="BU12" s="1271"/>
      <c r="BV12" s="1271"/>
      <c r="BW12" s="1271"/>
      <c r="BX12" s="1271"/>
      <c r="BY12" s="1271"/>
      <c r="BZ12" s="1271"/>
      <c r="CA12" s="1271"/>
      <c r="CB12" s="1271"/>
      <c r="CC12" s="1271"/>
      <c r="CD12" s="1271"/>
      <c r="CE12" s="1271"/>
      <c r="CF12" s="1271"/>
      <c r="CG12" s="1271"/>
      <c r="CH12" s="1271"/>
      <c r="CI12" s="1271"/>
      <c r="CJ12" s="1271"/>
      <c r="CK12" s="1271"/>
      <c r="CL12" s="1271"/>
      <c r="CM12" s="1271"/>
      <c r="CN12" s="1271"/>
      <c r="CO12" s="1271"/>
      <c r="CP12" s="1271"/>
      <c r="CQ12" s="1271"/>
      <c r="CR12" s="1271"/>
      <c r="CS12" s="1271"/>
      <c r="CT12" s="1271"/>
      <c r="CU12" s="1271"/>
      <c r="CV12" s="1271"/>
      <c r="CW12" s="1271"/>
      <c r="CX12" s="1271"/>
      <c r="CY12" s="1271"/>
      <c r="CZ12" s="1271"/>
      <c r="DA12" s="1271"/>
      <c r="DB12" s="1271"/>
      <c r="DC12" s="1271"/>
      <c r="DD12" s="1271"/>
      <c r="DE12" s="1271"/>
      <c r="DF12" s="292"/>
      <c r="DG12" s="292"/>
      <c r="DH12" s="292"/>
      <c r="DI12" s="292"/>
      <c r="DJ12" s="292"/>
      <c r="DK12" s="292"/>
      <c r="DL12" s="292"/>
      <c r="DM12" s="292"/>
      <c r="DN12" s="292"/>
      <c r="DO12" s="292"/>
      <c r="DP12" s="292"/>
      <c r="DQ12" s="292"/>
      <c r="DR12" s="292"/>
      <c r="DS12" s="292"/>
      <c r="DT12" s="292"/>
      <c r="DU12" s="292"/>
      <c r="DV12" s="292"/>
      <c r="DW12" s="292"/>
      <c r="EM12" s="291" t="s">
        <v>635</v>
      </c>
    </row>
    <row r="13" spans="1:143" s="291" customFormat="1" x14ac:dyDescent="0.15">
      <c r="A13" s="1271"/>
      <c r="B13" s="1271"/>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1"/>
      <c r="AY13" s="1271"/>
      <c r="AZ13" s="1271"/>
      <c r="BA13" s="1271"/>
      <c r="BB13" s="1271"/>
      <c r="BC13" s="1271"/>
      <c r="BD13" s="1271"/>
      <c r="BE13" s="1271"/>
      <c r="BF13" s="1271"/>
      <c r="BG13" s="1271"/>
      <c r="BH13" s="1271"/>
      <c r="BI13" s="1271"/>
      <c r="BJ13" s="1271"/>
      <c r="BK13" s="1271"/>
      <c r="BL13" s="1271"/>
      <c r="BM13" s="1271"/>
      <c r="BN13" s="1271"/>
      <c r="BO13" s="1271"/>
      <c r="BP13" s="1271"/>
      <c r="BQ13" s="1271"/>
      <c r="BR13" s="1271"/>
      <c r="BS13" s="1271"/>
      <c r="BT13" s="1271"/>
      <c r="BU13" s="1271"/>
      <c r="BV13" s="1271"/>
      <c r="BW13" s="1271"/>
      <c r="BX13" s="1271"/>
      <c r="BY13" s="1271"/>
      <c r="BZ13" s="1271"/>
      <c r="CA13" s="1271"/>
      <c r="CB13" s="1271"/>
      <c r="CC13" s="1271"/>
      <c r="CD13" s="1271"/>
      <c r="CE13" s="1271"/>
      <c r="CF13" s="1271"/>
      <c r="CG13" s="1271"/>
      <c r="CH13" s="1271"/>
      <c r="CI13" s="1271"/>
      <c r="CJ13" s="1271"/>
      <c r="CK13" s="1271"/>
      <c r="CL13" s="1271"/>
      <c r="CM13" s="1271"/>
      <c r="CN13" s="1271"/>
      <c r="CO13" s="1271"/>
      <c r="CP13" s="1271"/>
      <c r="CQ13" s="1271"/>
      <c r="CR13" s="1271"/>
      <c r="CS13" s="1271"/>
      <c r="CT13" s="1271"/>
      <c r="CU13" s="1271"/>
      <c r="CV13" s="1271"/>
      <c r="CW13" s="1271"/>
      <c r="CX13" s="1271"/>
      <c r="CY13" s="1271"/>
      <c r="CZ13" s="1271"/>
      <c r="DA13" s="1271"/>
      <c r="DB13" s="1271"/>
      <c r="DC13" s="1271"/>
      <c r="DD13" s="1271"/>
      <c r="DE13" s="1271"/>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1"/>
      <c r="B14" s="1271"/>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1"/>
      <c r="AY14" s="1271"/>
      <c r="AZ14" s="1271"/>
      <c r="BA14" s="1271"/>
      <c r="BB14" s="1271"/>
      <c r="BC14" s="1271"/>
      <c r="BD14" s="1271"/>
      <c r="BE14" s="1271"/>
      <c r="BF14" s="1271"/>
      <c r="BG14" s="1271"/>
      <c r="BH14" s="1271"/>
      <c r="BI14" s="1271"/>
      <c r="BJ14" s="1271"/>
      <c r="BK14" s="1271"/>
      <c r="BL14" s="1271"/>
      <c r="BM14" s="1271"/>
      <c r="BN14" s="1271"/>
      <c r="BO14" s="1271"/>
      <c r="BP14" s="1271"/>
      <c r="BQ14" s="1271"/>
      <c r="BR14" s="1271"/>
      <c r="BS14" s="1271"/>
      <c r="BT14" s="1271"/>
      <c r="BU14" s="1271"/>
      <c r="BV14" s="1271"/>
      <c r="BW14" s="1271"/>
      <c r="BX14" s="1271"/>
      <c r="BY14" s="1271"/>
      <c r="BZ14" s="1271"/>
      <c r="CA14" s="1271"/>
      <c r="CB14" s="1271"/>
      <c r="CC14" s="1271"/>
      <c r="CD14" s="1271"/>
      <c r="CE14" s="1271"/>
      <c r="CF14" s="1271"/>
      <c r="CG14" s="1271"/>
      <c r="CH14" s="1271"/>
      <c r="CI14" s="1271"/>
      <c r="CJ14" s="1271"/>
      <c r="CK14" s="1271"/>
      <c r="CL14" s="1271"/>
      <c r="CM14" s="1271"/>
      <c r="CN14" s="1271"/>
      <c r="CO14" s="1271"/>
      <c r="CP14" s="1271"/>
      <c r="CQ14" s="1271"/>
      <c r="CR14" s="1271"/>
      <c r="CS14" s="1271"/>
      <c r="CT14" s="1271"/>
      <c r="CU14" s="1271"/>
      <c r="CV14" s="1271"/>
      <c r="CW14" s="1271"/>
      <c r="CX14" s="1271"/>
      <c r="CY14" s="1271"/>
      <c r="CZ14" s="1271"/>
      <c r="DA14" s="1271"/>
      <c r="DB14" s="1271"/>
      <c r="DC14" s="1271"/>
      <c r="DD14" s="1271"/>
      <c r="DE14" s="1271"/>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0"/>
      <c r="B15" s="1271"/>
      <c r="C15" s="1271"/>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1"/>
      <c r="AM15" s="1271"/>
      <c r="AN15" s="1271"/>
      <c r="AO15" s="1271"/>
      <c r="AP15" s="1271"/>
      <c r="AQ15" s="1271"/>
      <c r="AR15" s="1271"/>
      <c r="AS15" s="1271"/>
      <c r="AT15" s="1271"/>
      <c r="AU15" s="1271"/>
      <c r="AV15" s="1271"/>
      <c r="AW15" s="1271"/>
      <c r="AX15" s="1271"/>
      <c r="AY15" s="1271"/>
      <c r="AZ15" s="1271"/>
      <c r="BA15" s="1271"/>
      <c r="BB15" s="1271"/>
      <c r="BC15" s="1271"/>
      <c r="BD15" s="1271"/>
      <c r="BE15" s="1271"/>
      <c r="BF15" s="1271"/>
      <c r="BG15" s="1271"/>
      <c r="BH15" s="1271"/>
      <c r="BI15" s="1271"/>
      <c r="BJ15" s="1271"/>
      <c r="BK15" s="1271"/>
      <c r="BL15" s="1271"/>
      <c r="BM15" s="1271"/>
      <c r="BN15" s="1271"/>
      <c r="BO15" s="1271"/>
      <c r="BP15" s="1271"/>
      <c r="BQ15" s="1271"/>
      <c r="BR15" s="1271"/>
      <c r="BS15" s="1271"/>
      <c r="BT15" s="1271"/>
      <c r="BU15" s="1271"/>
      <c r="BV15" s="1271"/>
      <c r="BW15" s="1271"/>
      <c r="BX15" s="1271"/>
      <c r="BY15" s="1271"/>
      <c r="BZ15" s="1271"/>
      <c r="CA15" s="1271"/>
      <c r="CB15" s="1271"/>
      <c r="CC15" s="1271"/>
      <c r="CD15" s="1271"/>
      <c r="CE15" s="1271"/>
      <c r="CF15" s="1271"/>
      <c r="CG15" s="1271"/>
      <c r="CH15" s="1271"/>
      <c r="CI15" s="1271"/>
      <c r="CJ15" s="1271"/>
      <c r="CK15" s="1271"/>
      <c r="CL15" s="1271"/>
      <c r="CM15" s="1271"/>
      <c r="CN15" s="1271"/>
      <c r="CO15" s="1271"/>
      <c r="CP15" s="1271"/>
      <c r="CQ15" s="1271"/>
      <c r="CR15" s="1271"/>
      <c r="CS15" s="1271"/>
      <c r="CT15" s="1271"/>
      <c r="CU15" s="1271"/>
      <c r="CV15" s="1271"/>
      <c r="CW15" s="1271"/>
      <c r="CX15" s="1271"/>
      <c r="CY15" s="1271"/>
      <c r="CZ15" s="1271"/>
      <c r="DA15" s="1271"/>
      <c r="DB15" s="1271"/>
      <c r="DC15" s="1271"/>
      <c r="DD15" s="1271"/>
      <c r="DE15" s="1271"/>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0"/>
      <c r="B16" s="1271"/>
      <c r="C16" s="1271"/>
      <c r="D16" s="1271"/>
      <c r="E16" s="1271"/>
      <c r="F16" s="1271"/>
      <c r="G16" s="1271"/>
      <c r="H16" s="1271"/>
      <c r="I16" s="1271"/>
      <c r="J16" s="1271"/>
      <c r="K16" s="1271"/>
      <c r="L16" s="1271"/>
      <c r="M16" s="1271"/>
      <c r="N16" s="1271"/>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1"/>
      <c r="AK16" s="1271"/>
      <c r="AL16" s="1271"/>
      <c r="AM16" s="1271"/>
      <c r="AN16" s="1271"/>
      <c r="AO16" s="1271"/>
      <c r="AP16" s="1271"/>
      <c r="AQ16" s="1271"/>
      <c r="AR16" s="1271"/>
      <c r="AS16" s="1271"/>
      <c r="AT16" s="1271"/>
      <c r="AU16" s="1271"/>
      <c r="AV16" s="1271"/>
      <c r="AW16" s="1271"/>
      <c r="AX16" s="1271"/>
      <c r="AY16" s="1271"/>
      <c r="AZ16" s="1271"/>
      <c r="BA16" s="1271"/>
      <c r="BB16" s="1271"/>
      <c r="BC16" s="1271"/>
      <c r="BD16" s="1271"/>
      <c r="BE16" s="1271"/>
      <c r="BF16" s="1271"/>
      <c r="BG16" s="1271"/>
      <c r="BH16" s="1271"/>
      <c r="BI16" s="1271"/>
      <c r="BJ16" s="1271"/>
      <c r="BK16" s="1271"/>
      <c r="BL16" s="1271"/>
      <c r="BM16" s="1271"/>
      <c r="BN16" s="1271"/>
      <c r="BO16" s="1271"/>
      <c r="BP16" s="1271"/>
      <c r="BQ16" s="1271"/>
      <c r="BR16" s="1271"/>
      <c r="BS16" s="1271"/>
      <c r="BT16" s="1271"/>
      <c r="BU16" s="1271"/>
      <c r="BV16" s="1271"/>
      <c r="BW16" s="1271"/>
      <c r="BX16" s="1271"/>
      <c r="BY16" s="1271"/>
      <c r="BZ16" s="1271"/>
      <c r="CA16" s="1271"/>
      <c r="CB16" s="1271"/>
      <c r="CC16" s="1271"/>
      <c r="CD16" s="1271"/>
      <c r="CE16" s="1271"/>
      <c r="CF16" s="1271"/>
      <c r="CG16" s="1271"/>
      <c r="CH16" s="1271"/>
      <c r="CI16" s="1271"/>
      <c r="CJ16" s="1271"/>
      <c r="CK16" s="1271"/>
      <c r="CL16" s="1271"/>
      <c r="CM16" s="1271"/>
      <c r="CN16" s="1271"/>
      <c r="CO16" s="1271"/>
      <c r="CP16" s="1271"/>
      <c r="CQ16" s="1271"/>
      <c r="CR16" s="1271"/>
      <c r="CS16" s="1271"/>
      <c r="CT16" s="1271"/>
      <c r="CU16" s="1271"/>
      <c r="CV16" s="1271"/>
      <c r="CW16" s="1271"/>
      <c r="CX16" s="1271"/>
      <c r="CY16" s="1271"/>
      <c r="CZ16" s="1271"/>
      <c r="DA16" s="1271"/>
      <c r="DB16" s="1271"/>
      <c r="DC16" s="1271"/>
      <c r="DD16" s="1271"/>
      <c r="DE16" s="1271"/>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0"/>
      <c r="B17" s="1271"/>
      <c r="C17" s="1271"/>
      <c r="D17" s="1271"/>
      <c r="E17" s="1271"/>
      <c r="F17" s="1271"/>
      <c r="G17" s="1271"/>
      <c r="H17" s="1271"/>
      <c r="I17" s="1271"/>
      <c r="J17" s="1271"/>
      <c r="K17" s="1271"/>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271"/>
      <c r="BG17" s="1271"/>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1271"/>
      <c r="CD17" s="1271"/>
      <c r="CE17" s="1271"/>
      <c r="CF17" s="1271"/>
      <c r="CG17" s="1271"/>
      <c r="CH17" s="1271"/>
      <c r="CI17" s="1271"/>
      <c r="CJ17" s="1271"/>
      <c r="CK17" s="1271"/>
      <c r="CL17" s="1271"/>
      <c r="CM17" s="1271"/>
      <c r="CN17" s="1271"/>
      <c r="CO17" s="1271"/>
      <c r="CP17" s="1271"/>
      <c r="CQ17" s="1271"/>
      <c r="CR17" s="1271"/>
      <c r="CS17" s="1271"/>
      <c r="CT17" s="1271"/>
      <c r="CU17" s="1271"/>
      <c r="CV17" s="1271"/>
      <c r="CW17" s="1271"/>
      <c r="CX17" s="1271"/>
      <c r="CY17" s="1271"/>
      <c r="CZ17" s="1271"/>
      <c r="DA17" s="1271"/>
      <c r="DB17" s="1271"/>
      <c r="DC17" s="1271"/>
      <c r="DD17" s="1271"/>
      <c r="DE17" s="1271"/>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0"/>
      <c r="B18" s="1271"/>
      <c r="C18" s="1271"/>
      <c r="D18" s="1271"/>
      <c r="E18" s="1271"/>
      <c r="F18" s="1271"/>
      <c r="G18" s="1271"/>
      <c r="H18" s="1271"/>
      <c r="I18" s="1271"/>
      <c r="J18" s="1271"/>
      <c r="K18" s="1271"/>
      <c r="L18" s="1271"/>
      <c r="M18" s="1271"/>
      <c r="N18" s="1271"/>
      <c r="O18" s="1271"/>
      <c r="P18" s="1271"/>
      <c r="Q18" s="1271"/>
      <c r="R18" s="1271"/>
      <c r="S18" s="1271"/>
      <c r="T18" s="1271"/>
      <c r="U18" s="1271"/>
      <c r="V18" s="1271"/>
      <c r="W18" s="1271"/>
      <c r="X18" s="1271"/>
      <c r="Y18" s="1271"/>
      <c r="Z18" s="1271"/>
      <c r="AA18" s="1271"/>
      <c r="AB18" s="1271"/>
      <c r="AC18" s="1271"/>
      <c r="AD18" s="1271"/>
      <c r="AE18" s="1271"/>
      <c r="AF18" s="1271"/>
      <c r="AG18" s="1271"/>
      <c r="AH18" s="1271"/>
      <c r="AI18" s="1271"/>
      <c r="AJ18" s="1271"/>
      <c r="AK18" s="1271"/>
      <c r="AL18" s="1271"/>
      <c r="AM18" s="1271"/>
      <c r="AN18" s="1271"/>
      <c r="AO18" s="1271"/>
      <c r="AP18" s="1271"/>
      <c r="AQ18" s="1271"/>
      <c r="AR18" s="1271"/>
      <c r="AS18" s="1271"/>
      <c r="AT18" s="1271"/>
      <c r="AU18" s="1271"/>
      <c r="AV18" s="1271"/>
      <c r="AW18" s="1271"/>
      <c r="AX18" s="1271"/>
      <c r="AY18" s="1271"/>
      <c r="AZ18" s="1271"/>
      <c r="BA18" s="1271"/>
      <c r="BB18" s="1271"/>
      <c r="BC18" s="1271"/>
      <c r="BD18" s="1271"/>
      <c r="BE18" s="1271"/>
      <c r="BF18" s="1271"/>
      <c r="BG18" s="1271"/>
      <c r="BH18" s="1271"/>
      <c r="BI18" s="1271"/>
      <c r="BJ18" s="1271"/>
      <c r="BK18" s="1271"/>
      <c r="BL18" s="1271"/>
      <c r="BM18" s="1271"/>
      <c r="BN18" s="1271"/>
      <c r="BO18" s="1271"/>
      <c r="BP18" s="1271"/>
      <c r="BQ18" s="1271"/>
      <c r="BR18" s="1271"/>
      <c r="BS18" s="1271"/>
      <c r="BT18" s="1271"/>
      <c r="BU18" s="1271"/>
      <c r="BV18" s="1271"/>
      <c r="BW18" s="1271"/>
      <c r="BX18" s="1271"/>
      <c r="BY18" s="1271"/>
      <c r="BZ18" s="1271"/>
      <c r="CA18" s="1271"/>
      <c r="CB18" s="1271"/>
      <c r="CC18" s="1271"/>
      <c r="CD18" s="1271"/>
      <c r="CE18" s="1271"/>
      <c r="CF18" s="1271"/>
      <c r="CG18" s="1271"/>
      <c r="CH18" s="1271"/>
      <c r="CI18" s="1271"/>
      <c r="CJ18" s="1271"/>
      <c r="CK18" s="1271"/>
      <c r="CL18" s="1271"/>
      <c r="CM18" s="1271"/>
      <c r="CN18" s="1271"/>
      <c r="CO18" s="1271"/>
      <c r="CP18" s="1271"/>
      <c r="CQ18" s="1271"/>
      <c r="CR18" s="1271"/>
      <c r="CS18" s="1271"/>
      <c r="CT18" s="1271"/>
      <c r="CU18" s="1271"/>
      <c r="CV18" s="1271"/>
      <c r="CW18" s="1271"/>
      <c r="CX18" s="1271"/>
      <c r="CY18" s="1271"/>
      <c r="CZ18" s="1271"/>
      <c r="DA18" s="1271"/>
      <c r="DB18" s="1271"/>
      <c r="DC18" s="1271"/>
      <c r="DD18" s="1271"/>
      <c r="DE18" s="1271"/>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0"/>
      <c r="DE19" s="1270"/>
    </row>
    <row r="20" spans="1:351" x14ac:dyDescent="0.15">
      <c r="DD20" s="1270"/>
      <c r="DE20" s="1270"/>
    </row>
    <row r="21" spans="1:351" ht="17.25" x14ac:dyDescent="0.15">
      <c r="B21" s="1272"/>
      <c r="C21" s="1273"/>
      <c r="D21" s="1273"/>
      <c r="E21" s="1273"/>
      <c r="F21" s="1273"/>
      <c r="G21" s="1273"/>
      <c r="H21" s="1273"/>
      <c r="I21" s="1273"/>
      <c r="J21" s="1273"/>
      <c r="K21" s="1273"/>
      <c r="L21" s="1273"/>
      <c r="M21" s="1273"/>
      <c r="N21" s="1274"/>
      <c r="O21" s="1273"/>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3"/>
      <c r="AM21" s="1273"/>
      <c r="AN21" s="1273"/>
      <c r="AO21" s="1273"/>
      <c r="AP21" s="1273"/>
      <c r="AQ21" s="1273"/>
      <c r="AR21" s="1273"/>
      <c r="AS21" s="1273"/>
      <c r="AT21" s="1274"/>
      <c r="AU21" s="1273"/>
      <c r="AV21" s="1273"/>
      <c r="AW21" s="1273"/>
      <c r="AX21" s="1273"/>
      <c r="AY21" s="1273"/>
      <c r="AZ21" s="1273"/>
      <c r="BA21" s="1273"/>
      <c r="BB21" s="1273"/>
      <c r="BC21" s="1273"/>
      <c r="BD21" s="1273"/>
      <c r="BE21" s="1273"/>
      <c r="BF21" s="1274"/>
      <c r="BG21" s="1273"/>
      <c r="BH21" s="1273"/>
      <c r="BI21" s="1273"/>
      <c r="BJ21" s="1273"/>
      <c r="BK21" s="1273"/>
      <c r="BL21" s="1273"/>
      <c r="BM21" s="1273"/>
      <c r="BN21" s="1273"/>
      <c r="BO21" s="1273"/>
      <c r="BP21" s="1273"/>
      <c r="BQ21" s="1273"/>
      <c r="BR21" s="1274"/>
      <c r="BS21" s="1273"/>
      <c r="BT21" s="1273"/>
      <c r="BU21" s="1273"/>
      <c r="BV21" s="1273"/>
      <c r="BW21" s="1273"/>
      <c r="BX21" s="1273"/>
      <c r="BY21" s="1273"/>
      <c r="BZ21" s="1273"/>
      <c r="CA21" s="1273"/>
      <c r="CB21" s="1273"/>
      <c r="CC21" s="1273"/>
      <c r="CD21" s="1274"/>
      <c r="CE21" s="1273"/>
      <c r="CF21" s="1273"/>
      <c r="CG21" s="1273"/>
      <c r="CH21" s="1273"/>
      <c r="CI21" s="1273"/>
      <c r="CJ21" s="1273"/>
      <c r="CK21" s="1273"/>
      <c r="CL21" s="1273"/>
      <c r="CM21" s="1273"/>
      <c r="CN21" s="1273"/>
      <c r="CO21" s="1273"/>
      <c r="CP21" s="1274"/>
      <c r="CQ21" s="1273"/>
      <c r="CR21" s="1273"/>
      <c r="CS21" s="1273"/>
      <c r="CT21" s="1273"/>
      <c r="CU21" s="1273"/>
      <c r="CV21" s="1273"/>
      <c r="CW21" s="1273"/>
      <c r="CX21" s="1273"/>
      <c r="CY21" s="1273"/>
      <c r="CZ21" s="1273"/>
      <c r="DA21" s="1273"/>
      <c r="DB21" s="1274"/>
      <c r="DC21" s="1273"/>
      <c r="DD21" s="1275"/>
      <c r="DE21" s="1270"/>
      <c r="MM21" s="1276"/>
    </row>
    <row r="22" spans="1:351" ht="17.25" x14ac:dyDescent="0.15">
      <c r="B22" s="1277"/>
      <c r="MM22" s="1276"/>
    </row>
    <row r="23" spans="1:351" x14ac:dyDescent="0.15">
      <c r="B23" s="1277"/>
    </row>
    <row r="24" spans="1:351" x14ac:dyDescent="0.15">
      <c r="B24" s="1277"/>
    </row>
    <row r="25" spans="1:351" x14ac:dyDescent="0.15">
      <c r="B25" s="1277"/>
    </row>
    <row r="26" spans="1:351" x14ac:dyDescent="0.15">
      <c r="B26" s="1277"/>
    </row>
    <row r="27" spans="1:351" x14ac:dyDescent="0.15">
      <c r="B27" s="1277"/>
    </row>
    <row r="28" spans="1:351" x14ac:dyDescent="0.15">
      <c r="B28" s="1277"/>
    </row>
    <row r="29" spans="1:351" x14ac:dyDescent="0.15">
      <c r="B29" s="1277"/>
    </row>
    <row r="30" spans="1:351" x14ac:dyDescent="0.15">
      <c r="B30" s="1277"/>
    </row>
    <row r="31" spans="1:351" x14ac:dyDescent="0.15">
      <c r="B31" s="1277"/>
    </row>
    <row r="32" spans="1:351" x14ac:dyDescent="0.15">
      <c r="B32" s="1277"/>
    </row>
    <row r="33" spans="2:109" x14ac:dyDescent="0.15">
      <c r="B33" s="1277"/>
    </row>
    <row r="34" spans="2:109" x14ac:dyDescent="0.15">
      <c r="B34" s="1277"/>
    </row>
    <row r="35" spans="2:109" x14ac:dyDescent="0.15">
      <c r="B35" s="1277"/>
    </row>
    <row r="36" spans="2:109" x14ac:dyDescent="0.15">
      <c r="B36" s="1277"/>
    </row>
    <row r="37" spans="2:109" x14ac:dyDescent="0.15">
      <c r="B37" s="1277"/>
    </row>
    <row r="38" spans="2:109" x14ac:dyDescent="0.15">
      <c r="B38" s="1277"/>
    </row>
    <row r="39" spans="2:109" x14ac:dyDescent="0.15">
      <c r="B39" s="1279"/>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81"/>
    </row>
    <row r="40" spans="2:109" x14ac:dyDescent="0.15">
      <c r="B40" s="1282"/>
      <c r="DD40" s="1282"/>
      <c r="DE40" s="1270"/>
    </row>
    <row r="41" spans="2:109" ht="17.25" x14ac:dyDescent="0.15">
      <c r="B41" s="1283" t="s">
        <v>636</v>
      </c>
      <c r="C41" s="1273"/>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3"/>
      <c r="BD41" s="1273"/>
      <c r="BE41" s="1273"/>
      <c r="BF41" s="1273"/>
      <c r="BG41" s="1273"/>
      <c r="BH41" s="1273"/>
      <c r="BI41" s="1273"/>
      <c r="BJ41" s="1273"/>
      <c r="BK41" s="1273"/>
      <c r="BL41" s="1273"/>
      <c r="BM41" s="1273"/>
      <c r="BN41" s="1273"/>
      <c r="BO41" s="1273"/>
      <c r="BP41" s="1273"/>
      <c r="BQ41" s="1273"/>
      <c r="BR41" s="1273"/>
      <c r="BS41" s="1273"/>
      <c r="BT41" s="1273"/>
      <c r="BU41" s="1273"/>
      <c r="BV41" s="1273"/>
      <c r="BW41" s="1273"/>
      <c r="BX41" s="1273"/>
      <c r="BY41" s="1273"/>
      <c r="BZ41" s="1273"/>
      <c r="CA41" s="1273"/>
      <c r="CB41" s="1273"/>
      <c r="CC41" s="1273"/>
      <c r="CD41" s="1273"/>
      <c r="CE41" s="1273"/>
      <c r="CF41" s="1273"/>
      <c r="CG41" s="1273"/>
      <c r="CH41" s="1273"/>
      <c r="CI41" s="1273"/>
      <c r="CJ41" s="1273"/>
      <c r="CK41" s="1273"/>
      <c r="CL41" s="1273"/>
      <c r="CM41" s="1273"/>
      <c r="CN41" s="1273"/>
      <c r="CO41" s="1273"/>
      <c r="CP41" s="1273"/>
      <c r="CQ41" s="1273"/>
      <c r="CR41" s="1273"/>
      <c r="CS41" s="1273"/>
      <c r="CT41" s="1273"/>
      <c r="CU41" s="1273"/>
      <c r="CV41" s="1273"/>
      <c r="CW41" s="1273"/>
      <c r="CX41" s="1273"/>
      <c r="CY41" s="1273"/>
      <c r="CZ41" s="1273"/>
      <c r="DA41" s="1273"/>
      <c r="DB41" s="1273"/>
      <c r="DC41" s="1273"/>
      <c r="DD41" s="1275"/>
    </row>
    <row r="42" spans="2:109" x14ac:dyDescent="0.15">
      <c r="B42" s="1277"/>
      <c r="G42" s="1284"/>
      <c r="I42" s="1285"/>
      <c r="J42" s="1285"/>
      <c r="K42" s="1285"/>
      <c r="AM42" s="1284"/>
      <c r="AN42" s="1284" t="s">
        <v>637</v>
      </c>
      <c r="AP42" s="1285"/>
      <c r="AQ42" s="1285"/>
      <c r="AR42" s="1285"/>
      <c r="AY42" s="1284"/>
      <c r="BA42" s="1285"/>
      <c r="BB42" s="1285"/>
      <c r="BC42" s="1285"/>
      <c r="BK42" s="1284"/>
      <c r="BM42" s="1285"/>
      <c r="BN42" s="1285"/>
      <c r="BO42" s="1285"/>
      <c r="BW42" s="1284"/>
      <c r="BY42" s="1285"/>
      <c r="BZ42" s="1285"/>
      <c r="CA42" s="1285"/>
      <c r="CI42" s="1284"/>
      <c r="CK42" s="1285"/>
      <c r="CL42" s="1285"/>
      <c r="CM42" s="1285"/>
      <c r="CU42" s="1284"/>
      <c r="CW42" s="1285"/>
      <c r="CX42" s="1285"/>
      <c r="CY42" s="1285"/>
    </row>
    <row r="43" spans="2:109" ht="13.5" customHeight="1" x14ac:dyDescent="0.15">
      <c r="B43" s="1277"/>
      <c r="AN43" s="1286" t="s">
        <v>638</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1277"/>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1277"/>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1277"/>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1277"/>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1277"/>
      <c r="H48" s="1295"/>
      <c r="I48" s="1295"/>
      <c r="J48" s="1295"/>
      <c r="AN48" s="1295"/>
      <c r="AO48" s="1295"/>
      <c r="AP48" s="1295"/>
      <c r="AZ48" s="1295"/>
      <c r="BA48" s="1295"/>
      <c r="BB48" s="1295"/>
      <c r="BL48" s="1295"/>
      <c r="BM48" s="1295"/>
      <c r="BN48" s="1295"/>
      <c r="BX48" s="1295"/>
      <c r="BY48" s="1295"/>
      <c r="BZ48" s="1295"/>
      <c r="CJ48" s="1295"/>
      <c r="CK48" s="1295"/>
      <c r="CL48" s="1295"/>
      <c r="CV48" s="1295"/>
      <c r="CW48" s="1295"/>
      <c r="CX48" s="1295"/>
    </row>
    <row r="49" spans="1:109" x14ac:dyDescent="0.15">
      <c r="B49" s="1277"/>
      <c r="AN49" s="1270" t="s">
        <v>639</v>
      </c>
    </row>
    <row r="50" spans="1:109" x14ac:dyDescent="0.15">
      <c r="B50" s="1277"/>
      <c r="G50" s="1296"/>
      <c r="H50" s="1296"/>
      <c r="I50" s="1296"/>
      <c r="J50" s="1296"/>
      <c r="K50" s="1297"/>
      <c r="L50" s="1297"/>
      <c r="M50" s="1298"/>
      <c r="N50" s="1298"/>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302" t="s">
        <v>561</v>
      </c>
      <c r="BQ50" s="1302"/>
      <c r="BR50" s="1302"/>
      <c r="BS50" s="1302"/>
      <c r="BT50" s="1302"/>
      <c r="BU50" s="1302"/>
      <c r="BV50" s="1302"/>
      <c r="BW50" s="1302"/>
      <c r="BX50" s="1302" t="s">
        <v>562</v>
      </c>
      <c r="BY50" s="1302"/>
      <c r="BZ50" s="1302"/>
      <c r="CA50" s="1302"/>
      <c r="CB50" s="1302"/>
      <c r="CC50" s="1302"/>
      <c r="CD50" s="1302"/>
      <c r="CE50" s="1302"/>
      <c r="CF50" s="1302" t="s">
        <v>563</v>
      </c>
      <c r="CG50" s="1302"/>
      <c r="CH50" s="1302"/>
      <c r="CI50" s="1302"/>
      <c r="CJ50" s="1302"/>
      <c r="CK50" s="1302"/>
      <c r="CL50" s="1302"/>
      <c r="CM50" s="1302"/>
      <c r="CN50" s="1302" t="s">
        <v>564</v>
      </c>
      <c r="CO50" s="1302"/>
      <c r="CP50" s="1302"/>
      <c r="CQ50" s="1302"/>
      <c r="CR50" s="1302"/>
      <c r="CS50" s="1302"/>
      <c r="CT50" s="1302"/>
      <c r="CU50" s="1302"/>
      <c r="CV50" s="1302" t="s">
        <v>565</v>
      </c>
      <c r="CW50" s="1302"/>
      <c r="CX50" s="1302"/>
      <c r="CY50" s="1302"/>
      <c r="CZ50" s="1302"/>
      <c r="DA50" s="1302"/>
      <c r="DB50" s="1302"/>
      <c r="DC50" s="1302"/>
    </row>
    <row r="51" spans="1:109" ht="13.5" customHeight="1" x14ac:dyDescent="0.15">
      <c r="B51" s="1277"/>
      <c r="G51" s="1303"/>
      <c r="H51" s="1303"/>
      <c r="I51" s="1304"/>
      <c r="J51" s="1304"/>
      <c r="K51" s="1305"/>
      <c r="L51" s="1305"/>
      <c r="M51" s="1305"/>
      <c r="N51" s="1305"/>
      <c r="AM51" s="1295"/>
      <c r="AN51" s="1306" t="s">
        <v>640</v>
      </c>
      <c r="AO51" s="1306"/>
      <c r="AP51" s="1306"/>
      <c r="AQ51" s="1306"/>
      <c r="AR51" s="1306"/>
      <c r="AS51" s="1306"/>
      <c r="AT51" s="1306"/>
      <c r="AU51" s="1306"/>
      <c r="AV51" s="1306"/>
      <c r="AW51" s="1306"/>
      <c r="AX51" s="1306"/>
      <c r="AY51" s="1306"/>
      <c r="AZ51" s="1306"/>
      <c r="BA51" s="1306"/>
      <c r="BB51" s="1306" t="s">
        <v>641</v>
      </c>
      <c r="BC51" s="1306"/>
      <c r="BD51" s="1306"/>
      <c r="BE51" s="1306"/>
      <c r="BF51" s="1306"/>
      <c r="BG51" s="1306"/>
      <c r="BH51" s="1306"/>
      <c r="BI51" s="1306"/>
      <c r="BJ51" s="1306"/>
      <c r="BK51" s="1306"/>
      <c r="BL51" s="1306"/>
      <c r="BM51" s="1306"/>
      <c r="BN51" s="1306"/>
      <c r="BO51" s="1306"/>
      <c r="BP51" s="1307">
        <v>80.2</v>
      </c>
      <c r="BQ51" s="1307"/>
      <c r="BR51" s="1307"/>
      <c r="BS51" s="1307"/>
      <c r="BT51" s="1307"/>
      <c r="BU51" s="1307"/>
      <c r="BV51" s="1307"/>
      <c r="BW51" s="1307"/>
      <c r="BX51" s="1307">
        <v>80</v>
      </c>
      <c r="BY51" s="1307"/>
      <c r="BZ51" s="1307"/>
      <c r="CA51" s="1307"/>
      <c r="CB51" s="1307"/>
      <c r="CC51" s="1307"/>
      <c r="CD51" s="1307"/>
      <c r="CE51" s="1307"/>
      <c r="CF51" s="1307">
        <v>78.8</v>
      </c>
      <c r="CG51" s="1307"/>
      <c r="CH51" s="1307"/>
      <c r="CI51" s="1307"/>
      <c r="CJ51" s="1307"/>
      <c r="CK51" s="1307"/>
      <c r="CL51" s="1307"/>
      <c r="CM51" s="1307"/>
      <c r="CN51" s="1307">
        <v>71</v>
      </c>
      <c r="CO51" s="1307"/>
      <c r="CP51" s="1307"/>
      <c r="CQ51" s="1307"/>
      <c r="CR51" s="1307"/>
      <c r="CS51" s="1307"/>
      <c r="CT51" s="1307"/>
      <c r="CU51" s="1307"/>
      <c r="CV51" s="1307">
        <v>66.099999999999994</v>
      </c>
      <c r="CW51" s="1307"/>
      <c r="CX51" s="1307"/>
      <c r="CY51" s="1307"/>
      <c r="CZ51" s="1307"/>
      <c r="DA51" s="1307"/>
      <c r="DB51" s="1307"/>
      <c r="DC51" s="1307"/>
    </row>
    <row r="52" spans="1:109" x14ac:dyDescent="0.15">
      <c r="B52" s="1277"/>
      <c r="G52" s="1303"/>
      <c r="H52" s="1303"/>
      <c r="I52" s="1304"/>
      <c r="J52" s="1304"/>
      <c r="K52" s="1305"/>
      <c r="L52" s="1305"/>
      <c r="M52" s="1305"/>
      <c r="N52" s="1305"/>
      <c r="AM52" s="1295"/>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5"/>
      <c r="B53" s="1277"/>
      <c r="G53" s="1303"/>
      <c r="H53" s="1303"/>
      <c r="I53" s="1296"/>
      <c r="J53" s="1296"/>
      <c r="K53" s="1305"/>
      <c r="L53" s="1305"/>
      <c r="M53" s="1305"/>
      <c r="N53" s="1305"/>
      <c r="AM53" s="1295"/>
      <c r="AN53" s="1306"/>
      <c r="AO53" s="1306"/>
      <c r="AP53" s="1306"/>
      <c r="AQ53" s="1306"/>
      <c r="AR53" s="1306"/>
      <c r="AS53" s="1306"/>
      <c r="AT53" s="1306"/>
      <c r="AU53" s="1306"/>
      <c r="AV53" s="1306"/>
      <c r="AW53" s="1306"/>
      <c r="AX53" s="1306"/>
      <c r="AY53" s="1306"/>
      <c r="AZ53" s="1306"/>
      <c r="BA53" s="1306"/>
      <c r="BB53" s="1306" t="s">
        <v>642</v>
      </c>
      <c r="BC53" s="1306"/>
      <c r="BD53" s="1306"/>
      <c r="BE53" s="1306"/>
      <c r="BF53" s="1306"/>
      <c r="BG53" s="1306"/>
      <c r="BH53" s="1306"/>
      <c r="BI53" s="1306"/>
      <c r="BJ53" s="1306"/>
      <c r="BK53" s="1306"/>
      <c r="BL53" s="1306"/>
      <c r="BM53" s="1306"/>
      <c r="BN53" s="1306"/>
      <c r="BO53" s="1306"/>
      <c r="BP53" s="1307">
        <v>65.2</v>
      </c>
      <c r="BQ53" s="1307"/>
      <c r="BR53" s="1307"/>
      <c r="BS53" s="1307"/>
      <c r="BT53" s="1307"/>
      <c r="BU53" s="1307"/>
      <c r="BV53" s="1307"/>
      <c r="BW53" s="1307"/>
      <c r="BX53" s="1307">
        <v>65.599999999999994</v>
      </c>
      <c r="BY53" s="1307"/>
      <c r="BZ53" s="1307"/>
      <c r="CA53" s="1307"/>
      <c r="CB53" s="1307"/>
      <c r="CC53" s="1307"/>
      <c r="CD53" s="1307"/>
      <c r="CE53" s="1307"/>
      <c r="CF53" s="1307">
        <v>66.3</v>
      </c>
      <c r="CG53" s="1307"/>
      <c r="CH53" s="1307"/>
      <c r="CI53" s="1307"/>
      <c r="CJ53" s="1307"/>
      <c r="CK53" s="1307"/>
      <c r="CL53" s="1307"/>
      <c r="CM53" s="1307"/>
      <c r="CN53" s="1307">
        <v>67.5</v>
      </c>
      <c r="CO53" s="1307"/>
      <c r="CP53" s="1307"/>
      <c r="CQ53" s="1307"/>
      <c r="CR53" s="1307"/>
      <c r="CS53" s="1307"/>
      <c r="CT53" s="1307"/>
      <c r="CU53" s="1307"/>
      <c r="CV53" s="1307">
        <v>68.5</v>
      </c>
      <c r="CW53" s="1307"/>
      <c r="CX53" s="1307"/>
      <c r="CY53" s="1307"/>
      <c r="CZ53" s="1307"/>
      <c r="DA53" s="1307"/>
      <c r="DB53" s="1307"/>
      <c r="DC53" s="1307"/>
    </row>
    <row r="54" spans="1:109" x14ac:dyDescent="0.15">
      <c r="A54" s="1285"/>
      <c r="B54" s="1277"/>
      <c r="G54" s="1303"/>
      <c r="H54" s="1303"/>
      <c r="I54" s="1296"/>
      <c r="J54" s="1296"/>
      <c r="K54" s="1305"/>
      <c r="L54" s="1305"/>
      <c r="M54" s="1305"/>
      <c r="N54" s="1305"/>
      <c r="AM54" s="1295"/>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5"/>
      <c r="B55" s="1277"/>
      <c r="G55" s="1296"/>
      <c r="H55" s="1296"/>
      <c r="I55" s="1296"/>
      <c r="J55" s="1296"/>
      <c r="K55" s="1305"/>
      <c r="L55" s="1305"/>
      <c r="M55" s="1305"/>
      <c r="N55" s="1305"/>
      <c r="AN55" s="1302" t="s">
        <v>643</v>
      </c>
      <c r="AO55" s="1302"/>
      <c r="AP55" s="1302"/>
      <c r="AQ55" s="1302"/>
      <c r="AR55" s="1302"/>
      <c r="AS55" s="1302"/>
      <c r="AT55" s="1302"/>
      <c r="AU55" s="1302"/>
      <c r="AV55" s="1302"/>
      <c r="AW55" s="1302"/>
      <c r="AX55" s="1302"/>
      <c r="AY55" s="1302"/>
      <c r="AZ55" s="1302"/>
      <c r="BA55" s="1302"/>
      <c r="BB55" s="1306" t="s">
        <v>641</v>
      </c>
      <c r="BC55" s="1306"/>
      <c r="BD55" s="1306"/>
      <c r="BE55" s="1306"/>
      <c r="BF55" s="1306"/>
      <c r="BG55" s="1306"/>
      <c r="BH55" s="1306"/>
      <c r="BI55" s="1306"/>
      <c r="BJ55" s="1306"/>
      <c r="BK55" s="1306"/>
      <c r="BL55" s="1306"/>
      <c r="BM55" s="1306"/>
      <c r="BN55" s="1306"/>
      <c r="BO55" s="1306"/>
      <c r="BP55" s="1307">
        <v>124.2</v>
      </c>
      <c r="BQ55" s="1307"/>
      <c r="BR55" s="1307"/>
      <c r="BS55" s="1307"/>
      <c r="BT55" s="1307"/>
      <c r="BU55" s="1307"/>
      <c r="BV55" s="1307"/>
      <c r="BW55" s="1307"/>
      <c r="BX55" s="1307">
        <v>115.7</v>
      </c>
      <c r="BY55" s="1307"/>
      <c r="BZ55" s="1307"/>
      <c r="CA55" s="1307"/>
      <c r="CB55" s="1307"/>
      <c r="CC55" s="1307"/>
      <c r="CD55" s="1307"/>
      <c r="CE55" s="1307"/>
      <c r="CF55" s="1307">
        <v>106</v>
      </c>
      <c r="CG55" s="1307"/>
      <c r="CH55" s="1307"/>
      <c r="CI55" s="1307"/>
      <c r="CJ55" s="1307"/>
      <c r="CK55" s="1307"/>
      <c r="CL55" s="1307"/>
      <c r="CM55" s="1307"/>
      <c r="CN55" s="1307">
        <v>97.6</v>
      </c>
      <c r="CO55" s="1307"/>
      <c r="CP55" s="1307"/>
      <c r="CQ55" s="1307"/>
      <c r="CR55" s="1307"/>
      <c r="CS55" s="1307"/>
      <c r="CT55" s="1307"/>
      <c r="CU55" s="1307"/>
      <c r="CV55" s="1307">
        <v>91.6</v>
      </c>
      <c r="CW55" s="1307"/>
      <c r="CX55" s="1307"/>
      <c r="CY55" s="1307"/>
      <c r="CZ55" s="1307"/>
      <c r="DA55" s="1307"/>
      <c r="DB55" s="1307"/>
      <c r="DC55" s="1307"/>
    </row>
    <row r="56" spans="1:109" x14ac:dyDescent="0.15">
      <c r="A56" s="1285"/>
      <c r="B56" s="1277"/>
      <c r="G56" s="1296"/>
      <c r="H56" s="1296"/>
      <c r="I56" s="1296"/>
      <c r="J56" s="1296"/>
      <c r="K56" s="1305"/>
      <c r="L56" s="1305"/>
      <c r="M56" s="1305"/>
      <c r="N56" s="1305"/>
      <c r="AN56" s="1302"/>
      <c r="AO56" s="1302"/>
      <c r="AP56" s="1302"/>
      <c r="AQ56" s="1302"/>
      <c r="AR56" s="1302"/>
      <c r="AS56" s="1302"/>
      <c r="AT56" s="1302"/>
      <c r="AU56" s="1302"/>
      <c r="AV56" s="1302"/>
      <c r="AW56" s="1302"/>
      <c r="AX56" s="1302"/>
      <c r="AY56" s="1302"/>
      <c r="AZ56" s="1302"/>
      <c r="BA56" s="1302"/>
      <c r="BB56" s="1306"/>
      <c r="BC56" s="1306"/>
      <c r="BD56" s="1306"/>
      <c r="BE56" s="1306"/>
      <c r="BF56" s="1306"/>
      <c r="BG56" s="1306"/>
      <c r="BH56" s="1306"/>
      <c r="BI56" s="1306"/>
      <c r="BJ56" s="1306"/>
      <c r="BK56" s="1306"/>
      <c r="BL56" s="1306"/>
      <c r="BM56" s="1306"/>
      <c r="BN56" s="1306"/>
      <c r="BO56" s="1306"/>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5" customFormat="1" x14ac:dyDescent="0.15">
      <c r="B57" s="1308"/>
      <c r="G57" s="1296"/>
      <c r="H57" s="1296"/>
      <c r="I57" s="1309"/>
      <c r="J57" s="1309"/>
      <c r="K57" s="1305"/>
      <c r="L57" s="1305"/>
      <c r="M57" s="1305"/>
      <c r="N57" s="1305"/>
      <c r="AM57" s="1270"/>
      <c r="AN57" s="1302"/>
      <c r="AO57" s="1302"/>
      <c r="AP57" s="1302"/>
      <c r="AQ57" s="1302"/>
      <c r="AR57" s="1302"/>
      <c r="AS57" s="1302"/>
      <c r="AT57" s="1302"/>
      <c r="AU57" s="1302"/>
      <c r="AV57" s="1302"/>
      <c r="AW57" s="1302"/>
      <c r="AX57" s="1302"/>
      <c r="AY57" s="1302"/>
      <c r="AZ57" s="1302"/>
      <c r="BA57" s="1302"/>
      <c r="BB57" s="1306" t="s">
        <v>642</v>
      </c>
      <c r="BC57" s="1306"/>
      <c r="BD57" s="1306"/>
      <c r="BE57" s="1306"/>
      <c r="BF57" s="1306"/>
      <c r="BG57" s="1306"/>
      <c r="BH57" s="1306"/>
      <c r="BI57" s="1306"/>
      <c r="BJ57" s="1306"/>
      <c r="BK57" s="1306"/>
      <c r="BL57" s="1306"/>
      <c r="BM57" s="1306"/>
      <c r="BN57" s="1306"/>
      <c r="BO57" s="1306"/>
      <c r="BP57" s="1307">
        <v>59.4</v>
      </c>
      <c r="BQ57" s="1307"/>
      <c r="BR57" s="1307"/>
      <c r="BS57" s="1307"/>
      <c r="BT57" s="1307"/>
      <c r="BU57" s="1307"/>
      <c r="BV57" s="1307"/>
      <c r="BW57" s="1307"/>
      <c r="BX57" s="1307">
        <v>61</v>
      </c>
      <c r="BY57" s="1307"/>
      <c r="BZ57" s="1307"/>
      <c r="CA57" s="1307"/>
      <c r="CB57" s="1307"/>
      <c r="CC57" s="1307"/>
      <c r="CD57" s="1307"/>
      <c r="CE57" s="1307"/>
      <c r="CF57" s="1307">
        <v>62</v>
      </c>
      <c r="CG57" s="1307"/>
      <c r="CH57" s="1307"/>
      <c r="CI57" s="1307"/>
      <c r="CJ57" s="1307"/>
      <c r="CK57" s="1307"/>
      <c r="CL57" s="1307"/>
      <c r="CM57" s="1307"/>
      <c r="CN57" s="1307">
        <v>62.9</v>
      </c>
      <c r="CO57" s="1307"/>
      <c r="CP57" s="1307"/>
      <c r="CQ57" s="1307"/>
      <c r="CR57" s="1307"/>
      <c r="CS57" s="1307"/>
      <c r="CT57" s="1307"/>
      <c r="CU57" s="1307"/>
      <c r="CV57" s="1307">
        <v>63.3</v>
      </c>
      <c r="CW57" s="1307"/>
      <c r="CX57" s="1307"/>
      <c r="CY57" s="1307"/>
      <c r="CZ57" s="1307"/>
      <c r="DA57" s="1307"/>
      <c r="DB57" s="1307"/>
      <c r="DC57" s="1307"/>
      <c r="DD57" s="1310"/>
      <c r="DE57" s="1308"/>
    </row>
    <row r="58" spans="1:109" s="1285" customFormat="1" x14ac:dyDescent="0.15">
      <c r="A58" s="1270"/>
      <c r="B58" s="1308"/>
      <c r="G58" s="1296"/>
      <c r="H58" s="1296"/>
      <c r="I58" s="1309"/>
      <c r="J58" s="1309"/>
      <c r="K58" s="1305"/>
      <c r="L58" s="1305"/>
      <c r="M58" s="1305"/>
      <c r="N58" s="1305"/>
      <c r="AM58" s="1270"/>
      <c r="AN58" s="1302"/>
      <c r="AO58" s="1302"/>
      <c r="AP58" s="1302"/>
      <c r="AQ58" s="1302"/>
      <c r="AR58" s="1302"/>
      <c r="AS58" s="1302"/>
      <c r="AT58" s="1302"/>
      <c r="AU58" s="1302"/>
      <c r="AV58" s="1302"/>
      <c r="AW58" s="1302"/>
      <c r="AX58" s="1302"/>
      <c r="AY58" s="1302"/>
      <c r="AZ58" s="1302"/>
      <c r="BA58" s="1302"/>
      <c r="BB58" s="1306"/>
      <c r="BC58" s="1306"/>
      <c r="BD58" s="1306"/>
      <c r="BE58" s="1306"/>
      <c r="BF58" s="1306"/>
      <c r="BG58" s="1306"/>
      <c r="BH58" s="1306"/>
      <c r="BI58" s="1306"/>
      <c r="BJ58" s="1306"/>
      <c r="BK58" s="1306"/>
      <c r="BL58" s="1306"/>
      <c r="BM58" s="1306"/>
      <c r="BN58" s="1306"/>
      <c r="BO58" s="1306"/>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5" customFormat="1" x14ac:dyDescent="0.15">
      <c r="A59" s="1270"/>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5" customFormat="1" x14ac:dyDescent="0.15">
      <c r="A60" s="1270"/>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5" customFormat="1" x14ac:dyDescent="0.15">
      <c r="A61" s="1270"/>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70"/>
    </row>
    <row r="63" spans="1:109" ht="17.25" x14ac:dyDescent="0.15">
      <c r="B63" s="1316" t="s">
        <v>644</v>
      </c>
    </row>
    <row r="64" spans="1:109" x14ac:dyDescent="0.15">
      <c r="B64" s="1277"/>
      <c r="G64" s="1284"/>
      <c r="I64" s="1317"/>
      <c r="J64" s="1317"/>
      <c r="K64" s="1317"/>
      <c r="L64" s="1317"/>
      <c r="M64" s="1317"/>
      <c r="N64" s="1318"/>
      <c r="AM64" s="1284"/>
      <c r="AN64" s="1284" t="s">
        <v>637</v>
      </c>
      <c r="AP64" s="1285"/>
      <c r="AQ64" s="1285"/>
      <c r="AR64" s="1285"/>
      <c r="AY64" s="1284"/>
      <c r="BA64" s="1285"/>
      <c r="BB64" s="1285"/>
      <c r="BC64" s="1285"/>
      <c r="BK64" s="1284"/>
      <c r="BM64" s="1285"/>
      <c r="BN64" s="1285"/>
      <c r="BO64" s="1285"/>
      <c r="BW64" s="1284"/>
      <c r="BY64" s="1285"/>
      <c r="BZ64" s="1285"/>
      <c r="CA64" s="1285"/>
      <c r="CI64" s="1284"/>
      <c r="CK64" s="1285"/>
      <c r="CL64" s="1285"/>
      <c r="CM64" s="1285"/>
      <c r="CU64" s="1284"/>
      <c r="CW64" s="1285"/>
      <c r="CX64" s="1285"/>
      <c r="CY64" s="1285"/>
    </row>
    <row r="65" spans="2:107" x14ac:dyDescent="0.15">
      <c r="B65" s="1277"/>
      <c r="AN65" s="1286" t="s">
        <v>645</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1277"/>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1277"/>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1277"/>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1277"/>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1277"/>
      <c r="H70" s="1319"/>
      <c r="I70" s="1319"/>
      <c r="J70" s="1320"/>
      <c r="K70" s="1320"/>
      <c r="L70" s="1321"/>
      <c r="M70" s="1320"/>
      <c r="N70" s="1321"/>
      <c r="AN70" s="1295"/>
      <c r="AO70" s="1295"/>
      <c r="AP70" s="1295"/>
      <c r="AZ70" s="1295"/>
      <c r="BA70" s="1295"/>
      <c r="BB70" s="1295"/>
      <c r="BL70" s="1295"/>
      <c r="BM70" s="1295"/>
      <c r="BN70" s="1295"/>
      <c r="BX70" s="1295"/>
      <c r="BY70" s="1295"/>
      <c r="BZ70" s="1295"/>
      <c r="CJ70" s="1295"/>
      <c r="CK70" s="1295"/>
      <c r="CL70" s="1295"/>
      <c r="CV70" s="1295"/>
      <c r="CW70" s="1295"/>
      <c r="CX70" s="1295"/>
    </row>
    <row r="71" spans="2:107" x14ac:dyDescent="0.15">
      <c r="B71" s="1277"/>
      <c r="G71" s="1322"/>
      <c r="I71" s="1323"/>
      <c r="J71" s="1320"/>
      <c r="K71" s="1320"/>
      <c r="L71" s="1321"/>
      <c r="M71" s="1320"/>
      <c r="N71" s="1321"/>
      <c r="AM71" s="1322"/>
      <c r="AN71" s="1270" t="s">
        <v>639</v>
      </c>
    </row>
    <row r="72" spans="2:107" x14ac:dyDescent="0.15">
      <c r="B72" s="1277"/>
      <c r="G72" s="1296"/>
      <c r="H72" s="1296"/>
      <c r="I72" s="1296"/>
      <c r="J72" s="1296"/>
      <c r="K72" s="1297"/>
      <c r="L72" s="1297"/>
      <c r="M72" s="1298"/>
      <c r="N72" s="1298"/>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302" t="s">
        <v>561</v>
      </c>
      <c r="BQ72" s="1302"/>
      <c r="BR72" s="1302"/>
      <c r="BS72" s="1302"/>
      <c r="BT72" s="1302"/>
      <c r="BU72" s="1302"/>
      <c r="BV72" s="1302"/>
      <c r="BW72" s="1302"/>
      <c r="BX72" s="1302" t="s">
        <v>562</v>
      </c>
      <c r="BY72" s="1302"/>
      <c r="BZ72" s="1302"/>
      <c r="CA72" s="1302"/>
      <c r="CB72" s="1302"/>
      <c r="CC72" s="1302"/>
      <c r="CD72" s="1302"/>
      <c r="CE72" s="1302"/>
      <c r="CF72" s="1302" t="s">
        <v>563</v>
      </c>
      <c r="CG72" s="1302"/>
      <c r="CH72" s="1302"/>
      <c r="CI72" s="1302"/>
      <c r="CJ72" s="1302"/>
      <c r="CK72" s="1302"/>
      <c r="CL72" s="1302"/>
      <c r="CM72" s="1302"/>
      <c r="CN72" s="1302" t="s">
        <v>564</v>
      </c>
      <c r="CO72" s="1302"/>
      <c r="CP72" s="1302"/>
      <c r="CQ72" s="1302"/>
      <c r="CR72" s="1302"/>
      <c r="CS72" s="1302"/>
      <c r="CT72" s="1302"/>
      <c r="CU72" s="1302"/>
      <c r="CV72" s="1302" t="s">
        <v>565</v>
      </c>
      <c r="CW72" s="1302"/>
      <c r="CX72" s="1302"/>
      <c r="CY72" s="1302"/>
      <c r="CZ72" s="1302"/>
      <c r="DA72" s="1302"/>
      <c r="DB72" s="1302"/>
      <c r="DC72" s="1302"/>
    </row>
    <row r="73" spans="2:107" x14ac:dyDescent="0.15">
      <c r="B73" s="1277"/>
      <c r="G73" s="1303"/>
      <c r="H73" s="1303"/>
      <c r="I73" s="1303"/>
      <c r="J73" s="1303"/>
      <c r="K73" s="1324"/>
      <c r="L73" s="1324"/>
      <c r="M73" s="1324"/>
      <c r="N73" s="1324"/>
      <c r="AM73" s="1295"/>
      <c r="AN73" s="1306" t="s">
        <v>640</v>
      </c>
      <c r="AO73" s="1306"/>
      <c r="AP73" s="1306"/>
      <c r="AQ73" s="1306"/>
      <c r="AR73" s="1306"/>
      <c r="AS73" s="1306"/>
      <c r="AT73" s="1306"/>
      <c r="AU73" s="1306"/>
      <c r="AV73" s="1306"/>
      <c r="AW73" s="1306"/>
      <c r="AX73" s="1306"/>
      <c r="AY73" s="1306"/>
      <c r="AZ73" s="1306"/>
      <c r="BA73" s="1306"/>
      <c r="BB73" s="1306" t="s">
        <v>641</v>
      </c>
      <c r="BC73" s="1306"/>
      <c r="BD73" s="1306"/>
      <c r="BE73" s="1306"/>
      <c r="BF73" s="1306"/>
      <c r="BG73" s="1306"/>
      <c r="BH73" s="1306"/>
      <c r="BI73" s="1306"/>
      <c r="BJ73" s="1306"/>
      <c r="BK73" s="1306"/>
      <c r="BL73" s="1306"/>
      <c r="BM73" s="1306"/>
      <c r="BN73" s="1306"/>
      <c r="BO73" s="1306"/>
      <c r="BP73" s="1307">
        <v>80.2</v>
      </c>
      <c r="BQ73" s="1307"/>
      <c r="BR73" s="1307"/>
      <c r="BS73" s="1307"/>
      <c r="BT73" s="1307"/>
      <c r="BU73" s="1307"/>
      <c r="BV73" s="1307"/>
      <c r="BW73" s="1307"/>
      <c r="BX73" s="1307">
        <v>80</v>
      </c>
      <c r="BY73" s="1307"/>
      <c r="BZ73" s="1307"/>
      <c r="CA73" s="1307"/>
      <c r="CB73" s="1307"/>
      <c r="CC73" s="1307"/>
      <c r="CD73" s="1307"/>
      <c r="CE73" s="1307"/>
      <c r="CF73" s="1307">
        <v>78.8</v>
      </c>
      <c r="CG73" s="1307"/>
      <c r="CH73" s="1307"/>
      <c r="CI73" s="1307"/>
      <c r="CJ73" s="1307"/>
      <c r="CK73" s="1307"/>
      <c r="CL73" s="1307"/>
      <c r="CM73" s="1307"/>
      <c r="CN73" s="1307">
        <v>71</v>
      </c>
      <c r="CO73" s="1307"/>
      <c r="CP73" s="1307"/>
      <c r="CQ73" s="1307"/>
      <c r="CR73" s="1307"/>
      <c r="CS73" s="1307"/>
      <c r="CT73" s="1307"/>
      <c r="CU73" s="1307"/>
      <c r="CV73" s="1307">
        <v>66.099999999999994</v>
      </c>
      <c r="CW73" s="1307"/>
      <c r="CX73" s="1307"/>
      <c r="CY73" s="1307"/>
      <c r="CZ73" s="1307"/>
      <c r="DA73" s="1307"/>
      <c r="DB73" s="1307"/>
      <c r="DC73" s="1307"/>
    </row>
    <row r="74" spans="2:107" x14ac:dyDescent="0.15">
      <c r="B74" s="1277"/>
      <c r="G74" s="1303"/>
      <c r="H74" s="1303"/>
      <c r="I74" s="1303"/>
      <c r="J74" s="1303"/>
      <c r="K74" s="1324"/>
      <c r="L74" s="1324"/>
      <c r="M74" s="1324"/>
      <c r="N74" s="1324"/>
      <c r="AM74" s="1295"/>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7"/>
      <c r="G75" s="1303"/>
      <c r="H75" s="1303"/>
      <c r="I75" s="1296"/>
      <c r="J75" s="1296"/>
      <c r="K75" s="1305"/>
      <c r="L75" s="1305"/>
      <c r="M75" s="1305"/>
      <c r="N75" s="1305"/>
      <c r="AM75" s="1295"/>
      <c r="AN75" s="1306"/>
      <c r="AO75" s="1306"/>
      <c r="AP75" s="1306"/>
      <c r="AQ75" s="1306"/>
      <c r="AR75" s="1306"/>
      <c r="AS75" s="1306"/>
      <c r="AT75" s="1306"/>
      <c r="AU75" s="1306"/>
      <c r="AV75" s="1306"/>
      <c r="AW75" s="1306"/>
      <c r="AX75" s="1306"/>
      <c r="AY75" s="1306"/>
      <c r="AZ75" s="1306"/>
      <c r="BA75" s="1306"/>
      <c r="BB75" s="1306" t="s">
        <v>646</v>
      </c>
      <c r="BC75" s="1306"/>
      <c r="BD75" s="1306"/>
      <c r="BE75" s="1306"/>
      <c r="BF75" s="1306"/>
      <c r="BG75" s="1306"/>
      <c r="BH75" s="1306"/>
      <c r="BI75" s="1306"/>
      <c r="BJ75" s="1306"/>
      <c r="BK75" s="1306"/>
      <c r="BL75" s="1306"/>
      <c r="BM75" s="1306"/>
      <c r="BN75" s="1306"/>
      <c r="BO75" s="1306"/>
      <c r="BP75" s="1307">
        <v>7.9</v>
      </c>
      <c r="BQ75" s="1307"/>
      <c r="BR75" s="1307"/>
      <c r="BS75" s="1307"/>
      <c r="BT75" s="1307"/>
      <c r="BU75" s="1307"/>
      <c r="BV75" s="1307"/>
      <c r="BW75" s="1307"/>
      <c r="BX75" s="1307">
        <v>7.4</v>
      </c>
      <c r="BY75" s="1307"/>
      <c r="BZ75" s="1307"/>
      <c r="CA75" s="1307"/>
      <c r="CB75" s="1307"/>
      <c r="CC75" s="1307"/>
      <c r="CD75" s="1307"/>
      <c r="CE75" s="1307"/>
      <c r="CF75" s="1307">
        <v>6.6</v>
      </c>
      <c r="CG75" s="1307"/>
      <c r="CH75" s="1307"/>
      <c r="CI75" s="1307"/>
      <c r="CJ75" s="1307"/>
      <c r="CK75" s="1307"/>
      <c r="CL75" s="1307"/>
      <c r="CM75" s="1307"/>
      <c r="CN75" s="1307">
        <v>5.7</v>
      </c>
      <c r="CO75" s="1307"/>
      <c r="CP75" s="1307"/>
      <c r="CQ75" s="1307"/>
      <c r="CR75" s="1307"/>
      <c r="CS75" s="1307"/>
      <c r="CT75" s="1307"/>
      <c r="CU75" s="1307"/>
      <c r="CV75" s="1307">
        <v>4.5999999999999996</v>
      </c>
      <c r="CW75" s="1307"/>
      <c r="CX75" s="1307"/>
      <c r="CY75" s="1307"/>
      <c r="CZ75" s="1307"/>
      <c r="DA75" s="1307"/>
      <c r="DB75" s="1307"/>
      <c r="DC75" s="1307"/>
    </row>
    <row r="76" spans="2:107" x14ac:dyDescent="0.15">
      <c r="B76" s="1277"/>
      <c r="G76" s="1303"/>
      <c r="H76" s="1303"/>
      <c r="I76" s="1296"/>
      <c r="J76" s="1296"/>
      <c r="K76" s="1305"/>
      <c r="L76" s="1305"/>
      <c r="M76" s="1305"/>
      <c r="N76" s="1305"/>
      <c r="AM76" s="1295"/>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7"/>
      <c r="G77" s="1296"/>
      <c r="H77" s="1296"/>
      <c r="I77" s="1296"/>
      <c r="J77" s="1296"/>
      <c r="K77" s="1324"/>
      <c r="L77" s="1324"/>
      <c r="M77" s="1324"/>
      <c r="N77" s="1324"/>
      <c r="AN77" s="1302" t="s">
        <v>643</v>
      </c>
      <c r="AO77" s="1302"/>
      <c r="AP77" s="1302"/>
      <c r="AQ77" s="1302"/>
      <c r="AR77" s="1302"/>
      <c r="AS77" s="1302"/>
      <c r="AT77" s="1302"/>
      <c r="AU77" s="1302"/>
      <c r="AV77" s="1302"/>
      <c r="AW77" s="1302"/>
      <c r="AX77" s="1302"/>
      <c r="AY77" s="1302"/>
      <c r="AZ77" s="1302"/>
      <c r="BA77" s="1302"/>
      <c r="BB77" s="1306" t="s">
        <v>641</v>
      </c>
      <c r="BC77" s="1306"/>
      <c r="BD77" s="1306"/>
      <c r="BE77" s="1306"/>
      <c r="BF77" s="1306"/>
      <c r="BG77" s="1306"/>
      <c r="BH77" s="1306"/>
      <c r="BI77" s="1306"/>
      <c r="BJ77" s="1306"/>
      <c r="BK77" s="1306"/>
      <c r="BL77" s="1306"/>
      <c r="BM77" s="1306"/>
      <c r="BN77" s="1306"/>
      <c r="BO77" s="1306"/>
      <c r="BP77" s="1307">
        <v>124.2</v>
      </c>
      <c r="BQ77" s="1307"/>
      <c r="BR77" s="1307"/>
      <c r="BS77" s="1307"/>
      <c r="BT77" s="1307"/>
      <c r="BU77" s="1307"/>
      <c r="BV77" s="1307"/>
      <c r="BW77" s="1307"/>
      <c r="BX77" s="1307">
        <v>115.7</v>
      </c>
      <c r="BY77" s="1307"/>
      <c r="BZ77" s="1307"/>
      <c r="CA77" s="1307"/>
      <c r="CB77" s="1307"/>
      <c r="CC77" s="1307"/>
      <c r="CD77" s="1307"/>
      <c r="CE77" s="1307"/>
      <c r="CF77" s="1307">
        <v>106</v>
      </c>
      <c r="CG77" s="1307"/>
      <c r="CH77" s="1307"/>
      <c r="CI77" s="1307"/>
      <c r="CJ77" s="1307"/>
      <c r="CK77" s="1307"/>
      <c r="CL77" s="1307"/>
      <c r="CM77" s="1307"/>
      <c r="CN77" s="1307">
        <v>97.6</v>
      </c>
      <c r="CO77" s="1307"/>
      <c r="CP77" s="1307"/>
      <c r="CQ77" s="1307"/>
      <c r="CR77" s="1307"/>
      <c r="CS77" s="1307"/>
      <c r="CT77" s="1307"/>
      <c r="CU77" s="1307"/>
      <c r="CV77" s="1307">
        <v>91.6</v>
      </c>
      <c r="CW77" s="1307"/>
      <c r="CX77" s="1307"/>
      <c r="CY77" s="1307"/>
      <c r="CZ77" s="1307"/>
      <c r="DA77" s="1307"/>
      <c r="DB77" s="1307"/>
      <c r="DC77" s="1307"/>
    </row>
    <row r="78" spans="2:107" x14ac:dyDescent="0.15">
      <c r="B78" s="1277"/>
      <c r="G78" s="1296"/>
      <c r="H78" s="1296"/>
      <c r="I78" s="1296"/>
      <c r="J78" s="1296"/>
      <c r="K78" s="1324"/>
      <c r="L78" s="1324"/>
      <c r="M78" s="1324"/>
      <c r="N78" s="1324"/>
      <c r="AN78" s="1302"/>
      <c r="AO78" s="1302"/>
      <c r="AP78" s="1302"/>
      <c r="AQ78" s="1302"/>
      <c r="AR78" s="1302"/>
      <c r="AS78" s="1302"/>
      <c r="AT78" s="1302"/>
      <c r="AU78" s="1302"/>
      <c r="AV78" s="1302"/>
      <c r="AW78" s="1302"/>
      <c r="AX78" s="1302"/>
      <c r="AY78" s="1302"/>
      <c r="AZ78" s="1302"/>
      <c r="BA78" s="1302"/>
      <c r="BB78" s="1306"/>
      <c r="BC78" s="1306"/>
      <c r="BD78" s="1306"/>
      <c r="BE78" s="1306"/>
      <c r="BF78" s="1306"/>
      <c r="BG78" s="1306"/>
      <c r="BH78" s="1306"/>
      <c r="BI78" s="1306"/>
      <c r="BJ78" s="1306"/>
      <c r="BK78" s="1306"/>
      <c r="BL78" s="1306"/>
      <c r="BM78" s="1306"/>
      <c r="BN78" s="1306"/>
      <c r="BO78" s="1306"/>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7"/>
      <c r="G79" s="1296"/>
      <c r="H79" s="1296"/>
      <c r="I79" s="1309"/>
      <c r="J79" s="1309"/>
      <c r="K79" s="1325"/>
      <c r="L79" s="1325"/>
      <c r="M79" s="1325"/>
      <c r="N79" s="1325"/>
      <c r="AN79" s="1302"/>
      <c r="AO79" s="1302"/>
      <c r="AP79" s="1302"/>
      <c r="AQ79" s="1302"/>
      <c r="AR79" s="1302"/>
      <c r="AS79" s="1302"/>
      <c r="AT79" s="1302"/>
      <c r="AU79" s="1302"/>
      <c r="AV79" s="1302"/>
      <c r="AW79" s="1302"/>
      <c r="AX79" s="1302"/>
      <c r="AY79" s="1302"/>
      <c r="AZ79" s="1302"/>
      <c r="BA79" s="1302"/>
      <c r="BB79" s="1306" t="s">
        <v>646</v>
      </c>
      <c r="BC79" s="1306"/>
      <c r="BD79" s="1306"/>
      <c r="BE79" s="1306"/>
      <c r="BF79" s="1306"/>
      <c r="BG79" s="1306"/>
      <c r="BH79" s="1306"/>
      <c r="BI79" s="1306"/>
      <c r="BJ79" s="1306"/>
      <c r="BK79" s="1306"/>
      <c r="BL79" s="1306"/>
      <c r="BM79" s="1306"/>
      <c r="BN79" s="1306"/>
      <c r="BO79" s="1306"/>
      <c r="BP79" s="1307">
        <v>10.9</v>
      </c>
      <c r="BQ79" s="1307"/>
      <c r="BR79" s="1307"/>
      <c r="BS79" s="1307"/>
      <c r="BT79" s="1307"/>
      <c r="BU79" s="1307"/>
      <c r="BV79" s="1307"/>
      <c r="BW79" s="1307"/>
      <c r="BX79" s="1307">
        <v>10.3</v>
      </c>
      <c r="BY79" s="1307"/>
      <c r="BZ79" s="1307"/>
      <c r="CA79" s="1307"/>
      <c r="CB79" s="1307"/>
      <c r="CC79" s="1307"/>
      <c r="CD79" s="1307"/>
      <c r="CE79" s="1307"/>
      <c r="CF79" s="1307">
        <v>9</v>
      </c>
      <c r="CG79" s="1307"/>
      <c r="CH79" s="1307"/>
      <c r="CI79" s="1307"/>
      <c r="CJ79" s="1307"/>
      <c r="CK79" s="1307"/>
      <c r="CL79" s="1307"/>
      <c r="CM79" s="1307"/>
      <c r="CN79" s="1307">
        <v>8</v>
      </c>
      <c r="CO79" s="1307"/>
      <c r="CP79" s="1307"/>
      <c r="CQ79" s="1307"/>
      <c r="CR79" s="1307"/>
      <c r="CS79" s="1307"/>
      <c r="CT79" s="1307"/>
      <c r="CU79" s="1307"/>
      <c r="CV79" s="1307">
        <v>7.3</v>
      </c>
      <c r="CW79" s="1307"/>
      <c r="CX79" s="1307"/>
      <c r="CY79" s="1307"/>
      <c r="CZ79" s="1307"/>
      <c r="DA79" s="1307"/>
      <c r="DB79" s="1307"/>
      <c r="DC79" s="1307"/>
    </row>
    <row r="80" spans="2:107" x14ac:dyDescent="0.15">
      <c r="B80" s="1277"/>
      <c r="G80" s="1296"/>
      <c r="H80" s="1296"/>
      <c r="I80" s="1309"/>
      <c r="J80" s="1309"/>
      <c r="K80" s="1325"/>
      <c r="L80" s="1325"/>
      <c r="M80" s="1325"/>
      <c r="N80" s="1325"/>
      <c r="AN80" s="1302"/>
      <c r="AO80" s="1302"/>
      <c r="AP80" s="1302"/>
      <c r="AQ80" s="1302"/>
      <c r="AR80" s="1302"/>
      <c r="AS80" s="1302"/>
      <c r="AT80" s="1302"/>
      <c r="AU80" s="1302"/>
      <c r="AV80" s="1302"/>
      <c r="AW80" s="1302"/>
      <c r="AX80" s="1302"/>
      <c r="AY80" s="1302"/>
      <c r="AZ80" s="1302"/>
      <c r="BA80" s="1302"/>
      <c r="BB80" s="1306"/>
      <c r="BC80" s="1306"/>
      <c r="BD80" s="1306"/>
      <c r="BE80" s="1306"/>
      <c r="BF80" s="1306"/>
      <c r="BG80" s="1306"/>
      <c r="BH80" s="1306"/>
      <c r="BI80" s="1306"/>
      <c r="BJ80" s="1306"/>
      <c r="BK80" s="1306"/>
      <c r="BL80" s="1306"/>
      <c r="BM80" s="1306"/>
      <c r="BN80" s="1306"/>
      <c r="BO80" s="1306"/>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7"/>
    </row>
    <row r="82" spans="2:109" ht="17.25" x14ac:dyDescent="0.15">
      <c r="B82" s="1277"/>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9"/>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81"/>
    </row>
    <row r="84" spans="2:109" x14ac:dyDescent="0.15">
      <c r="DD84" s="1270"/>
      <c r="DE84" s="1270"/>
    </row>
    <row r="85" spans="2:109" x14ac:dyDescent="0.15">
      <c r="DD85" s="1270"/>
      <c r="DE85" s="1270"/>
    </row>
    <row r="86" spans="2:109" hidden="1" x14ac:dyDescent="0.15">
      <c r="DD86" s="1270"/>
      <c r="DE86" s="1270"/>
    </row>
    <row r="87" spans="2:109" hidden="1" x14ac:dyDescent="0.15">
      <c r="K87" s="1327"/>
      <c r="AQ87" s="1327"/>
      <c r="BC87" s="1327"/>
      <c r="BO87" s="1327"/>
      <c r="CA87" s="1327"/>
      <c r="CM87" s="1327"/>
      <c r="CY87" s="1327"/>
      <c r="DD87" s="1270"/>
      <c r="DE87" s="1270"/>
    </row>
    <row r="88" spans="2:109" hidden="1" x14ac:dyDescent="0.15">
      <c r="DD88" s="1270"/>
      <c r="DE88" s="1270"/>
    </row>
    <row r="89" spans="2:109" hidden="1" x14ac:dyDescent="0.15">
      <c r="DD89" s="1270"/>
      <c r="DE89" s="1270"/>
    </row>
    <row r="90" spans="2:109" hidden="1" x14ac:dyDescent="0.15">
      <c r="DD90" s="1270"/>
      <c r="DE90" s="1270"/>
    </row>
    <row r="91" spans="2:109" hidden="1" x14ac:dyDescent="0.15">
      <c r="DD91" s="1270"/>
      <c r="DE91" s="1270"/>
    </row>
    <row r="92" spans="2:109" ht="13.5" hidden="1" customHeight="1" x14ac:dyDescent="0.15">
      <c r="DD92" s="1270"/>
      <c r="DE92" s="1270"/>
    </row>
    <row r="93" spans="2:109" ht="13.5" hidden="1" customHeight="1" x14ac:dyDescent="0.15">
      <c r="DD93" s="1270"/>
      <c r="DE93" s="1270"/>
    </row>
    <row r="94" spans="2:109" ht="13.5" hidden="1" customHeight="1" x14ac:dyDescent="0.15">
      <c r="DD94" s="1270"/>
      <c r="DE94" s="1270"/>
    </row>
    <row r="95" spans="2:109" ht="13.5" hidden="1" customHeight="1" x14ac:dyDescent="0.15">
      <c r="DD95" s="1270"/>
      <c r="DE95" s="1270"/>
    </row>
    <row r="96" spans="2:109" ht="13.5" hidden="1" customHeight="1" x14ac:dyDescent="0.15">
      <c r="DD96" s="1270"/>
      <c r="DE96" s="1270"/>
    </row>
    <row r="97" s="1270" customFormat="1" ht="13.5" hidden="1" customHeight="1" x14ac:dyDescent="0.15"/>
    <row r="98" s="1270" customFormat="1" ht="13.5" hidden="1" customHeight="1" x14ac:dyDescent="0.15"/>
    <row r="99" s="1270" customFormat="1" ht="13.5" hidden="1" customHeight="1" x14ac:dyDescent="0.15"/>
    <row r="100" s="1270" customFormat="1" ht="13.5" hidden="1" customHeight="1" x14ac:dyDescent="0.15"/>
    <row r="101" s="1270" customFormat="1" ht="13.5" hidden="1" customHeight="1" x14ac:dyDescent="0.15"/>
    <row r="102" s="1270" customFormat="1" ht="13.5" hidden="1" customHeight="1" x14ac:dyDescent="0.15"/>
    <row r="103" s="1270" customFormat="1" ht="13.5" hidden="1" customHeight="1" x14ac:dyDescent="0.15"/>
    <row r="104" s="1270" customFormat="1" ht="13.5" hidden="1" customHeight="1" x14ac:dyDescent="0.15"/>
    <row r="105" s="1270" customFormat="1" ht="13.5" hidden="1" customHeight="1" x14ac:dyDescent="0.15"/>
    <row r="106" s="1270" customFormat="1" ht="13.5" hidden="1" customHeight="1" x14ac:dyDescent="0.15"/>
    <row r="107" s="1270" customFormat="1" ht="13.5" hidden="1" customHeight="1" x14ac:dyDescent="0.15"/>
    <row r="108" s="1270" customFormat="1" ht="13.5" hidden="1" customHeight="1" x14ac:dyDescent="0.15"/>
    <row r="109" s="1270" customFormat="1" ht="13.5" hidden="1" customHeight="1" x14ac:dyDescent="0.15"/>
    <row r="110" s="1270" customFormat="1" ht="13.5" hidden="1" customHeight="1" x14ac:dyDescent="0.15"/>
    <row r="111" s="1270" customFormat="1" ht="13.5" hidden="1" customHeight="1" x14ac:dyDescent="0.15"/>
    <row r="112" s="1270" customFormat="1" ht="13.5" hidden="1" customHeight="1" x14ac:dyDescent="0.15"/>
    <row r="113" s="1270" customFormat="1" ht="13.5" hidden="1" customHeight="1" x14ac:dyDescent="0.15"/>
    <row r="114" s="1270" customFormat="1" ht="13.5" hidden="1" customHeight="1" x14ac:dyDescent="0.15"/>
    <row r="115" s="1270" customFormat="1" ht="13.5" hidden="1" customHeight="1" x14ac:dyDescent="0.15"/>
    <row r="116" s="1270" customFormat="1" ht="13.5" hidden="1" customHeight="1" x14ac:dyDescent="0.15"/>
    <row r="117" s="1270" customFormat="1" ht="13.5" hidden="1" customHeight="1" x14ac:dyDescent="0.15"/>
    <row r="118" s="1270" customFormat="1" ht="13.5" hidden="1" customHeight="1" x14ac:dyDescent="0.15"/>
    <row r="119" s="1270" customFormat="1" ht="13.5" hidden="1" customHeight="1" x14ac:dyDescent="0.15"/>
    <row r="120" s="1270" customFormat="1" ht="13.5" hidden="1" customHeight="1" x14ac:dyDescent="0.15"/>
    <row r="121" s="1270" customFormat="1" ht="13.5" hidden="1" customHeight="1" x14ac:dyDescent="0.15"/>
    <row r="122" s="1270" customFormat="1" ht="13.5" hidden="1" customHeight="1" x14ac:dyDescent="0.15"/>
    <row r="123" s="1270" customFormat="1" ht="13.5" hidden="1" customHeight="1" x14ac:dyDescent="0.15"/>
    <row r="124" s="1270" customFormat="1" ht="13.5" hidden="1" customHeight="1" x14ac:dyDescent="0.15"/>
    <row r="125" s="1270" customFormat="1" ht="13.5" hidden="1" customHeight="1" x14ac:dyDescent="0.15"/>
    <row r="126" s="1270" customFormat="1" ht="13.5" hidden="1" customHeight="1" x14ac:dyDescent="0.15"/>
    <row r="127" s="1270" customFormat="1" ht="13.5" hidden="1" customHeight="1" x14ac:dyDescent="0.15"/>
    <row r="128" s="1270" customFormat="1" ht="13.5" hidden="1" customHeight="1" x14ac:dyDescent="0.15"/>
    <row r="129" s="1270" customFormat="1" ht="13.5" hidden="1" customHeight="1" x14ac:dyDescent="0.15"/>
    <row r="130" s="1270" customFormat="1" ht="13.5" hidden="1" customHeight="1" x14ac:dyDescent="0.15"/>
    <row r="131" s="1270" customFormat="1" ht="13.5" hidden="1" customHeight="1" x14ac:dyDescent="0.15"/>
    <row r="132" s="1270" customFormat="1" ht="13.5" hidden="1" customHeight="1" x14ac:dyDescent="0.15"/>
    <row r="133" s="1270" customFormat="1" ht="13.5" hidden="1" customHeight="1" x14ac:dyDescent="0.15"/>
    <row r="134" s="1270" customFormat="1" ht="13.5" hidden="1" customHeight="1" x14ac:dyDescent="0.15"/>
    <row r="135" s="1270" customFormat="1" ht="13.5" hidden="1" customHeight="1" x14ac:dyDescent="0.15"/>
    <row r="136" s="1270" customFormat="1" ht="13.5" hidden="1" customHeight="1" x14ac:dyDescent="0.15"/>
    <row r="137" s="1270" customFormat="1" ht="13.5" hidden="1" customHeight="1" x14ac:dyDescent="0.15"/>
    <row r="138" s="1270" customFormat="1" ht="13.5" hidden="1" customHeight="1" x14ac:dyDescent="0.15"/>
    <row r="139" s="1270" customFormat="1" ht="13.5" hidden="1" customHeight="1" x14ac:dyDescent="0.15"/>
    <row r="140" s="1270" customFormat="1" ht="13.5" hidden="1" customHeight="1" x14ac:dyDescent="0.15"/>
    <row r="141" s="1270" customFormat="1" ht="13.5" hidden="1" customHeight="1" x14ac:dyDescent="0.15"/>
    <row r="142" s="1270" customFormat="1" ht="13.5" hidden="1" customHeight="1" x14ac:dyDescent="0.15"/>
    <row r="143" s="1270" customFormat="1" ht="13.5" hidden="1" customHeight="1" x14ac:dyDescent="0.15"/>
    <row r="144" s="1270" customFormat="1" ht="13.5" hidden="1" customHeight="1" x14ac:dyDescent="0.15"/>
    <row r="145" s="1270" customFormat="1" ht="13.5" hidden="1" customHeight="1" x14ac:dyDescent="0.15"/>
    <row r="146" s="1270" customFormat="1" ht="13.5" hidden="1" customHeight="1" x14ac:dyDescent="0.15"/>
    <row r="147" s="1270" customFormat="1" ht="13.5" hidden="1" customHeight="1" x14ac:dyDescent="0.15"/>
    <row r="148" s="1270" customFormat="1" ht="13.5" hidden="1" customHeight="1" x14ac:dyDescent="0.15"/>
    <row r="149" s="1270" customFormat="1" ht="13.5" hidden="1" customHeight="1" x14ac:dyDescent="0.15"/>
    <row r="150" s="1270" customFormat="1" ht="13.5" hidden="1" customHeight="1" x14ac:dyDescent="0.15"/>
    <row r="151" s="1270" customFormat="1" ht="13.5" hidden="1" customHeight="1" x14ac:dyDescent="0.15"/>
    <row r="152" s="1270" customFormat="1" ht="13.5" hidden="1" customHeight="1" x14ac:dyDescent="0.15"/>
    <row r="153" s="1270" customFormat="1" ht="13.5" hidden="1" customHeight="1" x14ac:dyDescent="0.15"/>
    <row r="154" s="1270" customFormat="1" ht="13.5" hidden="1" customHeight="1" x14ac:dyDescent="0.15"/>
    <row r="155" s="1270" customFormat="1" ht="13.5" hidden="1" customHeight="1" x14ac:dyDescent="0.15"/>
    <row r="156" s="1270" customFormat="1" ht="13.5" hidden="1" customHeight="1" x14ac:dyDescent="0.15"/>
    <row r="157" s="1270" customFormat="1" ht="13.5" hidden="1" customHeight="1" x14ac:dyDescent="0.15"/>
    <row r="158" s="1270" customFormat="1" ht="13.5" hidden="1" customHeight="1" x14ac:dyDescent="0.15"/>
    <row r="159" s="1270" customFormat="1" ht="13.5" hidden="1" customHeight="1" x14ac:dyDescent="0.15"/>
    <row r="160" s="1270" customFormat="1" ht="13.5" hidden="1" customHeight="1" x14ac:dyDescent="0.15"/>
  </sheetData>
  <sheetProtection algorithmName="SHA-512" hashValue="YCVCw5r1Ae1AqTHioSWsJmM8nPxBLp6BTVSEzAIB00zlJ2qpqUoPpLkjOvT9Bhv+IgciZ/Ky7ZnxoqhvG9n9BA==" saltValue="AHgZI2bPy09RjcKVqpvnw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40680-A492-4D49-85A4-01F33241913F}">
  <sheetPr>
    <pageSetUpPr fitToPage="1"/>
  </sheetPr>
  <dimension ref="A1:DR125"/>
  <sheetViews>
    <sheetView showGridLines="0" topLeftCell="A91" zoomScaleNormal="100" zoomScaleSheetLayoutView="70" workbookViewId="0">
      <selection activeCell="AC113" sqref="AC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3IJphH1XXQRoheLxECTidv33cC1e0E2bnRc2MxrAXO7iZtdwtDpZ1Qe4CnBIhXcwRusV6zyLV1C+N3Tso4qPWA==" saltValue="UFJYO1O7mqiUl2wSEmT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DFF7F-F3EE-4CD0-9FE2-E99902C6F661}">
  <sheetPr>
    <pageSetUpPr fitToPage="1"/>
  </sheetPr>
  <dimension ref="A1:DR125"/>
  <sheetViews>
    <sheetView showGridLines="0" zoomScale="40" zoomScaleNormal="40" zoomScaleSheetLayoutView="55" workbookViewId="0">
      <selection activeCell="AC113" sqref="AC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Z4R+5SV/DCnLlSyNFDarsI609YEdohuTZom2wTIcu5pahBiFwxFgta/AlVZGGOF21nhWh29/J0yJoRtbSHU01g==" saltValue="ZPPVj8TXvy653Re9uZPA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52148</v>
      </c>
      <c r="E3" s="162"/>
      <c r="F3" s="163">
        <v>51898</v>
      </c>
      <c r="G3" s="164"/>
      <c r="H3" s="165"/>
    </row>
    <row r="4" spans="1:8" x14ac:dyDescent="0.15">
      <c r="A4" s="166"/>
      <c r="B4" s="167"/>
      <c r="C4" s="168"/>
      <c r="D4" s="169">
        <v>25230</v>
      </c>
      <c r="E4" s="170"/>
      <c r="F4" s="171">
        <v>25986</v>
      </c>
      <c r="G4" s="172"/>
      <c r="H4" s="173"/>
    </row>
    <row r="5" spans="1:8" x14ac:dyDescent="0.15">
      <c r="A5" s="154" t="s">
        <v>553</v>
      </c>
      <c r="B5" s="159"/>
      <c r="C5" s="160"/>
      <c r="D5" s="161">
        <v>59121</v>
      </c>
      <c r="E5" s="162"/>
      <c r="F5" s="163">
        <v>51684</v>
      </c>
      <c r="G5" s="164"/>
      <c r="H5" s="165"/>
    </row>
    <row r="6" spans="1:8" x14ac:dyDescent="0.15">
      <c r="A6" s="166"/>
      <c r="B6" s="167"/>
      <c r="C6" s="168"/>
      <c r="D6" s="169">
        <v>31112</v>
      </c>
      <c r="E6" s="170"/>
      <c r="F6" s="171">
        <v>26671</v>
      </c>
      <c r="G6" s="172"/>
      <c r="H6" s="173"/>
    </row>
    <row r="7" spans="1:8" x14ac:dyDescent="0.15">
      <c r="A7" s="154" t="s">
        <v>554</v>
      </c>
      <c r="B7" s="159"/>
      <c r="C7" s="160"/>
      <c r="D7" s="161">
        <v>59757</v>
      </c>
      <c r="E7" s="162"/>
      <c r="F7" s="163">
        <v>52897</v>
      </c>
      <c r="G7" s="164"/>
      <c r="H7" s="165"/>
    </row>
    <row r="8" spans="1:8" x14ac:dyDescent="0.15">
      <c r="A8" s="166"/>
      <c r="B8" s="167"/>
      <c r="C8" s="168"/>
      <c r="D8" s="169">
        <v>30976</v>
      </c>
      <c r="E8" s="170"/>
      <c r="F8" s="171">
        <v>27013</v>
      </c>
      <c r="G8" s="172"/>
      <c r="H8" s="173"/>
    </row>
    <row r="9" spans="1:8" x14ac:dyDescent="0.15">
      <c r="A9" s="154" t="s">
        <v>555</v>
      </c>
      <c r="B9" s="159"/>
      <c r="C9" s="160"/>
      <c r="D9" s="161">
        <v>56727</v>
      </c>
      <c r="E9" s="162"/>
      <c r="F9" s="163">
        <v>54945</v>
      </c>
      <c r="G9" s="164"/>
      <c r="H9" s="165"/>
    </row>
    <row r="10" spans="1:8" x14ac:dyDescent="0.15">
      <c r="A10" s="166"/>
      <c r="B10" s="167"/>
      <c r="C10" s="168"/>
      <c r="D10" s="169">
        <v>31208</v>
      </c>
      <c r="E10" s="170"/>
      <c r="F10" s="171">
        <v>29293</v>
      </c>
      <c r="G10" s="172"/>
      <c r="H10" s="173"/>
    </row>
    <row r="11" spans="1:8" x14ac:dyDescent="0.15">
      <c r="A11" s="154" t="s">
        <v>556</v>
      </c>
      <c r="B11" s="159"/>
      <c r="C11" s="160"/>
      <c r="D11" s="161">
        <v>70552</v>
      </c>
      <c r="E11" s="162"/>
      <c r="F11" s="163">
        <v>57132</v>
      </c>
      <c r="G11" s="164"/>
      <c r="H11" s="165"/>
    </row>
    <row r="12" spans="1:8" x14ac:dyDescent="0.15">
      <c r="A12" s="166"/>
      <c r="B12" s="167"/>
      <c r="C12" s="174"/>
      <c r="D12" s="169">
        <v>38394</v>
      </c>
      <c r="E12" s="170"/>
      <c r="F12" s="171">
        <v>30126</v>
      </c>
      <c r="G12" s="172"/>
      <c r="H12" s="173"/>
    </row>
    <row r="13" spans="1:8" x14ac:dyDescent="0.15">
      <c r="A13" s="154"/>
      <c r="B13" s="159"/>
      <c r="C13" s="175"/>
      <c r="D13" s="176">
        <v>59661</v>
      </c>
      <c r="E13" s="177"/>
      <c r="F13" s="178">
        <v>53711</v>
      </c>
      <c r="G13" s="179"/>
      <c r="H13" s="165"/>
    </row>
    <row r="14" spans="1:8" x14ac:dyDescent="0.15">
      <c r="A14" s="166"/>
      <c r="B14" s="167"/>
      <c r="C14" s="168"/>
      <c r="D14" s="169">
        <v>31384</v>
      </c>
      <c r="E14" s="170"/>
      <c r="F14" s="171">
        <v>27818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0.33</v>
      </c>
      <c r="C19" s="180">
        <f>ROUND(VALUE(SUBSTITUTE(実質収支比率等に係る経年分析!G$48,"▲","-")),2)</f>
        <v>0.24</v>
      </c>
      <c r="D19" s="180">
        <f>ROUND(VALUE(SUBSTITUTE(実質収支比率等に係る経年分析!H$48,"▲","-")),2)</f>
        <v>0.61</v>
      </c>
      <c r="E19" s="180">
        <f>ROUND(VALUE(SUBSTITUTE(実質収支比率等に係る経年分析!I$48,"▲","-")),2)</f>
        <v>0.46</v>
      </c>
      <c r="F19" s="180">
        <f>ROUND(VALUE(SUBSTITUTE(実質収支比率等に係る経年分析!J$48,"▲","-")),2)</f>
        <v>0.3</v>
      </c>
    </row>
    <row r="20" spans="1:11" x14ac:dyDescent="0.15">
      <c r="A20" s="180" t="s">
        <v>55</v>
      </c>
      <c r="B20" s="180">
        <f>ROUND(VALUE(SUBSTITUTE(実質収支比率等に係る経年分析!F$47,"▲","-")),2)</f>
        <v>3.35</v>
      </c>
      <c r="C20" s="180">
        <f>ROUND(VALUE(SUBSTITUTE(実質収支比率等に係る経年分析!G$47,"▲","-")),2)</f>
        <v>3.35</v>
      </c>
      <c r="D20" s="180">
        <f>ROUND(VALUE(SUBSTITUTE(実質収支比率等に係る経年分析!H$47,"▲","-")),2)</f>
        <v>2.95</v>
      </c>
      <c r="E20" s="180">
        <f>ROUND(VALUE(SUBSTITUTE(実質収支比率等に係る経年分析!I$47,"▲","-")),2)</f>
        <v>2.94</v>
      </c>
      <c r="F20" s="180">
        <f>ROUND(VALUE(SUBSTITUTE(実質収支比率等に係る経年分析!J$47,"▲","-")),2)</f>
        <v>2.62</v>
      </c>
    </row>
    <row r="21" spans="1:11" x14ac:dyDescent="0.15">
      <c r="A21" s="180" t="s">
        <v>56</v>
      </c>
      <c r="B21" s="180">
        <f>IF(ISNUMBER(VALUE(SUBSTITUTE(実質収支比率等に係る経年分析!F$49,"▲","-"))),ROUND(VALUE(SUBSTITUTE(実質収支比率等に係る経年分析!F$49,"▲","-")),2),NA())</f>
        <v>0.4</v>
      </c>
      <c r="C21" s="180">
        <f>IF(ISNUMBER(VALUE(SUBSTITUTE(実質収支比率等に係る経年分析!G$49,"▲","-"))),ROUND(VALUE(SUBSTITUTE(実質収支比率等に係る経年分析!G$49,"▲","-")),2),NA())</f>
        <v>-0.08</v>
      </c>
      <c r="D21" s="180">
        <f>IF(ISNUMBER(VALUE(SUBSTITUTE(実質収支比率等に係る経年分析!H$49,"▲","-"))),ROUND(VALUE(SUBSTITUTE(実質収支比率等に係る経年分析!H$49,"▲","-")),2),NA())</f>
        <v>0.4</v>
      </c>
      <c r="E21" s="180">
        <f>IF(ISNUMBER(VALUE(SUBSTITUTE(実質収支比率等に係る経年分析!I$49,"▲","-"))),ROUND(VALUE(SUBSTITUTE(実質収支比率等に係る経年分析!I$49,"▲","-")),2),NA())</f>
        <v>-0.14000000000000001</v>
      </c>
      <c r="F21" s="180">
        <f>IF(ISNUMBER(VALUE(SUBSTITUTE(実質収支比率等に係る経年分析!J$49,"▲","-"))),ROUND(VALUE(SUBSTITUTE(実質収支比率等に係る経年分析!J$49,"▲","-")),2),NA())</f>
        <v>-0.47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0.49</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工業用水道事業会計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0.86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0.52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0.43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0.35</v>
      </c>
    </row>
    <row r="30" spans="1:11" x14ac:dyDescent="0.15">
      <c r="A30" s="181" t="str">
        <f>IF(連結実質赤字比率に係る赤字・黒字の構成分析!C$40="",NA(),連結実質赤字比率に係る赤字・黒字の構成分析!C$40)</f>
        <v>介護保険事業費</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0.28000000000000003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0.93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0.77</v>
      </c>
    </row>
    <row r="31" spans="1:11" x14ac:dyDescent="0.15">
      <c r="A31" s="181" t="str">
        <f>IF(連結実質赤字比率に係る赤字・黒字の構成分析!C$39="",NA(),連結実質赤字比率に係る赤字・黒字の構成分析!C$39)</f>
        <v>高速鉄道事業会計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1.66</v>
      </c>
    </row>
    <row r="32" spans="1:11" x14ac:dyDescent="0.15">
      <c r="A32" s="181" t="str">
        <f>IF(連結実質赤字比率に係る赤字・黒字の構成分析!C$38="",NA(),連結実質赤字比率に係る赤字・黒字の構成分析!C$38)</f>
        <v>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4.49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4.3099999999999996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3.29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3.61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3.82</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6.65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6.63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6.12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6.17</v>
      </c>
    </row>
    <row r="34" spans="1:16" x14ac:dyDescent="0.15">
      <c r="A34" s="181" t="str">
        <f>IF(連結実質赤字比率に係る赤字・黒字の構成分析!C$36="",NA(),連結実質赤字比率に係る赤字・黒字の構成分析!C$36)</f>
        <v>港湾事業会計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3.64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3.68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8.48</v>
      </c>
    </row>
    <row r="35" spans="1:16" x14ac:dyDescent="0.15">
      <c r="A35" s="181" t="str">
        <f>IF(連結実質赤字比率に係る赤字・黒字の構成分析!C$35="",NA(),連結実質赤字比率に係る赤字・黒字の構成分析!C$35)</f>
        <v>新都市整備事業会計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26.6</v>
      </c>
    </row>
    <row r="36" spans="1:16" x14ac:dyDescent="0.15">
      <c r="A36" s="181" t="str">
        <f>IF(連結実質赤字比率に係る赤字・黒字の構成分析!C$34="",NA(),連結実質赤字比率に係る赤字・黒字の構成分析!C$34)</f>
        <v>自動車事業会計</v>
      </c>
      <c r="B36" s="181">
        <f>IF(ROUND(VALUE(SUBSTITUTE(連結実質赤字比率に係る赤字・黒字の構成分析!F$34,"▲", "-")), 2) &lt; 0, ABS(ROUND(VALUE(SUBSTITUTE(連結実質赤字比率に係る赤字・黒字の構成分析!F$34,"▲", "-")), 2)), NA())</f>
        <v>0.41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0.41</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0.39</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0.41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0.39</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95681</v>
      </c>
      <c r="E42" s="182"/>
      <c r="F42" s="182"/>
      <c r="G42" s="182">
        <f>'実質公債費比率（分子）の構造'!L$52</f>
        <v>92522</v>
      </c>
      <c r="H42" s="182"/>
      <c r="I42" s="182"/>
      <c r="J42" s="182">
        <f>'実質公債費比率（分子）の構造'!M$52</f>
        <v>91085</v>
      </c>
      <c r="K42" s="182"/>
      <c r="L42" s="182"/>
      <c r="M42" s="182">
        <f>'実質公債費比率（分子）の構造'!N$52</f>
        <v>91358</v>
      </c>
      <c r="N42" s="182"/>
      <c r="O42" s="182"/>
      <c r="P42" s="182">
        <f>'実質公債費比率（分子）の構造'!O$52</f>
        <v>89541</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1749</v>
      </c>
      <c r="C44" s="182"/>
      <c r="D44" s="182"/>
      <c r="E44" s="182">
        <f>'実質公債費比率（分子）の構造'!L$50</f>
        <v>1263</v>
      </c>
      <c r="F44" s="182"/>
      <c r="G44" s="182"/>
      <c r="H44" s="182">
        <f>'実質公債費比率（分子）の構造'!M$50</f>
        <v>1033</v>
      </c>
      <c r="I44" s="182"/>
      <c r="J44" s="182"/>
      <c r="K44" s="182">
        <f>'実質公債費比率（分子）の構造'!N$50</f>
        <v>599</v>
      </c>
      <c r="L44" s="182"/>
      <c r="M44" s="182"/>
      <c r="N44" s="182">
        <f>'実質公債費比率（分子）の構造'!O$50</f>
        <v>587</v>
      </c>
      <c r="O44" s="182"/>
      <c r="P44" s="182"/>
    </row>
    <row r="45" spans="1:16" x14ac:dyDescent="0.15">
      <c r="A45" s="182" t="s">
        <v>65</v>
      </c>
      <c r="B45" s="182">
        <f>'実質公債費比率（分子）の構造'!K$49</f>
        <v>858</v>
      </c>
      <c r="C45" s="182"/>
      <c r="D45" s="182"/>
      <c r="E45" s="182">
        <f>'実質公債費比率（分子）の構造'!L$49</f>
        <v>301</v>
      </c>
      <c r="F45" s="182"/>
      <c r="G45" s="182"/>
      <c r="H45" s="182">
        <f>'実質公債費比率（分子）の構造'!M$49</f>
        <v>234</v>
      </c>
      <c r="I45" s="182"/>
      <c r="J45" s="182"/>
      <c r="K45" s="182">
        <f>'実質公債費比率（分子）の構造'!N$49</f>
        <v>234</v>
      </c>
      <c r="L45" s="182"/>
      <c r="M45" s="182"/>
      <c r="N45" s="182">
        <f>'実質公債費比率（分子）の構造'!O$49</f>
        <v>161</v>
      </c>
      <c r="O45" s="182"/>
      <c r="P45" s="182"/>
    </row>
    <row r="46" spans="1:16" x14ac:dyDescent="0.15">
      <c r="A46" s="182" t="s">
        <v>66</v>
      </c>
      <c r="B46" s="182">
        <f>'実質公債費比率（分子）の構造'!K$48</f>
        <v>21769</v>
      </c>
      <c r="C46" s="182"/>
      <c r="D46" s="182"/>
      <c r="E46" s="182">
        <f>'実質公債費比率（分子）の構造'!L$48</f>
        <v>20375</v>
      </c>
      <c r="F46" s="182"/>
      <c r="G46" s="182"/>
      <c r="H46" s="182">
        <f>'実質公債費比率（分子）の構造'!M$48</f>
        <v>20752</v>
      </c>
      <c r="I46" s="182"/>
      <c r="J46" s="182"/>
      <c r="K46" s="182">
        <f>'実質公債費比率（分子）の構造'!N$48</f>
        <v>16106</v>
      </c>
      <c r="L46" s="182"/>
      <c r="M46" s="182"/>
      <c r="N46" s="182">
        <f>'実質公債費比率（分子）の構造'!O$48</f>
        <v>15259</v>
      </c>
      <c r="O46" s="182"/>
      <c r="P46" s="182"/>
    </row>
    <row r="47" spans="1:16" x14ac:dyDescent="0.15">
      <c r="A47" s="182" t="s">
        <v>14</v>
      </c>
      <c r="B47" s="182">
        <f>'実質公債費比率（分子）の構造'!K$47</f>
        <v>38279</v>
      </c>
      <c r="C47" s="182"/>
      <c r="D47" s="182"/>
      <c r="E47" s="182">
        <f>'実質公債費比率（分子）の構造'!L$47</f>
        <v>39169</v>
      </c>
      <c r="F47" s="182"/>
      <c r="G47" s="182"/>
      <c r="H47" s="182">
        <f>'実質公債費比率（分子）の構造'!M$47</f>
        <v>40483</v>
      </c>
      <c r="I47" s="182"/>
      <c r="J47" s="182"/>
      <c r="K47" s="182">
        <f>'実質公債費比率（分子）の構造'!N$47</f>
        <v>41708</v>
      </c>
      <c r="L47" s="182"/>
      <c r="M47" s="182"/>
      <c r="N47" s="182">
        <f>'実質公債費比率（分子）の構造'!O$47</f>
        <v>42879</v>
      </c>
      <c r="O47" s="182"/>
      <c r="P47" s="182"/>
    </row>
    <row r="48" spans="1:16" x14ac:dyDescent="0.15">
      <c r="A48" s="182" t="s">
        <v>67</v>
      </c>
      <c r="B48" s="182">
        <f>'実質公債費比率（分子）の構造'!K$46</f>
        <v>148</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55199</v>
      </c>
      <c r="C49" s="182"/>
      <c r="D49" s="182"/>
      <c r="E49" s="182">
        <f>'実質公債費比率（分子）の構造'!L$45</f>
        <v>55919</v>
      </c>
      <c r="F49" s="182"/>
      <c r="G49" s="182"/>
      <c r="H49" s="182">
        <f>'実質公債費比率（分子）の構造'!M$45</f>
        <v>49469</v>
      </c>
      <c r="I49" s="182"/>
      <c r="J49" s="182"/>
      <c r="K49" s="182">
        <f>'実質公債費比率（分子）の構造'!N$45</f>
        <v>48267</v>
      </c>
      <c r="L49" s="182"/>
      <c r="M49" s="182"/>
      <c r="N49" s="182">
        <f>'実質公債費比率（分子）の構造'!O$45</f>
        <v>46454</v>
      </c>
      <c r="O49" s="182"/>
      <c r="P49" s="182"/>
    </row>
    <row r="50" spans="1:16" x14ac:dyDescent="0.15">
      <c r="A50" s="182" t="s">
        <v>69</v>
      </c>
      <c r="B50" s="182" t="e">
        <f>NA()</f>
        <v>#N/A</v>
      </c>
      <c r="C50" s="182">
        <f>IF(ISNUMBER('実質公債費比率（分子）の構造'!K$53),'実質公債費比率（分子）の構造'!K$53,NA())</f>
        <v>22321</v>
      </c>
      <c r="D50" s="182" t="e">
        <f>NA()</f>
        <v>#N/A</v>
      </c>
      <c r="E50" s="182" t="e">
        <f>NA()</f>
        <v>#N/A</v>
      </c>
      <c r="F50" s="182">
        <f>IF(ISNUMBER('実質公債費比率（分子）の構造'!L$53),'実質公債費比率（分子）の構造'!L$53,NA())</f>
        <v>24505</v>
      </c>
      <c r="G50" s="182" t="e">
        <f>NA()</f>
        <v>#N/A</v>
      </c>
      <c r="H50" s="182" t="e">
        <f>NA()</f>
        <v>#N/A</v>
      </c>
      <c r="I50" s="182">
        <f>IF(ISNUMBER('実質公債費比率（分子）の構造'!M$53),'実質公債費比率（分子）の構造'!M$53,NA())</f>
        <v>20886</v>
      </c>
      <c r="J50" s="182" t="e">
        <f>NA()</f>
        <v>#N/A</v>
      </c>
      <c r="K50" s="182" t="e">
        <f>NA()</f>
        <v>#N/A</v>
      </c>
      <c r="L50" s="182">
        <f>IF(ISNUMBER('実質公債費比率（分子）の構造'!N$53),'実質公債費比率（分子）の構造'!N$53,NA())</f>
        <v>15556</v>
      </c>
      <c r="M50" s="182" t="e">
        <f>NA()</f>
        <v>#N/A</v>
      </c>
      <c r="N50" s="182" t="e">
        <f>NA()</f>
        <v>#N/A</v>
      </c>
      <c r="O50" s="182">
        <f>IF(ISNUMBER('実質公債費比率（分子）の構造'!O$53),'実質公債費比率（分子）の構造'!O$53,NA())</f>
        <v>15799</v>
      </c>
      <c r="P50" s="182" t="e">
        <f>NA()</f>
        <v>#N/A</v>
      </c>
    </row>
    <row r="53" spans="1:16" x14ac:dyDescent="0.15">
      <c r="A53" s="150" t="s">
        <v>70</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43</v>
      </c>
      <c r="B56" s="181"/>
      <c r="C56" s="181"/>
      <c r="D56" s="181">
        <f>'将来負担比率（分子）の構造'!I$52</f>
        <v>749066</v>
      </c>
      <c r="E56" s="181"/>
      <c r="F56" s="181"/>
      <c r="G56" s="181">
        <f>'将来負担比率（分子）の構造'!J$52</f>
        <v>748640</v>
      </c>
      <c r="H56" s="181"/>
      <c r="I56" s="181"/>
      <c r="J56" s="181">
        <f>'将来負担比率（分子）の構造'!K$52</f>
        <v>763524</v>
      </c>
      <c r="K56" s="181"/>
      <c r="L56" s="181"/>
      <c r="M56" s="181">
        <f>'将来負担比率（分子）の構造'!L$52</f>
        <v>775260</v>
      </c>
      <c r="N56" s="181"/>
      <c r="O56" s="181"/>
      <c r="P56" s="181">
        <f>'将来負担比率（分子）の構造'!M$52</f>
        <v>789859</v>
      </c>
    </row>
    <row r="57" spans="1:16" x14ac:dyDescent="0.15">
      <c r="A57" s="181" t="s">
        <v>42</v>
      </c>
      <c r="B57" s="181"/>
      <c r="C57" s="181"/>
      <c r="D57" s="181">
        <f>'将来負担比率（分子）の構造'!I$51</f>
        <v>232175</v>
      </c>
      <c r="E57" s="181"/>
      <c r="F57" s="181"/>
      <c r="G57" s="181">
        <f>'将来負担比率（分子）の構造'!J$51</f>
        <v>224070</v>
      </c>
      <c r="H57" s="181"/>
      <c r="I57" s="181"/>
      <c r="J57" s="181">
        <f>'将来負担比率（分子）の構造'!K$51</f>
        <v>218696</v>
      </c>
      <c r="K57" s="181"/>
      <c r="L57" s="181"/>
      <c r="M57" s="181">
        <f>'将来負担比率（分子）の構造'!L$51</f>
        <v>208380</v>
      </c>
      <c r="N57" s="181"/>
      <c r="O57" s="181"/>
      <c r="P57" s="181">
        <f>'将来負担比率（分子）の構造'!M$51</f>
        <v>207043</v>
      </c>
    </row>
    <row r="58" spans="1:16" x14ac:dyDescent="0.15">
      <c r="A58" s="181" t="s">
        <v>41</v>
      </c>
      <c r="B58" s="181"/>
      <c r="C58" s="181"/>
      <c r="D58" s="181">
        <f>'将来負担比率（分子）の構造'!I$50</f>
        <v>264863</v>
      </c>
      <c r="E58" s="181"/>
      <c r="F58" s="181"/>
      <c r="G58" s="181">
        <f>'将来負担比率（分子）の構造'!J$50</f>
        <v>267838</v>
      </c>
      <c r="H58" s="181"/>
      <c r="I58" s="181"/>
      <c r="J58" s="181">
        <f>'将来負担比率（分子）の構造'!K$50</f>
        <v>281632</v>
      </c>
      <c r="K58" s="181"/>
      <c r="L58" s="181"/>
      <c r="M58" s="181">
        <f>'将来負担比率（分子）の構造'!L$50</f>
        <v>299089</v>
      </c>
      <c r="N58" s="181"/>
      <c r="O58" s="181"/>
      <c r="P58" s="181">
        <f>'将来負担比率（分子）の構造'!M$50</f>
        <v>315291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2142</v>
      </c>
      <c r="C61" s="181"/>
      <c r="D61" s="181"/>
      <c r="E61" s="181">
        <f>'将来負担比率（分子）の構造'!J$46</f>
        <v>1582</v>
      </c>
      <c r="F61" s="181"/>
      <c r="G61" s="181"/>
      <c r="H61" s="181">
        <f>'将来負担比率（分子）の構造'!K$46</f>
        <v>1016</v>
      </c>
      <c r="I61" s="181"/>
      <c r="J61" s="181"/>
      <c r="K61" s="181">
        <f>'将来負担比率（分子）の構造'!L$46</f>
        <v>7032</v>
      </c>
      <c r="L61" s="181"/>
      <c r="M61" s="181"/>
      <c r="N61" s="181">
        <f>'将来負担比率（分子）の構造'!M$46</f>
        <v>6081</v>
      </c>
      <c r="O61" s="181"/>
      <c r="P61" s="181"/>
    </row>
    <row r="62" spans="1:16" x14ac:dyDescent="0.15">
      <c r="A62" s="181" t="s">
        <v>35</v>
      </c>
      <c r="B62" s="181">
        <f>'将来負担比率（分子）の構造'!I$45</f>
        <v>95839</v>
      </c>
      <c r="C62" s="181"/>
      <c r="D62" s="181"/>
      <c r="E62" s="181">
        <f>'将来負担比率（分子）の構造'!J$45</f>
        <v>95086</v>
      </c>
      <c r="F62" s="181"/>
      <c r="G62" s="181"/>
      <c r="H62" s="181">
        <f>'将来負担比率（分子）の構造'!K$45</f>
        <v>139918</v>
      </c>
      <c r="I62" s="181"/>
      <c r="J62" s="181"/>
      <c r="K62" s="181">
        <f>'将来負担比率（分子）の構造'!L$45</f>
        <v>132469</v>
      </c>
      <c r="L62" s="181"/>
      <c r="M62" s="181"/>
      <c r="N62" s="181">
        <f>'将来負担比率（分子）の構造'!M$45</f>
        <v>128896</v>
      </c>
      <c r="O62" s="181"/>
      <c r="P62" s="181"/>
    </row>
    <row r="63" spans="1:16" x14ac:dyDescent="0.15">
      <c r="A63" s="181" t="s">
        <v>34</v>
      </c>
      <c r="B63" s="181">
        <f>'将来負担比率（分子）の構造'!I$44</f>
        <v>1132</v>
      </c>
      <c r="C63" s="181"/>
      <c r="D63" s="181"/>
      <c r="E63" s="181">
        <f>'将来負担比率（分子）の構造'!J$44</f>
        <v>843</v>
      </c>
      <c r="F63" s="181"/>
      <c r="G63" s="181"/>
      <c r="H63" s="181">
        <f>'将来負担比率（分子）の構造'!K$44</f>
        <v>628</v>
      </c>
      <c r="I63" s="181"/>
      <c r="J63" s="181"/>
      <c r="K63" s="181">
        <f>'将来負担比率（分子）の構造'!L$44</f>
        <v>456</v>
      </c>
      <c r="L63" s="181"/>
      <c r="M63" s="181"/>
      <c r="N63" s="181">
        <f>'将来負担比率（分子）の構造'!M$44</f>
        <v>302</v>
      </c>
      <c r="O63" s="181"/>
      <c r="P63" s="181"/>
    </row>
    <row r="64" spans="1:16" x14ac:dyDescent="0.15">
      <c r="A64" s="181" t="s">
        <v>33</v>
      </c>
      <c r="B64" s="181">
        <f>'将来負担比率（分子）の構造'!I$43</f>
        <v>180858</v>
      </c>
      <c r="C64" s="181"/>
      <c r="D64" s="181"/>
      <c r="E64" s="181">
        <f>'将来負担比率（分子）の構造'!J$43</f>
        <v>184758</v>
      </c>
      <c r="F64" s="181"/>
      <c r="G64" s="181"/>
      <c r="H64" s="181">
        <f>'将来負担比率（分子）の構造'!K$43</f>
        <v>182768</v>
      </c>
      <c r="I64" s="181"/>
      <c r="J64" s="181"/>
      <c r="K64" s="181">
        <f>'将来負担比率（分子）の構造'!L$43</f>
        <v>173599</v>
      </c>
      <c r="L64" s="181"/>
      <c r="M64" s="181"/>
      <c r="N64" s="181">
        <f>'将来負担比率（分子）の構造'!M$43</f>
        <v>159851</v>
      </c>
      <c r="O64" s="181"/>
      <c r="P64" s="181"/>
    </row>
    <row r="65" spans="1:16" x14ac:dyDescent="0.15">
      <c r="A65" s="181" t="s">
        <v>32</v>
      </c>
      <c r="B65" s="181">
        <f>'将来負担比率（分子）の構造'!I$42</f>
        <v>20059</v>
      </c>
      <c r="C65" s="181"/>
      <c r="D65" s="181"/>
      <c r="E65" s="181">
        <f>'将来負担比率（分子）の構造'!J$42</f>
        <v>18055</v>
      </c>
      <c r="F65" s="181"/>
      <c r="G65" s="181"/>
      <c r="H65" s="181">
        <f>'将来負担比率（分子）の構造'!K$42</f>
        <v>14140</v>
      </c>
      <c r="I65" s="181"/>
      <c r="J65" s="181"/>
      <c r="K65" s="181">
        <f>'将来負担比率（分子）の構造'!L$42</f>
        <v>13746</v>
      </c>
      <c r="L65" s="181"/>
      <c r="M65" s="181"/>
      <c r="N65" s="181">
        <f>'将来負担比率（分子）の構造'!M$42</f>
        <v>12625</v>
      </c>
      <c r="O65" s="181"/>
      <c r="P65" s="181"/>
    </row>
    <row r="66" spans="1:16" x14ac:dyDescent="0.15">
      <c r="A66" s="181" t="s">
        <v>31</v>
      </c>
      <c r="B66" s="181">
        <f>'将来負担比率（分子）の構造'!I$41</f>
        <v>1204324</v>
      </c>
      <c r="C66" s="181"/>
      <c r="D66" s="181"/>
      <c r="E66" s="181">
        <f>'将来負担比率（分子）の構造'!J$41</f>
        <v>1198275</v>
      </c>
      <c r="F66" s="181"/>
      <c r="G66" s="181"/>
      <c r="H66" s="181">
        <f>'将来負担比率（分子）の構造'!K$41</f>
        <v>1222264</v>
      </c>
      <c r="I66" s="181"/>
      <c r="J66" s="181"/>
      <c r="K66" s="181">
        <f>'将来負担比率（分子）の構造'!L$41</f>
        <v>1224023</v>
      </c>
      <c r="L66" s="181"/>
      <c r="M66" s="181"/>
      <c r="N66" s="181">
        <f>'将来負担比率（分子）の構造'!M$41</f>
        <v>1256347</v>
      </c>
      <c r="O66" s="181"/>
      <c r="P66" s="181"/>
    </row>
    <row r="67" spans="1:16" x14ac:dyDescent="0.15">
      <c r="A67" s="181" t="s">
        <v>73</v>
      </c>
      <c r="B67" s="181" t="e">
        <f>NA()</f>
        <v>#N/A</v>
      </c>
      <c r="C67" s="181">
        <f>IF(ISNUMBER('将来負担比率（分子）の構造'!I$53), IF('将来負担比率（分子）の構造'!I$53 &lt; 0, 0, '将来負担比率（分子）の構造'!I$53), NA())</f>
        <v>258251</v>
      </c>
      <c r="D67" s="181" t="e">
        <f>NA()</f>
        <v>#N/A</v>
      </c>
      <c r="E67" s="181" t="e">
        <f>NA()</f>
        <v>#N/A</v>
      </c>
      <c r="F67" s="181">
        <f>IF(ISNUMBER('将来負担比率（分子）の構造'!J$53), IF('将来負担比率（分子）の構造'!J$53 &lt; 0, 0, '将来負担比率（分子）の構造'!J$53), NA())</f>
        <v>258050</v>
      </c>
      <c r="G67" s="181" t="e">
        <f>NA()</f>
        <v>#N/A</v>
      </c>
      <c r="H67" s="181" t="e">
        <f>NA()</f>
        <v>#N/A</v>
      </c>
      <c r="I67" s="181">
        <f>IF(ISNUMBER('将来負担比率（分子）の構造'!K$53), IF('将来負担比率（分子）の構造'!K$53 &lt; 0, 0, '将来負担比率（分子）の構造'!K$53), NA())</f>
        <v>296882</v>
      </c>
      <c r="J67" s="181" t="e">
        <f>NA()</f>
        <v>#N/A</v>
      </c>
      <c r="K67" s="181" t="e">
        <f>NA()</f>
        <v>#N/A</v>
      </c>
      <c r="L67" s="181">
        <f>IF(ISNUMBER('将来負担比率（分子）の構造'!L$53), IF('将来負担比率（分子）の構造'!L$53 &lt; 0, 0, '将来負担比率（分子）の構造'!L$53), NA())</f>
        <v>268595</v>
      </c>
      <c r="M67" s="181" t="e">
        <f>NA()</f>
        <v>#N/A</v>
      </c>
      <c r="N67" s="181" t="e">
        <f>NA()</f>
        <v>#N/A</v>
      </c>
      <c r="O67" s="181">
        <f>IF(ISNUMBER('将来負担比率（分子）の構造'!M$53), IF('将来負担比率（分子）の構造'!M$53 &lt; 0, 0, '将来負担比率（分子）の構造'!M$53), NA())</f>
        <v>251909</v>
      </c>
      <c r="P67" s="181" t="e">
        <f>NA()</f>
        <v>#N/A</v>
      </c>
    </row>
    <row r="70" spans="1:16" x14ac:dyDescent="0.15">
      <c r="A70" s="183" t="s">
        <v>74</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75</v>
      </c>
      <c r="B72" s="185">
        <f>基金残高に係る経年分析!F55</f>
        <v>12898</v>
      </c>
      <c r="C72" s="185">
        <f>基金残高に係る経年分析!G55</f>
        <v>12899</v>
      </c>
      <c r="D72" s="185">
        <f>基金残高に係る経年分析!H55</f>
        <v>11530</v>
      </c>
    </row>
    <row r="73" spans="1:16" x14ac:dyDescent="0.15">
      <c r="A73" s="184" t="s">
        <v>76</v>
      </c>
      <c r="B73" s="185">
        <f>基金残高に係る経年分析!F56</f>
        <v>23162</v>
      </c>
      <c r="C73" s="185">
        <f>基金残高に係る経年分析!G56</f>
        <v>23060</v>
      </c>
      <c r="D73" s="185">
        <f>基金残高に係る経年分析!H56</f>
        <v>22073</v>
      </c>
    </row>
    <row r="74" spans="1:16" x14ac:dyDescent="0.15">
      <c r="A74" s="184" t="s">
        <v>77</v>
      </c>
      <c r="B74" s="185">
        <f>基金残高に係る経年分析!F57</f>
        <v>19284</v>
      </c>
      <c r="C74" s="185">
        <f>基金残高に係る経年分析!G57</f>
        <v>18060</v>
      </c>
      <c r="D74" s="185">
        <f>基金残高に係る経年分析!H57</f>
        <v>21361</v>
      </c>
    </row>
  </sheetData>
  <sheetProtection algorithmName="SHA-512" hashValue="bF0Q4/7J6G8/k7nf9pqvMbBzCfO6ZM6D/3fcTBp64uRiT17zpH4Zsq2DQll6K0GWjBPgs9KBd4HABrVxSZzQWw==" saltValue="QEV26yOc8oq5zcT1xiXf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225</v>
      </c>
      <c r="C5" s="632"/>
      <c r="D5" s="632"/>
      <c r="E5" s="632"/>
      <c r="F5" s="632"/>
      <c r="G5" s="632"/>
      <c r="H5" s="632"/>
      <c r="I5" s="632"/>
      <c r="J5" s="632"/>
      <c r="K5" s="632"/>
      <c r="L5" s="632"/>
      <c r="M5" s="632"/>
      <c r="N5" s="632"/>
      <c r="O5" s="632"/>
      <c r="P5" s="632"/>
      <c r="Q5" s="633"/>
      <c r="R5" s="634">
        <v>309261707</v>
      </c>
      <c r="S5" s="635"/>
      <c r="T5" s="635"/>
      <c r="U5" s="635"/>
      <c r="V5" s="635"/>
      <c r="W5" s="635"/>
      <c r="X5" s="635"/>
      <c r="Y5" s="636"/>
      <c r="Z5" s="637">
        <v>35.9</v>
      </c>
      <c r="AA5" s="637"/>
      <c r="AB5" s="637"/>
      <c r="AC5" s="637"/>
      <c r="AD5" s="638">
        <v>286236105</v>
      </c>
      <c r="AE5" s="638"/>
      <c r="AF5" s="638"/>
      <c r="AG5" s="638"/>
      <c r="AH5" s="638"/>
      <c r="AI5" s="638"/>
      <c r="AJ5" s="638"/>
      <c r="AK5" s="638"/>
      <c r="AL5" s="639">
        <v>69.3</v>
      </c>
      <c r="AM5" s="640"/>
      <c r="AN5" s="640"/>
      <c r="AO5" s="641"/>
      <c r="AP5" s="631" t="s">
        <v>226</v>
      </c>
      <c r="AQ5" s="632"/>
      <c r="AR5" s="632"/>
      <c r="AS5" s="632"/>
      <c r="AT5" s="632"/>
      <c r="AU5" s="632"/>
      <c r="AV5" s="632"/>
      <c r="AW5" s="632"/>
      <c r="AX5" s="632"/>
      <c r="AY5" s="632"/>
      <c r="AZ5" s="632"/>
      <c r="BA5" s="632"/>
      <c r="BB5" s="632"/>
      <c r="BC5" s="632"/>
      <c r="BD5" s="632"/>
      <c r="BE5" s="632"/>
      <c r="BF5" s="633"/>
      <c r="BG5" s="645">
        <v>276857502</v>
      </c>
      <c r="BH5" s="646"/>
      <c r="BI5" s="646"/>
      <c r="BJ5" s="646"/>
      <c r="BK5" s="646"/>
      <c r="BL5" s="646"/>
      <c r="BM5" s="646"/>
      <c r="BN5" s="647"/>
      <c r="BO5" s="648">
        <v>89.5</v>
      </c>
      <c r="BP5" s="648"/>
      <c r="BQ5" s="648"/>
      <c r="BR5" s="648"/>
      <c r="BS5" s="649">
        <v>4125349</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4864749</v>
      </c>
      <c r="S6" s="646"/>
      <c r="T6" s="646"/>
      <c r="U6" s="646"/>
      <c r="V6" s="646"/>
      <c r="W6" s="646"/>
      <c r="X6" s="646"/>
      <c r="Y6" s="647"/>
      <c r="Z6" s="648">
        <v>0.6</v>
      </c>
      <c r="AA6" s="648"/>
      <c r="AB6" s="648"/>
      <c r="AC6" s="648"/>
      <c r="AD6" s="649">
        <v>4864749</v>
      </c>
      <c r="AE6" s="649"/>
      <c r="AF6" s="649"/>
      <c r="AG6" s="649"/>
      <c r="AH6" s="649"/>
      <c r="AI6" s="649"/>
      <c r="AJ6" s="649"/>
      <c r="AK6" s="649"/>
      <c r="AL6" s="650">
        <v>1.2</v>
      </c>
      <c r="AM6" s="651"/>
      <c r="AN6" s="651"/>
      <c r="AO6" s="652"/>
      <c r="AP6" s="642" t="s">
        <v>231</v>
      </c>
      <c r="AQ6" s="643"/>
      <c r="AR6" s="643"/>
      <c r="AS6" s="643"/>
      <c r="AT6" s="643"/>
      <c r="AU6" s="643"/>
      <c r="AV6" s="643"/>
      <c r="AW6" s="643"/>
      <c r="AX6" s="643"/>
      <c r="AY6" s="643"/>
      <c r="AZ6" s="643"/>
      <c r="BA6" s="643"/>
      <c r="BB6" s="643"/>
      <c r="BC6" s="643"/>
      <c r="BD6" s="643"/>
      <c r="BE6" s="643"/>
      <c r="BF6" s="644"/>
      <c r="BG6" s="645">
        <v>276857502</v>
      </c>
      <c r="BH6" s="646"/>
      <c r="BI6" s="646"/>
      <c r="BJ6" s="646"/>
      <c r="BK6" s="646"/>
      <c r="BL6" s="646"/>
      <c r="BM6" s="646"/>
      <c r="BN6" s="647"/>
      <c r="BO6" s="648">
        <v>89.5</v>
      </c>
      <c r="BP6" s="648"/>
      <c r="BQ6" s="648"/>
      <c r="BR6" s="648"/>
      <c r="BS6" s="649">
        <v>4125349</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2088439</v>
      </c>
      <c r="CS6" s="646"/>
      <c r="CT6" s="646"/>
      <c r="CU6" s="646"/>
      <c r="CV6" s="646"/>
      <c r="CW6" s="646"/>
      <c r="CX6" s="646"/>
      <c r="CY6" s="647"/>
      <c r="CZ6" s="639">
        <v>0.2</v>
      </c>
      <c r="DA6" s="640"/>
      <c r="DB6" s="640"/>
      <c r="DC6" s="659"/>
      <c r="DD6" s="654">
        <v>15585</v>
      </c>
      <c r="DE6" s="646"/>
      <c r="DF6" s="646"/>
      <c r="DG6" s="646"/>
      <c r="DH6" s="646"/>
      <c r="DI6" s="646"/>
      <c r="DJ6" s="646"/>
      <c r="DK6" s="646"/>
      <c r="DL6" s="646"/>
      <c r="DM6" s="646"/>
      <c r="DN6" s="646"/>
      <c r="DO6" s="646"/>
      <c r="DP6" s="647"/>
      <c r="DQ6" s="654">
        <v>2077958</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270371</v>
      </c>
      <c r="S7" s="646"/>
      <c r="T7" s="646"/>
      <c r="U7" s="646"/>
      <c r="V7" s="646"/>
      <c r="W7" s="646"/>
      <c r="X7" s="646"/>
      <c r="Y7" s="647"/>
      <c r="Z7" s="648">
        <v>0</v>
      </c>
      <c r="AA7" s="648"/>
      <c r="AB7" s="648"/>
      <c r="AC7" s="648"/>
      <c r="AD7" s="649">
        <v>270371</v>
      </c>
      <c r="AE7" s="649"/>
      <c r="AF7" s="649"/>
      <c r="AG7" s="649"/>
      <c r="AH7" s="649"/>
      <c r="AI7" s="649"/>
      <c r="AJ7" s="649"/>
      <c r="AK7" s="649"/>
      <c r="AL7" s="650">
        <v>0.1</v>
      </c>
      <c r="AM7" s="651"/>
      <c r="AN7" s="651"/>
      <c r="AO7" s="652"/>
      <c r="AP7" s="642" t="s">
        <v>234</v>
      </c>
      <c r="AQ7" s="643"/>
      <c r="AR7" s="643"/>
      <c r="AS7" s="643"/>
      <c r="AT7" s="643"/>
      <c r="AU7" s="643"/>
      <c r="AV7" s="643"/>
      <c r="AW7" s="643"/>
      <c r="AX7" s="643"/>
      <c r="AY7" s="643"/>
      <c r="AZ7" s="643"/>
      <c r="BA7" s="643"/>
      <c r="BB7" s="643"/>
      <c r="BC7" s="643"/>
      <c r="BD7" s="643"/>
      <c r="BE7" s="643"/>
      <c r="BF7" s="644"/>
      <c r="BG7" s="645">
        <v>152658217</v>
      </c>
      <c r="BH7" s="646"/>
      <c r="BI7" s="646"/>
      <c r="BJ7" s="646"/>
      <c r="BK7" s="646"/>
      <c r="BL7" s="646"/>
      <c r="BM7" s="646"/>
      <c r="BN7" s="647"/>
      <c r="BO7" s="648">
        <v>49.4</v>
      </c>
      <c r="BP7" s="648"/>
      <c r="BQ7" s="648"/>
      <c r="BR7" s="648"/>
      <c r="BS7" s="649">
        <v>4125349</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65237442</v>
      </c>
      <c r="CS7" s="646"/>
      <c r="CT7" s="646"/>
      <c r="CU7" s="646"/>
      <c r="CV7" s="646"/>
      <c r="CW7" s="646"/>
      <c r="CX7" s="646"/>
      <c r="CY7" s="647"/>
      <c r="CZ7" s="648">
        <v>7.7</v>
      </c>
      <c r="DA7" s="648"/>
      <c r="DB7" s="648"/>
      <c r="DC7" s="648"/>
      <c r="DD7" s="654">
        <v>16454430</v>
      </c>
      <c r="DE7" s="646"/>
      <c r="DF7" s="646"/>
      <c r="DG7" s="646"/>
      <c r="DH7" s="646"/>
      <c r="DI7" s="646"/>
      <c r="DJ7" s="646"/>
      <c r="DK7" s="646"/>
      <c r="DL7" s="646"/>
      <c r="DM7" s="646"/>
      <c r="DN7" s="646"/>
      <c r="DO7" s="646"/>
      <c r="DP7" s="647"/>
      <c r="DQ7" s="654">
        <v>43548489</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1751157</v>
      </c>
      <c r="S8" s="646"/>
      <c r="T8" s="646"/>
      <c r="U8" s="646"/>
      <c r="V8" s="646"/>
      <c r="W8" s="646"/>
      <c r="X8" s="646"/>
      <c r="Y8" s="647"/>
      <c r="Z8" s="648">
        <v>0.2</v>
      </c>
      <c r="AA8" s="648"/>
      <c r="AB8" s="648"/>
      <c r="AC8" s="648"/>
      <c r="AD8" s="649">
        <v>1751157</v>
      </c>
      <c r="AE8" s="649"/>
      <c r="AF8" s="649"/>
      <c r="AG8" s="649"/>
      <c r="AH8" s="649"/>
      <c r="AI8" s="649"/>
      <c r="AJ8" s="649"/>
      <c r="AK8" s="649"/>
      <c r="AL8" s="650">
        <v>0.4</v>
      </c>
      <c r="AM8" s="651"/>
      <c r="AN8" s="651"/>
      <c r="AO8" s="652"/>
      <c r="AP8" s="642" t="s">
        <v>237</v>
      </c>
      <c r="AQ8" s="643"/>
      <c r="AR8" s="643"/>
      <c r="AS8" s="643"/>
      <c r="AT8" s="643"/>
      <c r="AU8" s="643"/>
      <c r="AV8" s="643"/>
      <c r="AW8" s="643"/>
      <c r="AX8" s="643"/>
      <c r="AY8" s="643"/>
      <c r="AZ8" s="643"/>
      <c r="BA8" s="643"/>
      <c r="BB8" s="643"/>
      <c r="BC8" s="643"/>
      <c r="BD8" s="643"/>
      <c r="BE8" s="643"/>
      <c r="BF8" s="644"/>
      <c r="BG8" s="645">
        <v>2788864</v>
      </c>
      <c r="BH8" s="646"/>
      <c r="BI8" s="646"/>
      <c r="BJ8" s="646"/>
      <c r="BK8" s="646"/>
      <c r="BL8" s="646"/>
      <c r="BM8" s="646"/>
      <c r="BN8" s="647"/>
      <c r="BO8" s="648">
        <v>0.9</v>
      </c>
      <c r="BP8" s="648"/>
      <c r="BQ8" s="648"/>
      <c r="BR8" s="648"/>
      <c r="BS8" s="654">
        <v>254534</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317727082</v>
      </c>
      <c r="CS8" s="646"/>
      <c r="CT8" s="646"/>
      <c r="CU8" s="646"/>
      <c r="CV8" s="646"/>
      <c r="CW8" s="646"/>
      <c r="CX8" s="646"/>
      <c r="CY8" s="647"/>
      <c r="CZ8" s="648">
        <v>37.4</v>
      </c>
      <c r="DA8" s="648"/>
      <c r="DB8" s="648"/>
      <c r="DC8" s="648"/>
      <c r="DD8" s="654">
        <v>9802110</v>
      </c>
      <c r="DE8" s="646"/>
      <c r="DF8" s="646"/>
      <c r="DG8" s="646"/>
      <c r="DH8" s="646"/>
      <c r="DI8" s="646"/>
      <c r="DJ8" s="646"/>
      <c r="DK8" s="646"/>
      <c r="DL8" s="646"/>
      <c r="DM8" s="646"/>
      <c r="DN8" s="646"/>
      <c r="DO8" s="646"/>
      <c r="DP8" s="647"/>
      <c r="DQ8" s="654">
        <v>145938391</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937133</v>
      </c>
      <c r="S9" s="646"/>
      <c r="T9" s="646"/>
      <c r="U9" s="646"/>
      <c r="V9" s="646"/>
      <c r="W9" s="646"/>
      <c r="X9" s="646"/>
      <c r="Y9" s="647"/>
      <c r="Z9" s="648">
        <v>0.1</v>
      </c>
      <c r="AA9" s="648"/>
      <c r="AB9" s="648"/>
      <c r="AC9" s="648"/>
      <c r="AD9" s="649">
        <v>937133</v>
      </c>
      <c r="AE9" s="649"/>
      <c r="AF9" s="649"/>
      <c r="AG9" s="649"/>
      <c r="AH9" s="649"/>
      <c r="AI9" s="649"/>
      <c r="AJ9" s="649"/>
      <c r="AK9" s="649"/>
      <c r="AL9" s="650">
        <v>0.2</v>
      </c>
      <c r="AM9" s="651"/>
      <c r="AN9" s="651"/>
      <c r="AO9" s="652"/>
      <c r="AP9" s="642" t="s">
        <v>240</v>
      </c>
      <c r="AQ9" s="643"/>
      <c r="AR9" s="643"/>
      <c r="AS9" s="643"/>
      <c r="AT9" s="643"/>
      <c r="AU9" s="643"/>
      <c r="AV9" s="643"/>
      <c r="AW9" s="643"/>
      <c r="AX9" s="643"/>
      <c r="AY9" s="643"/>
      <c r="AZ9" s="643"/>
      <c r="BA9" s="643"/>
      <c r="BB9" s="643"/>
      <c r="BC9" s="643"/>
      <c r="BD9" s="643"/>
      <c r="BE9" s="643"/>
      <c r="BF9" s="644"/>
      <c r="BG9" s="645">
        <v>123630575</v>
      </c>
      <c r="BH9" s="646"/>
      <c r="BI9" s="646"/>
      <c r="BJ9" s="646"/>
      <c r="BK9" s="646"/>
      <c r="BL9" s="646"/>
      <c r="BM9" s="646"/>
      <c r="BN9" s="647"/>
      <c r="BO9" s="648">
        <v>40</v>
      </c>
      <c r="BP9" s="648"/>
      <c r="BQ9" s="648"/>
      <c r="BR9" s="648"/>
      <c r="BS9" s="654" t="s">
        <v>183</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56185928</v>
      </c>
      <c r="CS9" s="646"/>
      <c r="CT9" s="646"/>
      <c r="CU9" s="646"/>
      <c r="CV9" s="646"/>
      <c r="CW9" s="646"/>
      <c r="CX9" s="646"/>
      <c r="CY9" s="647"/>
      <c r="CZ9" s="648">
        <v>6.6</v>
      </c>
      <c r="DA9" s="648"/>
      <c r="DB9" s="648"/>
      <c r="DC9" s="648"/>
      <c r="DD9" s="654">
        <v>6604753</v>
      </c>
      <c r="DE9" s="646"/>
      <c r="DF9" s="646"/>
      <c r="DG9" s="646"/>
      <c r="DH9" s="646"/>
      <c r="DI9" s="646"/>
      <c r="DJ9" s="646"/>
      <c r="DK9" s="646"/>
      <c r="DL9" s="646"/>
      <c r="DM9" s="646"/>
      <c r="DN9" s="646"/>
      <c r="DO9" s="646"/>
      <c r="DP9" s="647"/>
      <c r="DQ9" s="654">
        <v>39238649</v>
      </c>
      <c r="DR9" s="646"/>
      <c r="DS9" s="646"/>
      <c r="DT9" s="646"/>
      <c r="DU9" s="646"/>
      <c r="DV9" s="646"/>
      <c r="DW9" s="646"/>
      <c r="DX9" s="646"/>
      <c r="DY9" s="646"/>
      <c r="DZ9" s="646"/>
      <c r="EA9" s="646"/>
      <c r="EB9" s="646"/>
      <c r="EC9" s="655"/>
    </row>
    <row r="10" spans="2:143" ht="11.25" customHeight="1" x14ac:dyDescent="0.15">
      <c r="B10" s="642" t="s">
        <v>242</v>
      </c>
      <c r="C10" s="643"/>
      <c r="D10" s="643"/>
      <c r="E10" s="643"/>
      <c r="F10" s="643"/>
      <c r="G10" s="643"/>
      <c r="H10" s="643"/>
      <c r="I10" s="643"/>
      <c r="J10" s="643"/>
      <c r="K10" s="643"/>
      <c r="L10" s="643"/>
      <c r="M10" s="643"/>
      <c r="N10" s="643"/>
      <c r="O10" s="643"/>
      <c r="P10" s="643"/>
      <c r="Q10" s="644"/>
      <c r="R10" s="645">
        <v>348231</v>
      </c>
      <c r="S10" s="646"/>
      <c r="T10" s="646"/>
      <c r="U10" s="646"/>
      <c r="V10" s="646"/>
      <c r="W10" s="646"/>
      <c r="X10" s="646"/>
      <c r="Y10" s="647"/>
      <c r="Z10" s="648">
        <v>0</v>
      </c>
      <c r="AA10" s="648"/>
      <c r="AB10" s="648"/>
      <c r="AC10" s="648"/>
      <c r="AD10" s="649">
        <v>348231</v>
      </c>
      <c r="AE10" s="649"/>
      <c r="AF10" s="649"/>
      <c r="AG10" s="649"/>
      <c r="AH10" s="649"/>
      <c r="AI10" s="649"/>
      <c r="AJ10" s="649"/>
      <c r="AK10" s="649"/>
      <c r="AL10" s="650">
        <v>0.1</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5609216</v>
      </c>
      <c r="BH10" s="646"/>
      <c r="BI10" s="646"/>
      <c r="BJ10" s="646"/>
      <c r="BK10" s="646"/>
      <c r="BL10" s="646"/>
      <c r="BM10" s="646"/>
      <c r="BN10" s="647"/>
      <c r="BO10" s="648">
        <v>1.8</v>
      </c>
      <c r="BP10" s="648"/>
      <c r="BQ10" s="648"/>
      <c r="BR10" s="648"/>
      <c r="BS10" s="654" t="s">
        <v>244</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v>419987</v>
      </c>
      <c r="CS10" s="646"/>
      <c r="CT10" s="646"/>
      <c r="CU10" s="646"/>
      <c r="CV10" s="646"/>
      <c r="CW10" s="646"/>
      <c r="CX10" s="646"/>
      <c r="CY10" s="647"/>
      <c r="CZ10" s="648">
        <v>0</v>
      </c>
      <c r="DA10" s="648"/>
      <c r="DB10" s="648"/>
      <c r="DC10" s="648"/>
      <c r="DD10" s="654" t="s">
        <v>244</v>
      </c>
      <c r="DE10" s="646"/>
      <c r="DF10" s="646"/>
      <c r="DG10" s="646"/>
      <c r="DH10" s="646"/>
      <c r="DI10" s="646"/>
      <c r="DJ10" s="646"/>
      <c r="DK10" s="646"/>
      <c r="DL10" s="646"/>
      <c r="DM10" s="646"/>
      <c r="DN10" s="646"/>
      <c r="DO10" s="646"/>
      <c r="DP10" s="647"/>
      <c r="DQ10" s="654">
        <v>280226</v>
      </c>
      <c r="DR10" s="646"/>
      <c r="DS10" s="646"/>
      <c r="DT10" s="646"/>
      <c r="DU10" s="646"/>
      <c r="DV10" s="646"/>
      <c r="DW10" s="646"/>
      <c r="DX10" s="646"/>
      <c r="DY10" s="646"/>
      <c r="DZ10" s="646"/>
      <c r="EA10" s="646"/>
      <c r="EB10" s="646"/>
      <c r="EC10" s="655"/>
    </row>
    <row r="11" spans="2:143" ht="11.25" customHeight="1" x14ac:dyDescent="0.15">
      <c r="B11" s="642" t="s">
        <v>246</v>
      </c>
      <c r="C11" s="643"/>
      <c r="D11" s="643"/>
      <c r="E11" s="643"/>
      <c r="F11" s="643"/>
      <c r="G11" s="643"/>
      <c r="H11" s="643"/>
      <c r="I11" s="643"/>
      <c r="J11" s="643"/>
      <c r="K11" s="643"/>
      <c r="L11" s="643"/>
      <c r="M11" s="643"/>
      <c r="N11" s="643"/>
      <c r="O11" s="643"/>
      <c r="P11" s="643"/>
      <c r="Q11" s="644"/>
      <c r="R11" s="645">
        <v>27225553</v>
      </c>
      <c r="S11" s="646"/>
      <c r="T11" s="646"/>
      <c r="U11" s="646"/>
      <c r="V11" s="646"/>
      <c r="W11" s="646"/>
      <c r="X11" s="646"/>
      <c r="Y11" s="647"/>
      <c r="Z11" s="650">
        <v>3.2</v>
      </c>
      <c r="AA11" s="651"/>
      <c r="AB11" s="651"/>
      <c r="AC11" s="663"/>
      <c r="AD11" s="654">
        <v>27225553</v>
      </c>
      <c r="AE11" s="646"/>
      <c r="AF11" s="646"/>
      <c r="AG11" s="646"/>
      <c r="AH11" s="646"/>
      <c r="AI11" s="646"/>
      <c r="AJ11" s="646"/>
      <c r="AK11" s="647"/>
      <c r="AL11" s="650">
        <v>6.6</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20629562</v>
      </c>
      <c r="BH11" s="646"/>
      <c r="BI11" s="646"/>
      <c r="BJ11" s="646"/>
      <c r="BK11" s="646"/>
      <c r="BL11" s="646"/>
      <c r="BM11" s="646"/>
      <c r="BN11" s="647"/>
      <c r="BO11" s="648">
        <v>6.7</v>
      </c>
      <c r="BP11" s="648"/>
      <c r="BQ11" s="648"/>
      <c r="BR11" s="648"/>
      <c r="BS11" s="654">
        <v>3870815</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4844193</v>
      </c>
      <c r="CS11" s="646"/>
      <c r="CT11" s="646"/>
      <c r="CU11" s="646"/>
      <c r="CV11" s="646"/>
      <c r="CW11" s="646"/>
      <c r="CX11" s="646"/>
      <c r="CY11" s="647"/>
      <c r="CZ11" s="648">
        <v>0.6</v>
      </c>
      <c r="DA11" s="648"/>
      <c r="DB11" s="648"/>
      <c r="DC11" s="648"/>
      <c r="DD11" s="654">
        <v>814210</v>
      </c>
      <c r="DE11" s="646"/>
      <c r="DF11" s="646"/>
      <c r="DG11" s="646"/>
      <c r="DH11" s="646"/>
      <c r="DI11" s="646"/>
      <c r="DJ11" s="646"/>
      <c r="DK11" s="646"/>
      <c r="DL11" s="646"/>
      <c r="DM11" s="646"/>
      <c r="DN11" s="646"/>
      <c r="DO11" s="646"/>
      <c r="DP11" s="647"/>
      <c r="DQ11" s="654">
        <v>3002692</v>
      </c>
      <c r="DR11" s="646"/>
      <c r="DS11" s="646"/>
      <c r="DT11" s="646"/>
      <c r="DU11" s="646"/>
      <c r="DV11" s="646"/>
      <c r="DW11" s="646"/>
      <c r="DX11" s="646"/>
      <c r="DY11" s="646"/>
      <c r="DZ11" s="646"/>
      <c r="EA11" s="646"/>
      <c r="EB11" s="646"/>
      <c r="EC11" s="655"/>
    </row>
    <row r="12" spans="2:143" ht="11.25" customHeight="1" x14ac:dyDescent="0.15">
      <c r="B12" s="642" t="s">
        <v>249</v>
      </c>
      <c r="C12" s="643"/>
      <c r="D12" s="643"/>
      <c r="E12" s="643"/>
      <c r="F12" s="643"/>
      <c r="G12" s="643"/>
      <c r="H12" s="643"/>
      <c r="I12" s="643"/>
      <c r="J12" s="643"/>
      <c r="K12" s="643"/>
      <c r="L12" s="643"/>
      <c r="M12" s="643"/>
      <c r="N12" s="643"/>
      <c r="O12" s="643"/>
      <c r="P12" s="643"/>
      <c r="Q12" s="644"/>
      <c r="R12" s="645">
        <v>351612</v>
      </c>
      <c r="S12" s="646"/>
      <c r="T12" s="646"/>
      <c r="U12" s="646"/>
      <c r="V12" s="646"/>
      <c r="W12" s="646"/>
      <c r="X12" s="646"/>
      <c r="Y12" s="647"/>
      <c r="Z12" s="648">
        <v>0</v>
      </c>
      <c r="AA12" s="648"/>
      <c r="AB12" s="648"/>
      <c r="AC12" s="648"/>
      <c r="AD12" s="649">
        <v>351612</v>
      </c>
      <c r="AE12" s="649"/>
      <c r="AF12" s="649"/>
      <c r="AG12" s="649"/>
      <c r="AH12" s="649"/>
      <c r="AI12" s="649"/>
      <c r="AJ12" s="649"/>
      <c r="AK12" s="649"/>
      <c r="AL12" s="650">
        <v>0.1</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113266608</v>
      </c>
      <c r="BH12" s="646"/>
      <c r="BI12" s="646"/>
      <c r="BJ12" s="646"/>
      <c r="BK12" s="646"/>
      <c r="BL12" s="646"/>
      <c r="BM12" s="646"/>
      <c r="BN12" s="647"/>
      <c r="BO12" s="648">
        <v>36.6</v>
      </c>
      <c r="BP12" s="648"/>
      <c r="BQ12" s="648"/>
      <c r="BR12" s="648"/>
      <c r="BS12" s="654" t="s">
        <v>244</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10557896</v>
      </c>
      <c r="CS12" s="646"/>
      <c r="CT12" s="646"/>
      <c r="CU12" s="646"/>
      <c r="CV12" s="646"/>
      <c r="CW12" s="646"/>
      <c r="CX12" s="646"/>
      <c r="CY12" s="647"/>
      <c r="CZ12" s="648">
        <v>1.2</v>
      </c>
      <c r="DA12" s="648"/>
      <c r="DB12" s="648"/>
      <c r="DC12" s="648"/>
      <c r="DD12" s="654">
        <v>519699</v>
      </c>
      <c r="DE12" s="646"/>
      <c r="DF12" s="646"/>
      <c r="DG12" s="646"/>
      <c r="DH12" s="646"/>
      <c r="DI12" s="646"/>
      <c r="DJ12" s="646"/>
      <c r="DK12" s="646"/>
      <c r="DL12" s="646"/>
      <c r="DM12" s="646"/>
      <c r="DN12" s="646"/>
      <c r="DO12" s="646"/>
      <c r="DP12" s="647"/>
      <c r="DQ12" s="654">
        <v>4689211</v>
      </c>
      <c r="DR12" s="646"/>
      <c r="DS12" s="646"/>
      <c r="DT12" s="646"/>
      <c r="DU12" s="646"/>
      <c r="DV12" s="646"/>
      <c r="DW12" s="646"/>
      <c r="DX12" s="646"/>
      <c r="DY12" s="646"/>
      <c r="DZ12" s="646"/>
      <c r="EA12" s="646"/>
      <c r="EB12" s="646"/>
      <c r="EC12" s="655"/>
    </row>
    <row r="13" spans="2:143" ht="11.25" customHeight="1" x14ac:dyDescent="0.15">
      <c r="B13" s="642" t="s">
        <v>252</v>
      </c>
      <c r="C13" s="643"/>
      <c r="D13" s="643"/>
      <c r="E13" s="643"/>
      <c r="F13" s="643"/>
      <c r="G13" s="643"/>
      <c r="H13" s="643"/>
      <c r="I13" s="643"/>
      <c r="J13" s="643"/>
      <c r="K13" s="643"/>
      <c r="L13" s="643"/>
      <c r="M13" s="643"/>
      <c r="N13" s="643"/>
      <c r="O13" s="643"/>
      <c r="P13" s="643"/>
      <c r="Q13" s="644"/>
      <c r="R13" s="645" t="s">
        <v>183</v>
      </c>
      <c r="S13" s="646"/>
      <c r="T13" s="646"/>
      <c r="U13" s="646"/>
      <c r="V13" s="646"/>
      <c r="W13" s="646"/>
      <c r="X13" s="646"/>
      <c r="Y13" s="647"/>
      <c r="Z13" s="648" t="s">
        <v>244</v>
      </c>
      <c r="AA13" s="648"/>
      <c r="AB13" s="648"/>
      <c r="AC13" s="648"/>
      <c r="AD13" s="649" t="s">
        <v>244</v>
      </c>
      <c r="AE13" s="649"/>
      <c r="AF13" s="649"/>
      <c r="AG13" s="649"/>
      <c r="AH13" s="649"/>
      <c r="AI13" s="649"/>
      <c r="AJ13" s="649"/>
      <c r="AK13" s="649"/>
      <c r="AL13" s="650" t="s">
        <v>183</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112487708</v>
      </c>
      <c r="BH13" s="646"/>
      <c r="BI13" s="646"/>
      <c r="BJ13" s="646"/>
      <c r="BK13" s="646"/>
      <c r="BL13" s="646"/>
      <c r="BM13" s="646"/>
      <c r="BN13" s="647"/>
      <c r="BO13" s="648">
        <v>36.4</v>
      </c>
      <c r="BP13" s="648"/>
      <c r="BQ13" s="648"/>
      <c r="BR13" s="648"/>
      <c r="BS13" s="654" t="s">
        <v>183</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105443395</v>
      </c>
      <c r="CS13" s="646"/>
      <c r="CT13" s="646"/>
      <c r="CU13" s="646"/>
      <c r="CV13" s="646"/>
      <c r="CW13" s="646"/>
      <c r="CX13" s="646"/>
      <c r="CY13" s="647"/>
      <c r="CZ13" s="648">
        <v>12.4</v>
      </c>
      <c r="DA13" s="648"/>
      <c r="DB13" s="648"/>
      <c r="DC13" s="648"/>
      <c r="DD13" s="654">
        <v>54184843</v>
      </c>
      <c r="DE13" s="646"/>
      <c r="DF13" s="646"/>
      <c r="DG13" s="646"/>
      <c r="DH13" s="646"/>
      <c r="DI13" s="646"/>
      <c r="DJ13" s="646"/>
      <c r="DK13" s="646"/>
      <c r="DL13" s="646"/>
      <c r="DM13" s="646"/>
      <c r="DN13" s="646"/>
      <c r="DO13" s="646"/>
      <c r="DP13" s="647"/>
      <c r="DQ13" s="654">
        <v>34281194</v>
      </c>
      <c r="DR13" s="646"/>
      <c r="DS13" s="646"/>
      <c r="DT13" s="646"/>
      <c r="DU13" s="646"/>
      <c r="DV13" s="646"/>
      <c r="DW13" s="646"/>
      <c r="DX13" s="646"/>
      <c r="DY13" s="646"/>
      <c r="DZ13" s="646"/>
      <c r="EA13" s="646"/>
      <c r="EB13" s="646"/>
      <c r="EC13" s="655"/>
    </row>
    <row r="14" spans="2:143" ht="11.25" customHeight="1" x14ac:dyDescent="0.15">
      <c r="B14" s="642" t="s">
        <v>255</v>
      </c>
      <c r="C14" s="643"/>
      <c r="D14" s="643"/>
      <c r="E14" s="643"/>
      <c r="F14" s="643"/>
      <c r="G14" s="643"/>
      <c r="H14" s="643"/>
      <c r="I14" s="643"/>
      <c r="J14" s="643"/>
      <c r="K14" s="643"/>
      <c r="L14" s="643"/>
      <c r="M14" s="643"/>
      <c r="N14" s="643"/>
      <c r="O14" s="643"/>
      <c r="P14" s="643"/>
      <c r="Q14" s="644"/>
      <c r="R14" s="645">
        <v>831151</v>
      </c>
      <c r="S14" s="646"/>
      <c r="T14" s="646"/>
      <c r="U14" s="646"/>
      <c r="V14" s="646"/>
      <c r="W14" s="646"/>
      <c r="X14" s="646"/>
      <c r="Y14" s="647"/>
      <c r="Z14" s="648">
        <v>0.1</v>
      </c>
      <c r="AA14" s="648"/>
      <c r="AB14" s="648"/>
      <c r="AC14" s="648"/>
      <c r="AD14" s="649">
        <v>831151</v>
      </c>
      <c r="AE14" s="649"/>
      <c r="AF14" s="649"/>
      <c r="AG14" s="649"/>
      <c r="AH14" s="649"/>
      <c r="AI14" s="649"/>
      <c r="AJ14" s="649"/>
      <c r="AK14" s="649"/>
      <c r="AL14" s="650">
        <v>0.2</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1683886</v>
      </c>
      <c r="BH14" s="646"/>
      <c r="BI14" s="646"/>
      <c r="BJ14" s="646"/>
      <c r="BK14" s="646"/>
      <c r="BL14" s="646"/>
      <c r="BM14" s="646"/>
      <c r="BN14" s="647"/>
      <c r="BO14" s="648">
        <v>0.5</v>
      </c>
      <c r="BP14" s="648"/>
      <c r="BQ14" s="648"/>
      <c r="BR14" s="648"/>
      <c r="BS14" s="654" t="s">
        <v>183</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19551607</v>
      </c>
      <c r="CS14" s="646"/>
      <c r="CT14" s="646"/>
      <c r="CU14" s="646"/>
      <c r="CV14" s="646"/>
      <c r="CW14" s="646"/>
      <c r="CX14" s="646"/>
      <c r="CY14" s="647"/>
      <c r="CZ14" s="648">
        <v>2.2999999999999998</v>
      </c>
      <c r="DA14" s="648"/>
      <c r="DB14" s="648"/>
      <c r="DC14" s="648"/>
      <c r="DD14" s="654">
        <v>3269645</v>
      </c>
      <c r="DE14" s="646"/>
      <c r="DF14" s="646"/>
      <c r="DG14" s="646"/>
      <c r="DH14" s="646"/>
      <c r="DI14" s="646"/>
      <c r="DJ14" s="646"/>
      <c r="DK14" s="646"/>
      <c r="DL14" s="646"/>
      <c r="DM14" s="646"/>
      <c r="DN14" s="646"/>
      <c r="DO14" s="646"/>
      <c r="DP14" s="647"/>
      <c r="DQ14" s="654">
        <v>16501417</v>
      </c>
      <c r="DR14" s="646"/>
      <c r="DS14" s="646"/>
      <c r="DT14" s="646"/>
      <c r="DU14" s="646"/>
      <c r="DV14" s="646"/>
      <c r="DW14" s="646"/>
      <c r="DX14" s="646"/>
      <c r="DY14" s="646"/>
      <c r="DZ14" s="646"/>
      <c r="EA14" s="646"/>
      <c r="EB14" s="646"/>
      <c r="EC14" s="655"/>
    </row>
    <row r="15" spans="2:143" ht="11.25" customHeight="1" x14ac:dyDescent="0.15">
      <c r="B15" s="642" t="s">
        <v>258</v>
      </c>
      <c r="C15" s="643"/>
      <c r="D15" s="643"/>
      <c r="E15" s="643"/>
      <c r="F15" s="643"/>
      <c r="G15" s="643"/>
      <c r="H15" s="643"/>
      <c r="I15" s="643"/>
      <c r="J15" s="643"/>
      <c r="K15" s="643"/>
      <c r="L15" s="643"/>
      <c r="M15" s="643"/>
      <c r="N15" s="643"/>
      <c r="O15" s="643"/>
      <c r="P15" s="643"/>
      <c r="Q15" s="644"/>
      <c r="R15" s="645">
        <v>6533279</v>
      </c>
      <c r="S15" s="646"/>
      <c r="T15" s="646"/>
      <c r="U15" s="646"/>
      <c r="V15" s="646"/>
      <c r="W15" s="646"/>
      <c r="X15" s="646"/>
      <c r="Y15" s="647"/>
      <c r="Z15" s="648">
        <v>0.8</v>
      </c>
      <c r="AA15" s="648"/>
      <c r="AB15" s="648"/>
      <c r="AC15" s="648"/>
      <c r="AD15" s="649">
        <v>6533279</v>
      </c>
      <c r="AE15" s="649"/>
      <c r="AF15" s="649"/>
      <c r="AG15" s="649"/>
      <c r="AH15" s="649"/>
      <c r="AI15" s="649"/>
      <c r="AJ15" s="649"/>
      <c r="AK15" s="649"/>
      <c r="AL15" s="650">
        <v>1.6</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9248791</v>
      </c>
      <c r="BH15" s="646"/>
      <c r="BI15" s="646"/>
      <c r="BJ15" s="646"/>
      <c r="BK15" s="646"/>
      <c r="BL15" s="646"/>
      <c r="BM15" s="646"/>
      <c r="BN15" s="647"/>
      <c r="BO15" s="648">
        <v>3</v>
      </c>
      <c r="BP15" s="648"/>
      <c r="BQ15" s="648"/>
      <c r="BR15" s="648"/>
      <c r="BS15" s="654" t="s">
        <v>183</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142212265</v>
      </c>
      <c r="CS15" s="646"/>
      <c r="CT15" s="646"/>
      <c r="CU15" s="646"/>
      <c r="CV15" s="646"/>
      <c r="CW15" s="646"/>
      <c r="CX15" s="646"/>
      <c r="CY15" s="647"/>
      <c r="CZ15" s="648">
        <v>16.8</v>
      </c>
      <c r="DA15" s="648"/>
      <c r="DB15" s="648"/>
      <c r="DC15" s="648"/>
      <c r="DD15" s="654">
        <v>16532925</v>
      </c>
      <c r="DE15" s="646"/>
      <c r="DF15" s="646"/>
      <c r="DG15" s="646"/>
      <c r="DH15" s="646"/>
      <c r="DI15" s="646"/>
      <c r="DJ15" s="646"/>
      <c r="DK15" s="646"/>
      <c r="DL15" s="646"/>
      <c r="DM15" s="646"/>
      <c r="DN15" s="646"/>
      <c r="DO15" s="646"/>
      <c r="DP15" s="647"/>
      <c r="DQ15" s="654">
        <v>102907943</v>
      </c>
      <c r="DR15" s="646"/>
      <c r="DS15" s="646"/>
      <c r="DT15" s="646"/>
      <c r="DU15" s="646"/>
      <c r="DV15" s="646"/>
      <c r="DW15" s="646"/>
      <c r="DX15" s="646"/>
      <c r="DY15" s="646"/>
      <c r="DZ15" s="646"/>
      <c r="EA15" s="646"/>
      <c r="EB15" s="646"/>
      <c r="EC15" s="655"/>
    </row>
    <row r="16" spans="2:143" ht="11.25" customHeight="1" x14ac:dyDescent="0.15">
      <c r="B16" s="642" t="s">
        <v>261</v>
      </c>
      <c r="C16" s="643"/>
      <c r="D16" s="643"/>
      <c r="E16" s="643"/>
      <c r="F16" s="643"/>
      <c r="G16" s="643"/>
      <c r="H16" s="643"/>
      <c r="I16" s="643"/>
      <c r="J16" s="643"/>
      <c r="K16" s="643"/>
      <c r="L16" s="643"/>
      <c r="M16" s="643"/>
      <c r="N16" s="643"/>
      <c r="O16" s="643"/>
      <c r="P16" s="643"/>
      <c r="Q16" s="644"/>
      <c r="R16" s="645">
        <v>273396</v>
      </c>
      <c r="S16" s="646"/>
      <c r="T16" s="646"/>
      <c r="U16" s="646"/>
      <c r="V16" s="646"/>
      <c r="W16" s="646"/>
      <c r="X16" s="646"/>
      <c r="Y16" s="647"/>
      <c r="Z16" s="648">
        <v>0</v>
      </c>
      <c r="AA16" s="648"/>
      <c r="AB16" s="648"/>
      <c r="AC16" s="648"/>
      <c r="AD16" s="649">
        <v>273396</v>
      </c>
      <c r="AE16" s="649"/>
      <c r="AF16" s="649"/>
      <c r="AG16" s="649"/>
      <c r="AH16" s="649"/>
      <c r="AI16" s="649"/>
      <c r="AJ16" s="649"/>
      <c r="AK16" s="649"/>
      <c r="AL16" s="650">
        <v>0.1</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244</v>
      </c>
      <c r="BH16" s="646"/>
      <c r="BI16" s="646"/>
      <c r="BJ16" s="646"/>
      <c r="BK16" s="646"/>
      <c r="BL16" s="646"/>
      <c r="BM16" s="646"/>
      <c r="BN16" s="647"/>
      <c r="BO16" s="648" t="s">
        <v>183</v>
      </c>
      <c r="BP16" s="648"/>
      <c r="BQ16" s="648"/>
      <c r="BR16" s="648"/>
      <c r="BS16" s="654" t="s">
        <v>244</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6628503</v>
      </c>
      <c r="CS16" s="646"/>
      <c r="CT16" s="646"/>
      <c r="CU16" s="646"/>
      <c r="CV16" s="646"/>
      <c r="CW16" s="646"/>
      <c r="CX16" s="646"/>
      <c r="CY16" s="647"/>
      <c r="CZ16" s="648">
        <v>0.8</v>
      </c>
      <c r="DA16" s="648"/>
      <c r="DB16" s="648"/>
      <c r="DC16" s="648"/>
      <c r="DD16" s="654" t="s">
        <v>244</v>
      </c>
      <c r="DE16" s="646"/>
      <c r="DF16" s="646"/>
      <c r="DG16" s="646"/>
      <c r="DH16" s="646"/>
      <c r="DI16" s="646"/>
      <c r="DJ16" s="646"/>
      <c r="DK16" s="646"/>
      <c r="DL16" s="646"/>
      <c r="DM16" s="646"/>
      <c r="DN16" s="646"/>
      <c r="DO16" s="646"/>
      <c r="DP16" s="647"/>
      <c r="DQ16" s="654">
        <v>69727</v>
      </c>
      <c r="DR16" s="646"/>
      <c r="DS16" s="646"/>
      <c r="DT16" s="646"/>
      <c r="DU16" s="646"/>
      <c r="DV16" s="646"/>
      <c r="DW16" s="646"/>
      <c r="DX16" s="646"/>
      <c r="DY16" s="646"/>
      <c r="DZ16" s="646"/>
      <c r="EA16" s="646"/>
      <c r="EB16" s="646"/>
      <c r="EC16" s="655"/>
    </row>
    <row r="17" spans="2:133" ht="11.25" customHeight="1" x14ac:dyDescent="0.15">
      <c r="B17" s="642" t="s">
        <v>264</v>
      </c>
      <c r="C17" s="643"/>
      <c r="D17" s="643"/>
      <c r="E17" s="643"/>
      <c r="F17" s="643"/>
      <c r="G17" s="643"/>
      <c r="H17" s="643"/>
      <c r="I17" s="643"/>
      <c r="J17" s="643"/>
      <c r="K17" s="643"/>
      <c r="L17" s="643"/>
      <c r="M17" s="643"/>
      <c r="N17" s="643"/>
      <c r="O17" s="643"/>
      <c r="P17" s="643"/>
      <c r="Q17" s="644"/>
      <c r="R17" s="645">
        <v>3493754</v>
      </c>
      <c r="S17" s="646"/>
      <c r="T17" s="646"/>
      <c r="U17" s="646"/>
      <c r="V17" s="646"/>
      <c r="W17" s="646"/>
      <c r="X17" s="646"/>
      <c r="Y17" s="647"/>
      <c r="Z17" s="648">
        <v>0.4</v>
      </c>
      <c r="AA17" s="648"/>
      <c r="AB17" s="648"/>
      <c r="AC17" s="648"/>
      <c r="AD17" s="649">
        <v>3493754</v>
      </c>
      <c r="AE17" s="649"/>
      <c r="AF17" s="649"/>
      <c r="AG17" s="649"/>
      <c r="AH17" s="649"/>
      <c r="AI17" s="649"/>
      <c r="AJ17" s="649"/>
      <c r="AK17" s="649"/>
      <c r="AL17" s="650">
        <v>0.8</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244</v>
      </c>
      <c r="BH17" s="646"/>
      <c r="BI17" s="646"/>
      <c r="BJ17" s="646"/>
      <c r="BK17" s="646"/>
      <c r="BL17" s="646"/>
      <c r="BM17" s="646"/>
      <c r="BN17" s="647"/>
      <c r="BO17" s="648" t="s">
        <v>244</v>
      </c>
      <c r="BP17" s="648"/>
      <c r="BQ17" s="648"/>
      <c r="BR17" s="648"/>
      <c r="BS17" s="654" t="s">
        <v>183</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107148744</v>
      </c>
      <c r="CS17" s="646"/>
      <c r="CT17" s="646"/>
      <c r="CU17" s="646"/>
      <c r="CV17" s="646"/>
      <c r="CW17" s="646"/>
      <c r="CX17" s="646"/>
      <c r="CY17" s="647"/>
      <c r="CZ17" s="648">
        <v>12.6</v>
      </c>
      <c r="DA17" s="648"/>
      <c r="DB17" s="648"/>
      <c r="DC17" s="648"/>
      <c r="DD17" s="654" t="s">
        <v>244</v>
      </c>
      <c r="DE17" s="646"/>
      <c r="DF17" s="646"/>
      <c r="DG17" s="646"/>
      <c r="DH17" s="646"/>
      <c r="DI17" s="646"/>
      <c r="DJ17" s="646"/>
      <c r="DK17" s="646"/>
      <c r="DL17" s="646"/>
      <c r="DM17" s="646"/>
      <c r="DN17" s="646"/>
      <c r="DO17" s="646"/>
      <c r="DP17" s="647"/>
      <c r="DQ17" s="654">
        <v>95279428</v>
      </c>
      <c r="DR17" s="646"/>
      <c r="DS17" s="646"/>
      <c r="DT17" s="646"/>
      <c r="DU17" s="646"/>
      <c r="DV17" s="646"/>
      <c r="DW17" s="646"/>
      <c r="DX17" s="646"/>
      <c r="DY17" s="646"/>
      <c r="DZ17" s="646"/>
      <c r="EA17" s="646"/>
      <c r="EB17" s="646"/>
      <c r="EC17" s="655"/>
    </row>
    <row r="18" spans="2:133" ht="11.25" customHeight="1" x14ac:dyDescent="0.15">
      <c r="B18" s="642" t="s">
        <v>267</v>
      </c>
      <c r="C18" s="643"/>
      <c r="D18" s="643"/>
      <c r="E18" s="643"/>
      <c r="F18" s="643"/>
      <c r="G18" s="643"/>
      <c r="H18" s="643"/>
      <c r="I18" s="643"/>
      <c r="J18" s="643"/>
      <c r="K18" s="643"/>
      <c r="L18" s="643"/>
      <c r="M18" s="643"/>
      <c r="N18" s="643"/>
      <c r="O18" s="643"/>
      <c r="P18" s="643"/>
      <c r="Q18" s="644"/>
      <c r="R18" s="645">
        <v>1633493</v>
      </c>
      <c r="S18" s="646"/>
      <c r="T18" s="646"/>
      <c r="U18" s="646"/>
      <c r="V18" s="646"/>
      <c r="W18" s="646"/>
      <c r="X18" s="646"/>
      <c r="Y18" s="647"/>
      <c r="Z18" s="648">
        <v>0.2</v>
      </c>
      <c r="AA18" s="648"/>
      <c r="AB18" s="648"/>
      <c r="AC18" s="648"/>
      <c r="AD18" s="649">
        <v>1633493</v>
      </c>
      <c r="AE18" s="649"/>
      <c r="AF18" s="649"/>
      <c r="AG18" s="649"/>
      <c r="AH18" s="649"/>
      <c r="AI18" s="649"/>
      <c r="AJ18" s="649"/>
      <c r="AK18" s="649"/>
      <c r="AL18" s="650">
        <v>0.4</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183</v>
      </c>
      <c r="BH18" s="646"/>
      <c r="BI18" s="646"/>
      <c r="BJ18" s="646"/>
      <c r="BK18" s="646"/>
      <c r="BL18" s="646"/>
      <c r="BM18" s="646"/>
      <c r="BN18" s="647"/>
      <c r="BO18" s="648" t="s">
        <v>244</v>
      </c>
      <c r="BP18" s="648"/>
      <c r="BQ18" s="648"/>
      <c r="BR18" s="648"/>
      <c r="BS18" s="654" t="s">
        <v>183</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v>10433738</v>
      </c>
      <c r="CS18" s="646"/>
      <c r="CT18" s="646"/>
      <c r="CU18" s="646"/>
      <c r="CV18" s="646"/>
      <c r="CW18" s="646"/>
      <c r="CX18" s="646"/>
      <c r="CY18" s="647"/>
      <c r="CZ18" s="648">
        <v>1.2</v>
      </c>
      <c r="DA18" s="648"/>
      <c r="DB18" s="648"/>
      <c r="DC18" s="648"/>
      <c r="DD18" s="654" t="s">
        <v>183</v>
      </c>
      <c r="DE18" s="646"/>
      <c r="DF18" s="646"/>
      <c r="DG18" s="646"/>
      <c r="DH18" s="646"/>
      <c r="DI18" s="646"/>
      <c r="DJ18" s="646"/>
      <c r="DK18" s="646"/>
      <c r="DL18" s="646"/>
      <c r="DM18" s="646"/>
      <c r="DN18" s="646"/>
      <c r="DO18" s="646"/>
      <c r="DP18" s="647"/>
      <c r="DQ18" s="654">
        <v>8197738</v>
      </c>
      <c r="DR18" s="646"/>
      <c r="DS18" s="646"/>
      <c r="DT18" s="646"/>
      <c r="DU18" s="646"/>
      <c r="DV18" s="646"/>
      <c r="DW18" s="646"/>
      <c r="DX18" s="646"/>
      <c r="DY18" s="646"/>
      <c r="DZ18" s="646"/>
      <c r="EA18" s="646"/>
      <c r="EB18" s="646"/>
      <c r="EC18" s="655"/>
    </row>
    <row r="19" spans="2:133" ht="11.25" customHeight="1" x14ac:dyDescent="0.15">
      <c r="B19" s="642" t="s">
        <v>270</v>
      </c>
      <c r="C19" s="643"/>
      <c r="D19" s="643"/>
      <c r="E19" s="643"/>
      <c r="F19" s="643"/>
      <c r="G19" s="643"/>
      <c r="H19" s="643"/>
      <c r="I19" s="643"/>
      <c r="J19" s="643"/>
      <c r="K19" s="643"/>
      <c r="L19" s="643"/>
      <c r="M19" s="643"/>
      <c r="N19" s="643"/>
      <c r="O19" s="643"/>
      <c r="P19" s="643"/>
      <c r="Q19" s="644"/>
      <c r="R19" s="645">
        <v>171858</v>
      </c>
      <c r="S19" s="646"/>
      <c r="T19" s="646"/>
      <c r="U19" s="646"/>
      <c r="V19" s="646"/>
      <c r="W19" s="646"/>
      <c r="X19" s="646"/>
      <c r="Y19" s="647"/>
      <c r="Z19" s="648">
        <v>0</v>
      </c>
      <c r="AA19" s="648"/>
      <c r="AB19" s="648"/>
      <c r="AC19" s="648"/>
      <c r="AD19" s="649">
        <v>171858</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32404205</v>
      </c>
      <c r="BH19" s="646"/>
      <c r="BI19" s="646"/>
      <c r="BJ19" s="646"/>
      <c r="BK19" s="646"/>
      <c r="BL19" s="646"/>
      <c r="BM19" s="646"/>
      <c r="BN19" s="647"/>
      <c r="BO19" s="648">
        <v>10.5</v>
      </c>
      <c r="BP19" s="648"/>
      <c r="BQ19" s="648"/>
      <c r="BR19" s="648"/>
      <c r="BS19" s="654" t="s">
        <v>183</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244</v>
      </c>
      <c r="CS19" s="646"/>
      <c r="CT19" s="646"/>
      <c r="CU19" s="646"/>
      <c r="CV19" s="646"/>
      <c r="CW19" s="646"/>
      <c r="CX19" s="646"/>
      <c r="CY19" s="647"/>
      <c r="CZ19" s="648" t="s">
        <v>244</v>
      </c>
      <c r="DA19" s="648"/>
      <c r="DB19" s="648"/>
      <c r="DC19" s="648"/>
      <c r="DD19" s="654" t="s">
        <v>183</v>
      </c>
      <c r="DE19" s="646"/>
      <c r="DF19" s="646"/>
      <c r="DG19" s="646"/>
      <c r="DH19" s="646"/>
      <c r="DI19" s="646"/>
      <c r="DJ19" s="646"/>
      <c r="DK19" s="646"/>
      <c r="DL19" s="646"/>
      <c r="DM19" s="646"/>
      <c r="DN19" s="646"/>
      <c r="DO19" s="646"/>
      <c r="DP19" s="647"/>
      <c r="DQ19" s="654" t="s">
        <v>183</v>
      </c>
      <c r="DR19" s="646"/>
      <c r="DS19" s="646"/>
      <c r="DT19" s="646"/>
      <c r="DU19" s="646"/>
      <c r="DV19" s="646"/>
      <c r="DW19" s="646"/>
      <c r="DX19" s="646"/>
      <c r="DY19" s="646"/>
      <c r="DZ19" s="646"/>
      <c r="EA19" s="646"/>
      <c r="EB19" s="646"/>
      <c r="EC19" s="655"/>
    </row>
    <row r="20" spans="2:133" ht="11.25" customHeight="1" x14ac:dyDescent="0.15">
      <c r="B20" s="642" t="s">
        <v>273</v>
      </c>
      <c r="C20" s="643"/>
      <c r="D20" s="643"/>
      <c r="E20" s="643"/>
      <c r="F20" s="643"/>
      <c r="G20" s="643"/>
      <c r="H20" s="643"/>
      <c r="I20" s="643"/>
      <c r="J20" s="643"/>
      <c r="K20" s="643"/>
      <c r="L20" s="643"/>
      <c r="M20" s="643"/>
      <c r="N20" s="643"/>
      <c r="O20" s="643"/>
      <c r="P20" s="643"/>
      <c r="Q20" s="644"/>
      <c r="R20" s="645">
        <v>18574</v>
      </c>
      <c r="S20" s="646"/>
      <c r="T20" s="646"/>
      <c r="U20" s="646"/>
      <c r="V20" s="646"/>
      <c r="W20" s="646"/>
      <c r="X20" s="646"/>
      <c r="Y20" s="647"/>
      <c r="Z20" s="648">
        <v>0</v>
      </c>
      <c r="AA20" s="648"/>
      <c r="AB20" s="648"/>
      <c r="AC20" s="648"/>
      <c r="AD20" s="649">
        <v>18574</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32404205</v>
      </c>
      <c r="BH20" s="646"/>
      <c r="BI20" s="646"/>
      <c r="BJ20" s="646"/>
      <c r="BK20" s="646"/>
      <c r="BL20" s="646"/>
      <c r="BM20" s="646"/>
      <c r="BN20" s="647"/>
      <c r="BO20" s="648">
        <v>10.5</v>
      </c>
      <c r="BP20" s="648"/>
      <c r="BQ20" s="648"/>
      <c r="BR20" s="648"/>
      <c r="BS20" s="654" t="s">
        <v>244</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848479219</v>
      </c>
      <c r="CS20" s="646"/>
      <c r="CT20" s="646"/>
      <c r="CU20" s="646"/>
      <c r="CV20" s="646"/>
      <c r="CW20" s="646"/>
      <c r="CX20" s="646"/>
      <c r="CY20" s="647"/>
      <c r="CZ20" s="648">
        <v>100</v>
      </c>
      <c r="DA20" s="648"/>
      <c r="DB20" s="648"/>
      <c r="DC20" s="648"/>
      <c r="DD20" s="654">
        <v>108198200</v>
      </c>
      <c r="DE20" s="646"/>
      <c r="DF20" s="646"/>
      <c r="DG20" s="646"/>
      <c r="DH20" s="646"/>
      <c r="DI20" s="646"/>
      <c r="DJ20" s="646"/>
      <c r="DK20" s="646"/>
      <c r="DL20" s="646"/>
      <c r="DM20" s="646"/>
      <c r="DN20" s="646"/>
      <c r="DO20" s="646"/>
      <c r="DP20" s="647"/>
      <c r="DQ20" s="654">
        <v>496013063</v>
      </c>
      <c r="DR20" s="646"/>
      <c r="DS20" s="646"/>
      <c r="DT20" s="646"/>
      <c r="DU20" s="646"/>
      <c r="DV20" s="646"/>
      <c r="DW20" s="646"/>
      <c r="DX20" s="646"/>
      <c r="DY20" s="646"/>
      <c r="DZ20" s="646"/>
      <c r="EA20" s="646"/>
      <c r="EB20" s="646"/>
      <c r="EC20" s="655"/>
    </row>
    <row r="21" spans="2:133" ht="11.25" customHeight="1" x14ac:dyDescent="0.15">
      <c r="B21" s="642" t="s">
        <v>276</v>
      </c>
      <c r="C21" s="643"/>
      <c r="D21" s="643"/>
      <c r="E21" s="643"/>
      <c r="F21" s="643"/>
      <c r="G21" s="643"/>
      <c r="H21" s="643"/>
      <c r="I21" s="643"/>
      <c r="J21" s="643"/>
      <c r="K21" s="643"/>
      <c r="L21" s="643"/>
      <c r="M21" s="643"/>
      <c r="N21" s="643"/>
      <c r="O21" s="643"/>
      <c r="P21" s="643"/>
      <c r="Q21" s="644"/>
      <c r="R21" s="645">
        <v>1669829</v>
      </c>
      <c r="S21" s="646"/>
      <c r="T21" s="646"/>
      <c r="U21" s="646"/>
      <c r="V21" s="646"/>
      <c r="W21" s="646"/>
      <c r="X21" s="646"/>
      <c r="Y21" s="647"/>
      <c r="Z21" s="648">
        <v>0.2</v>
      </c>
      <c r="AA21" s="648"/>
      <c r="AB21" s="648"/>
      <c r="AC21" s="648"/>
      <c r="AD21" s="649">
        <v>1669829</v>
      </c>
      <c r="AE21" s="649"/>
      <c r="AF21" s="649"/>
      <c r="AG21" s="649"/>
      <c r="AH21" s="649"/>
      <c r="AI21" s="649"/>
      <c r="AJ21" s="649"/>
      <c r="AK21" s="649"/>
      <c r="AL21" s="650">
        <v>0.4</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v>288325</v>
      </c>
      <c r="BH21" s="646"/>
      <c r="BI21" s="646"/>
      <c r="BJ21" s="646"/>
      <c r="BK21" s="646"/>
      <c r="BL21" s="646"/>
      <c r="BM21" s="646"/>
      <c r="BN21" s="647"/>
      <c r="BO21" s="648">
        <v>0.1</v>
      </c>
      <c r="BP21" s="648"/>
      <c r="BQ21" s="648"/>
      <c r="BR21" s="648"/>
      <c r="BS21" s="654" t="s">
        <v>244</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278</v>
      </c>
      <c r="C22" s="643"/>
      <c r="D22" s="643"/>
      <c r="E22" s="643"/>
      <c r="F22" s="643"/>
      <c r="G22" s="643"/>
      <c r="H22" s="643"/>
      <c r="I22" s="643"/>
      <c r="J22" s="643"/>
      <c r="K22" s="643"/>
      <c r="L22" s="643"/>
      <c r="M22" s="643"/>
      <c r="N22" s="643"/>
      <c r="O22" s="643"/>
      <c r="P22" s="643"/>
      <c r="Q22" s="644"/>
      <c r="R22" s="645">
        <v>74685551</v>
      </c>
      <c r="S22" s="646"/>
      <c r="T22" s="646"/>
      <c r="U22" s="646"/>
      <c r="V22" s="646"/>
      <c r="W22" s="646"/>
      <c r="X22" s="646"/>
      <c r="Y22" s="647"/>
      <c r="Z22" s="648">
        <v>8.6999999999999993</v>
      </c>
      <c r="AA22" s="648"/>
      <c r="AB22" s="648"/>
      <c r="AC22" s="648"/>
      <c r="AD22" s="649">
        <v>72574959</v>
      </c>
      <c r="AE22" s="649"/>
      <c r="AF22" s="649"/>
      <c r="AG22" s="649"/>
      <c r="AH22" s="649"/>
      <c r="AI22" s="649"/>
      <c r="AJ22" s="649"/>
      <c r="AK22" s="649"/>
      <c r="AL22" s="650">
        <v>17.600000000000001</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v>9344812</v>
      </c>
      <c r="BH22" s="646"/>
      <c r="BI22" s="646"/>
      <c r="BJ22" s="646"/>
      <c r="BK22" s="646"/>
      <c r="BL22" s="646"/>
      <c r="BM22" s="646"/>
      <c r="BN22" s="647"/>
      <c r="BO22" s="648">
        <v>3</v>
      </c>
      <c r="BP22" s="648"/>
      <c r="BQ22" s="648"/>
      <c r="BR22" s="648"/>
      <c r="BS22" s="654" t="s">
        <v>244</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281</v>
      </c>
      <c r="C23" s="643"/>
      <c r="D23" s="643"/>
      <c r="E23" s="643"/>
      <c r="F23" s="643"/>
      <c r="G23" s="643"/>
      <c r="H23" s="643"/>
      <c r="I23" s="643"/>
      <c r="J23" s="643"/>
      <c r="K23" s="643"/>
      <c r="L23" s="643"/>
      <c r="M23" s="643"/>
      <c r="N23" s="643"/>
      <c r="O23" s="643"/>
      <c r="P23" s="643"/>
      <c r="Q23" s="644"/>
      <c r="R23" s="645">
        <v>72574959</v>
      </c>
      <c r="S23" s="646"/>
      <c r="T23" s="646"/>
      <c r="U23" s="646"/>
      <c r="V23" s="646"/>
      <c r="W23" s="646"/>
      <c r="X23" s="646"/>
      <c r="Y23" s="647"/>
      <c r="Z23" s="648">
        <v>8.4</v>
      </c>
      <c r="AA23" s="648"/>
      <c r="AB23" s="648"/>
      <c r="AC23" s="648"/>
      <c r="AD23" s="649">
        <v>72574959</v>
      </c>
      <c r="AE23" s="649"/>
      <c r="AF23" s="649"/>
      <c r="AG23" s="649"/>
      <c r="AH23" s="649"/>
      <c r="AI23" s="649"/>
      <c r="AJ23" s="649"/>
      <c r="AK23" s="649"/>
      <c r="AL23" s="650">
        <v>17.600000000000001</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v>22771068</v>
      </c>
      <c r="BH23" s="646"/>
      <c r="BI23" s="646"/>
      <c r="BJ23" s="646"/>
      <c r="BK23" s="646"/>
      <c r="BL23" s="646"/>
      <c r="BM23" s="646"/>
      <c r="BN23" s="647"/>
      <c r="BO23" s="648">
        <v>7.4</v>
      </c>
      <c r="BP23" s="648"/>
      <c r="BQ23" s="648"/>
      <c r="BR23" s="648"/>
      <c r="BS23" s="654" t="s">
        <v>183</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x14ac:dyDescent="0.15">
      <c r="B24" s="642" t="s">
        <v>288</v>
      </c>
      <c r="C24" s="643"/>
      <c r="D24" s="643"/>
      <c r="E24" s="643"/>
      <c r="F24" s="643"/>
      <c r="G24" s="643"/>
      <c r="H24" s="643"/>
      <c r="I24" s="643"/>
      <c r="J24" s="643"/>
      <c r="K24" s="643"/>
      <c r="L24" s="643"/>
      <c r="M24" s="643"/>
      <c r="N24" s="643"/>
      <c r="O24" s="643"/>
      <c r="P24" s="643"/>
      <c r="Q24" s="644"/>
      <c r="R24" s="645">
        <v>2110317</v>
      </c>
      <c r="S24" s="646"/>
      <c r="T24" s="646"/>
      <c r="U24" s="646"/>
      <c r="V24" s="646"/>
      <c r="W24" s="646"/>
      <c r="X24" s="646"/>
      <c r="Y24" s="647"/>
      <c r="Z24" s="648">
        <v>0.2</v>
      </c>
      <c r="AA24" s="648"/>
      <c r="AB24" s="648"/>
      <c r="AC24" s="648"/>
      <c r="AD24" s="649" t="s">
        <v>183</v>
      </c>
      <c r="AE24" s="649"/>
      <c r="AF24" s="649"/>
      <c r="AG24" s="649"/>
      <c r="AH24" s="649"/>
      <c r="AI24" s="649"/>
      <c r="AJ24" s="649"/>
      <c r="AK24" s="649"/>
      <c r="AL24" s="650" t="s">
        <v>183</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183</v>
      </c>
      <c r="BH24" s="646"/>
      <c r="BI24" s="646"/>
      <c r="BJ24" s="646"/>
      <c r="BK24" s="646"/>
      <c r="BL24" s="646"/>
      <c r="BM24" s="646"/>
      <c r="BN24" s="647"/>
      <c r="BO24" s="648" t="s">
        <v>244</v>
      </c>
      <c r="BP24" s="648"/>
      <c r="BQ24" s="648"/>
      <c r="BR24" s="648"/>
      <c r="BS24" s="654" t="s">
        <v>183</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504805176</v>
      </c>
      <c r="CS24" s="635"/>
      <c r="CT24" s="635"/>
      <c r="CU24" s="635"/>
      <c r="CV24" s="635"/>
      <c r="CW24" s="635"/>
      <c r="CX24" s="635"/>
      <c r="CY24" s="636"/>
      <c r="CZ24" s="639">
        <v>59.5</v>
      </c>
      <c r="DA24" s="640"/>
      <c r="DB24" s="640"/>
      <c r="DC24" s="659"/>
      <c r="DD24" s="681">
        <v>323170408</v>
      </c>
      <c r="DE24" s="635"/>
      <c r="DF24" s="635"/>
      <c r="DG24" s="635"/>
      <c r="DH24" s="635"/>
      <c r="DI24" s="635"/>
      <c r="DJ24" s="635"/>
      <c r="DK24" s="636"/>
      <c r="DL24" s="681">
        <v>322162835</v>
      </c>
      <c r="DM24" s="635"/>
      <c r="DN24" s="635"/>
      <c r="DO24" s="635"/>
      <c r="DP24" s="635"/>
      <c r="DQ24" s="635"/>
      <c r="DR24" s="635"/>
      <c r="DS24" s="635"/>
      <c r="DT24" s="635"/>
      <c r="DU24" s="635"/>
      <c r="DV24" s="636"/>
      <c r="DW24" s="639">
        <v>70.900000000000006</v>
      </c>
      <c r="DX24" s="640"/>
      <c r="DY24" s="640"/>
      <c r="DZ24" s="640"/>
      <c r="EA24" s="640"/>
      <c r="EB24" s="640"/>
      <c r="EC24" s="641"/>
    </row>
    <row r="25" spans="2:133" ht="11.25" customHeight="1" x14ac:dyDescent="0.15">
      <c r="B25" s="642" t="s">
        <v>291</v>
      </c>
      <c r="C25" s="643"/>
      <c r="D25" s="643"/>
      <c r="E25" s="643"/>
      <c r="F25" s="643"/>
      <c r="G25" s="643"/>
      <c r="H25" s="643"/>
      <c r="I25" s="643"/>
      <c r="J25" s="643"/>
      <c r="K25" s="643"/>
      <c r="L25" s="643"/>
      <c r="M25" s="643"/>
      <c r="N25" s="643"/>
      <c r="O25" s="643"/>
      <c r="P25" s="643"/>
      <c r="Q25" s="644"/>
      <c r="R25" s="645">
        <v>275</v>
      </c>
      <c r="S25" s="646"/>
      <c r="T25" s="646"/>
      <c r="U25" s="646"/>
      <c r="V25" s="646"/>
      <c r="W25" s="646"/>
      <c r="X25" s="646"/>
      <c r="Y25" s="647"/>
      <c r="Z25" s="648">
        <v>0</v>
      </c>
      <c r="AA25" s="648"/>
      <c r="AB25" s="648"/>
      <c r="AC25" s="648"/>
      <c r="AD25" s="649" t="s">
        <v>244</v>
      </c>
      <c r="AE25" s="649"/>
      <c r="AF25" s="649"/>
      <c r="AG25" s="649"/>
      <c r="AH25" s="649"/>
      <c r="AI25" s="649"/>
      <c r="AJ25" s="649"/>
      <c r="AK25" s="649"/>
      <c r="AL25" s="650" t="s">
        <v>244</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244</v>
      </c>
      <c r="BH25" s="646"/>
      <c r="BI25" s="646"/>
      <c r="BJ25" s="646"/>
      <c r="BK25" s="646"/>
      <c r="BL25" s="646"/>
      <c r="BM25" s="646"/>
      <c r="BN25" s="647"/>
      <c r="BO25" s="648" t="s">
        <v>244</v>
      </c>
      <c r="BP25" s="648"/>
      <c r="BQ25" s="648"/>
      <c r="BR25" s="648"/>
      <c r="BS25" s="654" t="s">
        <v>183</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185199994</v>
      </c>
      <c r="CS25" s="682"/>
      <c r="CT25" s="682"/>
      <c r="CU25" s="682"/>
      <c r="CV25" s="682"/>
      <c r="CW25" s="682"/>
      <c r="CX25" s="682"/>
      <c r="CY25" s="683"/>
      <c r="CZ25" s="650">
        <v>21.8</v>
      </c>
      <c r="DA25" s="679"/>
      <c r="DB25" s="679"/>
      <c r="DC25" s="684"/>
      <c r="DD25" s="654">
        <v>164206544</v>
      </c>
      <c r="DE25" s="682"/>
      <c r="DF25" s="682"/>
      <c r="DG25" s="682"/>
      <c r="DH25" s="682"/>
      <c r="DI25" s="682"/>
      <c r="DJ25" s="682"/>
      <c r="DK25" s="683"/>
      <c r="DL25" s="654">
        <v>163220279</v>
      </c>
      <c r="DM25" s="682"/>
      <c r="DN25" s="682"/>
      <c r="DO25" s="682"/>
      <c r="DP25" s="682"/>
      <c r="DQ25" s="682"/>
      <c r="DR25" s="682"/>
      <c r="DS25" s="682"/>
      <c r="DT25" s="682"/>
      <c r="DU25" s="682"/>
      <c r="DV25" s="683"/>
      <c r="DW25" s="650">
        <v>35.9</v>
      </c>
      <c r="DX25" s="679"/>
      <c r="DY25" s="679"/>
      <c r="DZ25" s="679"/>
      <c r="EA25" s="679"/>
      <c r="EB25" s="679"/>
      <c r="EC25" s="680"/>
    </row>
    <row r="26" spans="2:133" ht="11.25" customHeight="1" x14ac:dyDescent="0.15">
      <c r="B26" s="642" t="s">
        <v>294</v>
      </c>
      <c r="C26" s="643"/>
      <c r="D26" s="643"/>
      <c r="E26" s="643"/>
      <c r="F26" s="643"/>
      <c r="G26" s="643"/>
      <c r="H26" s="643"/>
      <c r="I26" s="643"/>
      <c r="J26" s="643"/>
      <c r="K26" s="643"/>
      <c r="L26" s="643"/>
      <c r="M26" s="643"/>
      <c r="N26" s="643"/>
      <c r="O26" s="643"/>
      <c r="P26" s="643"/>
      <c r="Q26" s="644"/>
      <c r="R26" s="645">
        <v>430827644</v>
      </c>
      <c r="S26" s="646"/>
      <c r="T26" s="646"/>
      <c r="U26" s="646"/>
      <c r="V26" s="646"/>
      <c r="W26" s="646"/>
      <c r="X26" s="646"/>
      <c r="Y26" s="647"/>
      <c r="Z26" s="648">
        <v>50.1</v>
      </c>
      <c r="AA26" s="648"/>
      <c r="AB26" s="648"/>
      <c r="AC26" s="648"/>
      <c r="AD26" s="649">
        <v>405691450</v>
      </c>
      <c r="AE26" s="649"/>
      <c r="AF26" s="649"/>
      <c r="AG26" s="649"/>
      <c r="AH26" s="649"/>
      <c r="AI26" s="649"/>
      <c r="AJ26" s="649"/>
      <c r="AK26" s="649"/>
      <c r="AL26" s="650">
        <v>98.3</v>
      </c>
      <c r="AM26" s="651"/>
      <c r="AN26" s="651"/>
      <c r="AO26" s="652"/>
      <c r="AP26" s="664" t="s">
        <v>295</v>
      </c>
      <c r="AQ26" s="685"/>
      <c r="AR26" s="685"/>
      <c r="AS26" s="685"/>
      <c r="AT26" s="685"/>
      <c r="AU26" s="685"/>
      <c r="AV26" s="685"/>
      <c r="AW26" s="685"/>
      <c r="AX26" s="685"/>
      <c r="AY26" s="685"/>
      <c r="AZ26" s="685"/>
      <c r="BA26" s="685"/>
      <c r="BB26" s="685"/>
      <c r="BC26" s="685"/>
      <c r="BD26" s="685"/>
      <c r="BE26" s="685"/>
      <c r="BF26" s="666"/>
      <c r="BG26" s="645" t="s">
        <v>183</v>
      </c>
      <c r="BH26" s="646"/>
      <c r="BI26" s="646"/>
      <c r="BJ26" s="646"/>
      <c r="BK26" s="646"/>
      <c r="BL26" s="646"/>
      <c r="BM26" s="646"/>
      <c r="BN26" s="647"/>
      <c r="BO26" s="648" t="s">
        <v>183</v>
      </c>
      <c r="BP26" s="648"/>
      <c r="BQ26" s="648"/>
      <c r="BR26" s="648"/>
      <c r="BS26" s="654" t="s">
        <v>244</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134151825</v>
      </c>
      <c r="CS26" s="646"/>
      <c r="CT26" s="646"/>
      <c r="CU26" s="646"/>
      <c r="CV26" s="646"/>
      <c r="CW26" s="646"/>
      <c r="CX26" s="646"/>
      <c r="CY26" s="647"/>
      <c r="CZ26" s="650">
        <v>15.8</v>
      </c>
      <c r="DA26" s="679"/>
      <c r="DB26" s="679"/>
      <c r="DC26" s="684"/>
      <c r="DD26" s="654">
        <v>114799613</v>
      </c>
      <c r="DE26" s="646"/>
      <c r="DF26" s="646"/>
      <c r="DG26" s="646"/>
      <c r="DH26" s="646"/>
      <c r="DI26" s="646"/>
      <c r="DJ26" s="646"/>
      <c r="DK26" s="647"/>
      <c r="DL26" s="654" t="s">
        <v>244</v>
      </c>
      <c r="DM26" s="646"/>
      <c r="DN26" s="646"/>
      <c r="DO26" s="646"/>
      <c r="DP26" s="646"/>
      <c r="DQ26" s="646"/>
      <c r="DR26" s="646"/>
      <c r="DS26" s="646"/>
      <c r="DT26" s="646"/>
      <c r="DU26" s="646"/>
      <c r="DV26" s="647"/>
      <c r="DW26" s="650" t="s">
        <v>183</v>
      </c>
      <c r="DX26" s="679"/>
      <c r="DY26" s="679"/>
      <c r="DZ26" s="679"/>
      <c r="EA26" s="679"/>
      <c r="EB26" s="679"/>
      <c r="EC26" s="680"/>
    </row>
    <row r="27" spans="2:133" ht="11.25" customHeight="1" x14ac:dyDescent="0.15">
      <c r="B27" s="642" t="s">
        <v>297</v>
      </c>
      <c r="C27" s="643"/>
      <c r="D27" s="643"/>
      <c r="E27" s="643"/>
      <c r="F27" s="643"/>
      <c r="G27" s="643"/>
      <c r="H27" s="643"/>
      <c r="I27" s="643"/>
      <c r="J27" s="643"/>
      <c r="K27" s="643"/>
      <c r="L27" s="643"/>
      <c r="M27" s="643"/>
      <c r="N27" s="643"/>
      <c r="O27" s="643"/>
      <c r="P27" s="643"/>
      <c r="Q27" s="644"/>
      <c r="R27" s="645">
        <v>452186</v>
      </c>
      <c r="S27" s="646"/>
      <c r="T27" s="646"/>
      <c r="U27" s="646"/>
      <c r="V27" s="646"/>
      <c r="W27" s="646"/>
      <c r="X27" s="646"/>
      <c r="Y27" s="647"/>
      <c r="Z27" s="648">
        <v>0.1</v>
      </c>
      <c r="AA27" s="648"/>
      <c r="AB27" s="648"/>
      <c r="AC27" s="648"/>
      <c r="AD27" s="649">
        <v>452186</v>
      </c>
      <c r="AE27" s="649"/>
      <c r="AF27" s="649"/>
      <c r="AG27" s="649"/>
      <c r="AH27" s="649"/>
      <c r="AI27" s="649"/>
      <c r="AJ27" s="649"/>
      <c r="AK27" s="649"/>
      <c r="AL27" s="650">
        <v>0.1</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309261707</v>
      </c>
      <c r="BH27" s="646"/>
      <c r="BI27" s="646"/>
      <c r="BJ27" s="646"/>
      <c r="BK27" s="646"/>
      <c r="BL27" s="646"/>
      <c r="BM27" s="646"/>
      <c r="BN27" s="647"/>
      <c r="BO27" s="648">
        <v>100</v>
      </c>
      <c r="BP27" s="648"/>
      <c r="BQ27" s="648"/>
      <c r="BR27" s="648"/>
      <c r="BS27" s="654">
        <v>4125349</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213099648</v>
      </c>
      <c r="CS27" s="682"/>
      <c r="CT27" s="682"/>
      <c r="CU27" s="682"/>
      <c r="CV27" s="682"/>
      <c r="CW27" s="682"/>
      <c r="CX27" s="682"/>
      <c r="CY27" s="683"/>
      <c r="CZ27" s="650">
        <v>25.1</v>
      </c>
      <c r="DA27" s="679"/>
      <c r="DB27" s="679"/>
      <c r="DC27" s="684"/>
      <c r="DD27" s="654">
        <v>64327646</v>
      </c>
      <c r="DE27" s="682"/>
      <c r="DF27" s="682"/>
      <c r="DG27" s="682"/>
      <c r="DH27" s="682"/>
      <c r="DI27" s="682"/>
      <c r="DJ27" s="682"/>
      <c r="DK27" s="683"/>
      <c r="DL27" s="654">
        <v>64306338</v>
      </c>
      <c r="DM27" s="682"/>
      <c r="DN27" s="682"/>
      <c r="DO27" s="682"/>
      <c r="DP27" s="682"/>
      <c r="DQ27" s="682"/>
      <c r="DR27" s="682"/>
      <c r="DS27" s="682"/>
      <c r="DT27" s="682"/>
      <c r="DU27" s="682"/>
      <c r="DV27" s="683"/>
      <c r="DW27" s="650">
        <v>14.2</v>
      </c>
      <c r="DX27" s="679"/>
      <c r="DY27" s="679"/>
      <c r="DZ27" s="679"/>
      <c r="EA27" s="679"/>
      <c r="EB27" s="679"/>
      <c r="EC27" s="680"/>
    </row>
    <row r="28" spans="2:133" ht="11.25" customHeight="1" x14ac:dyDescent="0.15">
      <c r="B28" s="642" t="s">
        <v>300</v>
      </c>
      <c r="C28" s="643"/>
      <c r="D28" s="643"/>
      <c r="E28" s="643"/>
      <c r="F28" s="643"/>
      <c r="G28" s="643"/>
      <c r="H28" s="643"/>
      <c r="I28" s="643"/>
      <c r="J28" s="643"/>
      <c r="K28" s="643"/>
      <c r="L28" s="643"/>
      <c r="M28" s="643"/>
      <c r="N28" s="643"/>
      <c r="O28" s="643"/>
      <c r="P28" s="643"/>
      <c r="Q28" s="644"/>
      <c r="R28" s="645">
        <v>3652567</v>
      </c>
      <c r="S28" s="646"/>
      <c r="T28" s="646"/>
      <c r="U28" s="646"/>
      <c r="V28" s="646"/>
      <c r="W28" s="646"/>
      <c r="X28" s="646"/>
      <c r="Y28" s="647"/>
      <c r="Z28" s="648">
        <v>0.4</v>
      </c>
      <c r="AA28" s="648"/>
      <c r="AB28" s="648"/>
      <c r="AC28" s="648"/>
      <c r="AD28" s="649">
        <v>24743</v>
      </c>
      <c r="AE28" s="649"/>
      <c r="AF28" s="649"/>
      <c r="AG28" s="649"/>
      <c r="AH28" s="649"/>
      <c r="AI28" s="649"/>
      <c r="AJ28" s="649"/>
      <c r="AK28" s="649"/>
      <c r="AL28" s="650">
        <v>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106505534</v>
      </c>
      <c r="CS28" s="646"/>
      <c r="CT28" s="646"/>
      <c r="CU28" s="646"/>
      <c r="CV28" s="646"/>
      <c r="CW28" s="646"/>
      <c r="CX28" s="646"/>
      <c r="CY28" s="647"/>
      <c r="CZ28" s="650">
        <v>12.6</v>
      </c>
      <c r="DA28" s="679"/>
      <c r="DB28" s="679"/>
      <c r="DC28" s="684"/>
      <c r="DD28" s="654">
        <v>94636218</v>
      </c>
      <c r="DE28" s="646"/>
      <c r="DF28" s="646"/>
      <c r="DG28" s="646"/>
      <c r="DH28" s="646"/>
      <c r="DI28" s="646"/>
      <c r="DJ28" s="646"/>
      <c r="DK28" s="647"/>
      <c r="DL28" s="654">
        <v>94636218</v>
      </c>
      <c r="DM28" s="646"/>
      <c r="DN28" s="646"/>
      <c r="DO28" s="646"/>
      <c r="DP28" s="646"/>
      <c r="DQ28" s="646"/>
      <c r="DR28" s="646"/>
      <c r="DS28" s="646"/>
      <c r="DT28" s="646"/>
      <c r="DU28" s="646"/>
      <c r="DV28" s="647"/>
      <c r="DW28" s="650">
        <v>20.8</v>
      </c>
      <c r="DX28" s="679"/>
      <c r="DY28" s="679"/>
      <c r="DZ28" s="679"/>
      <c r="EA28" s="679"/>
      <c r="EB28" s="679"/>
      <c r="EC28" s="680"/>
    </row>
    <row r="29" spans="2:133" ht="11.25" customHeight="1" x14ac:dyDescent="0.15">
      <c r="B29" s="642" t="s">
        <v>302</v>
      </c>
      <c r="C29" s="643"/>
      <c r="D29" s="643"/>
      <c r="E29" s="643"/>
      <c r="F29" s="643"/>
      <c r="G29" s="643"/>
      <c r="H29" s="643"/>
      <c r="I29" s="643"/>
      <c r="J29" s="643"/>
      <c r="K29" s="643"/>
      <c r="L29" s="643"/>
      <c r="M29" s="643"/>
      <c r="N29" s="643"/>
      <c r="O29" s="643"/>
      <c r="P29" s="643"/>
      <c r="Q29" s="644"/>
      <c r="R29" s="645">
        <v>29095305</v>
      </c>
      <c r="S29" s="646"/>
      <c r="T29" s="646"/>
      <c r="U29" s="646"/>
      <c r="V29" s="646"/>
      <c r="W29" s="646"/>
      <c r="X29" s="646"/>
      <c r="Y29" s="647"/>
      <c r="Z29" s="648">
        <v>3.4</v>
      </c>
      <c r="AA29" s="648"/>
      <c r="AB29" s="648"/>
      <c r="AC29" s="648"/>
      <c r="AD29" s="649">
        <v>3412703</v>
      </c>
      <c r="AE29" s="649"/>
      <c r="AF29" s="649"/>
      <c r="AG29" s="649"/>
      <c r="AH29" s="649"/>
      <c r="AI29" s="649"/>
      <c r="AJ29" s="649"/>
      <c r="AK29" s="649"/>
      <c r="AL29" s="650">
        <v>0.8</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303</v>
      </c>
      <c r="CE29" s="692"/>
      <c r="CF29" s="660" t="s">
        <v>68</v>
      </c>
      <c r="CG29" s="661"/>
      <c r="CH29" s="661"/>
      <c r="CI29" s="661"/>
      <c r="CJ29" s="661"/>
      <c r="CK29" s="661"/>
      <c r="CL29" s="661"/>
      <c r="CM29" s="661"/>
      <c r="CN29" s="661"/>
      <c r="CO29" s="661"/>
      <c r="CP29" s="661"/>
      <c r="CQ29" s="662"/>
      <c r="CR29" s="645">
        <v>106505534</v>
      </c>
      <c r="CS29" s="682"/>
      <c r="CT29" s="682"/>
      <c r="CU29" s="682"/>
      <c r="CV29" s="682"/>
      <c r="CW29" s="682"/>
      <c r="CX29" s="682"/>
      <c r="CY29" s="683"/>
      <c r="CZ29" s="650">
        <v>12.6</v>
      </c>
      <c r="DA29" s="679"/>
      <c r="DB29" s="679"/>
      <c r="DC29" s="684"/>
      <c r="DD29" s="654">
        <v>94636218</v>
      </c>
      <c r="DE29" s="682"/>
      <c r="DF29" s="682"/>
      <c r="DG29" s="682"/>
      <c r="DH29" s="682"/>
      <c r="DI29" s="682"/>
      <c r="DJ29" s="682"/>
      <c r="DK29" s="683"/>
      <c r="DL29" s="654">
        <v>94636218</v>
      </c>
      <c r="DM29" s="682"/>
      <c r="DN29" s="682"/>
      <c r="DO29" s="682"/>
      <c r="DP29" s="682"/>
      <c r="DQ29" s="682"/>
      <c r="DR29" s="682"/>
      <c r="DS29" s="682"/>
      <c r="DT29" s="682"/>
      <c r="DU29" s="682"/>
      <c r="DV29" s="683"/>
      <c r="DW29" s="650">
        <v>20.8</v>
      </c>
      <c r="DX29" s="679"/>
      <c r="DY29" s="679"/>
      <c r="DZ29" s="679"/>
      <c r="EA29" s="679"/>
      <c r="EB29" s="679"/>
      <c r="EC29" s="680"/>
    </row>
    <row r="30" spans="2:133" ht="11.25" customHeight="1" x14ac:dyDescent="0.15">
      <c r="B30" s="642" t="s">
        <v>304</v>
      </c>
      <c r="C30" s="643"/>
      <c r="D30" s="643"/>
      <c r="E30" s="643"/>
      <c r="F30" s="643"/>
      <c r="G30" s="643"/>
      <c r="H30" s="643"/>
      <c r="I30" s="643"/>
      <c r="J30" s="643"/>
      <c r="K30" s="643"/>
      <c r="L30" s="643"/>
      <c r="M30" s="643"/>
      <c r="N30" s="643"/>
      <c r="O30" s="643"/>
      <c r="P30" s="643"/>
      <c r="Q30" s="644"/>
      <c r="R30" s="645">
        <v>4401665</v>
      </c>
      <c r="S30" s="646"/>
      <c r="T30" s="646"/>
      <c r="U30" s="646"/>
      <c r="V30" s="646"/>
      <c r="W30" s="646"/>
      <c r="X30" s="646"/>
      <c r="Y30" s="647"/>
      <c r="Z30" s="648">
        <v>0.5</v>
      </c>
      <c r="AA30" s="648"/>
      <c r="AB30" s="648"/>
      <c r="AC30" s="648"/>
      <c r="AD30" s="649">
        <v>279628</v>
      </c>
      <c r="AE30" s="649"/>
      <c r="AF30" s="649"/>
      <c r="AG30" s="649"/>
      <c r="AH30" s="649"/>
      <c r="AI30" s="649"/>
      <c r="AJ30" s="649"/>
      <c r="AK30" s="649"/>
      <c r="AL30" s="650">
        <v>0.1</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305</v>
      </c>
      <c r="BH30" s="689"/>
      <c r="BI30" s="689"/>
      <c r="BJ30" s="689"/>
      <c r="BK30" s="689"/>
      <c r="BL30" s="689"/>
      <c r="BM30" s="689"/>
      <c r="BN30" s="689"/>
      <c r="BO30" s="689"/>
      <c r="BP30" s="689"/>
      <c r="BQ30" s="690"/>
      <c r="BR30" s="624" t="s">
        <v>306</v>
      </c>
      <c r="BS30" s="689"/>
      <c r="BT30" s="689"/>
      <c r="BU30" s="689"/>
      <c r="BV30" s="689"/>
      <c r="BW30" s="689"/>
      <c r="BX30" s="689"/>
      <c r="BY30" s="689"/>
      <c r="BZ30" s="689"/>
      <c r="CA30" s="689"/>
      <c r="CB30" s="690"/>
      <c r="CD30" s="693"/>
      <c r="CE30" s="694"/>
      <c r="CF30" s="660" t="s">
        <v>307</v>
      </c>
      <c r="CG30" s="661"/>
      <c r="CH30" s="661"/>
      <c r="CI30" s="661"/>
      <c r="CJ30" s="661"/>
      <c r="CK30" s="661"/>
      <c r="CL30" s="661"/>
      <c r="CM30" s="661"/>
      <c r="CN30" s="661"/>
      <c r="CO30" s="661"/>
      <c r="CP30" s="661"/>
      <c r="CQ30" s="662"/>
      <c r="CR30" s="645">
        <v>92245925</v>
      </c>
      <c r="CS30" s="646"/>
      <c r="CT30" s="646"/>
      <c r="CU30" s="646"/>
      <c r="CV30" s="646"/>
      <c r="CW30" s="646"/>
      <c r="CX30" s="646"/>
      <c r="CY30" s="647"/>
      <c r="CZ30" s="650">
        <v>10.9</v>
      </c>
      <c r="DA30" s="679"/>
      <c r="DB30" s="679"/>
      <c r="DC30" s="684"/>
      <c r="DD30" s="654">
        <v>81118732</v>
      </c>
      <c r="DE30" s="646"/>
      <c r="DF30" s="646"/>
      <c r="DG30" s="646"/>
      <c r="DH30" s="646"/>
      <c r="DI30" s="646"/>
      <c r="DJ30" s="646"/>
      <c r="DK30" s="647"/>
      <c r="DL30" s="654">
        <v>81118732</v>
      </c>
      <c r="DM30" s="646"/>
      <c r="DN30" s="646"/>
      <c r="DO30" s="646"/>
      <c r="DP30" s="646"/>
      <c r="DQ30" s="646"/>
      <c r="DR30" s="646"/>
      <c r="DS30" s="646"/>
      <c r="DT30" s="646"/>
      <c r="DU30" s="646"/>
      <c r="DV30" s="647"/>
      <c r="DW30" s="650">
        <v>17.8</v>
      </c>
      <c r="DX30" s="679"/>
      <c r="DY30" s="679"/>
      <c r="DZ30" s="679"/>
      <c r="EA30" s="679"/>
      <c r="EB30" s="679"/>
      <c r="EC30" s="680"/>
    </row>
    <row r="31" spans="2:133" ht="11.25" customHeight="1" x14ac:dyDescent="0.15">
      <c r="B31" s="642" t="s">
        <v>308</v>
      </c>
      <c r="C31" s="643"/>
      <c r="D31" s="643"/>
      <c r="E31" s="643"/>
      <c r="F31" s="643"/>
      <c r="G31" s="643"/>
      <c r="H31" s="643"/>
      <c r="I31" s="643"/>
      <c r="J31" s="643"/>
      <c r="K31" s="643"/>
      <c r="L31" s="643"/>
      <c r="M31" s="643"/>
      <c r="N31" s="643"/>
      <c r="O31" s="643"/>
      <c r="P31" s="643"/>
      <c r="Q31" s="644"/>
      <c r="R31" s="645">
        <v>172025889</v>
      </c>
      <c r="S31" s="646"/>
      <c r="T31" s="646"/>
      <c r="U31" s="646"/>
      <c r="V31" s="646"/>
      <c r="W31" s="646"/>
      <c r="X31" s="646"/>
      <c r="Y31" s="647"/>
      <c r="Z31" s="648">
        <v>20</v>
      </c>
      <c r="AA31" s="648"/>
      <c r="AB31" s="648"/>
      <c r="AC31" s="648"/>
      <c r="AD31" s="649" t="s">
        <v>183</v>
      </c>
      <c r="AE31" s="649"/>
      <c r="AF31" s="649"/>
      <c r="AG31" s="649"/>
      <c r="AH31" s="649"/>
      <c r="AI31" s="649"/>
      <c r="AJ31" s="649"/>
      <c r="AK31" s="649"/>
      <c r="AL31" s="650" t="s">
        <v>244</v>
      </c>
      <c r="AM31" s="651"/>
      <c r="AN31" s="651"/>
      <c r="AO31" s="652"/>
      <c r="AP31" s="702" t="s">
        <v>309</v>
      </c>
      <c r="AQ31" s="703"/>
      <c r="AR31" s="703"/>
      <c r="AS31" s="703"/>
      <c r="AT31" s="708" t="s">
        <v>310</v>
      </c>
      <c r="AU31" s="231"/>
      <c r="AV31" s="231"/>
      <c r="AW31" s="231"/>
      <c r="AX31" s="631" t="s">
        <v>186</v>
      </c>
      <c r="AY31" s="632"/>
      <c r="AZ31" s="632"/>
      <c r="BA31" s="632"/>
      <c r="BB31" s="632"/>
      <c r="BC31" s="632"/>
      <c r="BD31" s="632"/>
      <c r="BE31" s="632"/>
      <c r="BF31" s="633"/>
      <c r="BG31" s="701">
        <v>99.3</v>
      </c>
      <c r="BH31" s="697"/>
      <c r="BI31" s="697"/>
      <c r="BJ31" s="697"/>
      <c r="BK31" s="697"/>
      <c r="BL31" s="697"/>
      <c r="BM31" s="640">
        <v>98.4</v>
      </c>
      <c r="BN31" s="697"/>
      <c r="BO31" s="697"/>
      <c r="BP31" s="697"/>
      <c r="BQ31" s="698"/>
      <c r="BR31" s="701">
        <v>99.3</v>
      </c>
      <c r="BS31" s="697"/>
      <c r="BT31" s="697"/>
      <c r="BU31" s="697"/>
      <c r="BV31" s="697"/>
      <c r="BW31" s="697"/>
      <c r="BX31" s="640">
        <v>98.4</v>
      </c>
      <c r="BY31" s="697"/>
      <c r="BZ31" s="697"/>
      <c r="CA31" s="697"/>
      <c r="CB31" s="698"/>
      <c r="CD31" s="693"/>
      <c r="CE31" s="694"/>
      <c r="CF31" s="660" t="s">
        <v>311</v>
      </c>
      <c r="CG31" s="661"/>
      <c r="CH31" s="661"/>
      <c r="CI31" s="661"/>
      <c r="CJ31" s="661"/>
      <c r="CK31" s="661"/>
      <c r="CL31" s="661"/>
      <c r="CM31" s="661"/>
      <c r="CN31" s="661"/>
      <c r="CO31" s="661"/>
      <c r="CP31" s="661"/>
      <c r="CQ31" s="662"/>
      <c r="CR31" s="645">
        <v>14259609</v>
      </c>
      <c r="CS31" s="682"/>
      <c r="CT31" s="682"/>
      <c r="CU31" s="682"/>
      <c r="CV31" s="682"/>
      <c r="CW31" s="682"/>
      <c r="CX31" s="682"/>
      <c r="CY31" s="683"/>
      <c r="CZ31" s="650">
        <v>1.7</v>
      </c>
      <c r="DA31" s="679"/>
      <c r="DB31" s="679"/>
      <c r="DC31" s="684"/>
      <c r="DD31" s="654">
        <v>13517486</v>
      </c>
      <c r="DE31" s="682"/>
      <c r="DF31" s="682"/>
      <c r="DG31" s="682"/>
      <c r="DH31" s="682"/>
      <c r="DI31" s="682"/>
      <c r="DJ31" s="682"/>
      <c r="DK31" s="683"/>
      <c r="DL31" s="654">
        <v>13517486</v>
      </c>
      <c r="DM31" s="682"/>
      <c r="DN31" s="682"/>
      <c r="DO31" s="682"/>
      <c r="DP31" s="682"/>
      <c r="DQ31" s="682"/>
      <c r="DR31" s="682"/>
      <c r="DS31" s="682"/>
      <c r="DT31" s="682"/>
      <c r="DU31" s="682"/>
      <c r="DV31" s="683"/>
      <c r="DW31" s="650">
        <v>3</v>
      </c>
      <c r="DX31" s="679"/>
      <c r="DY31" s="679"/>
      <c r="DZ31" s="679"/>
      <c r="EA31" s="679"/>
      <c r="EB31" s="679"/>
      <c r="EC31" s="680"/>
    </row>
    <row r="32" spans="2:133" ht="11.25" customHeight="1" x14ac:dyDescent="0.15">
      <c r="B32" s="712" t="s">
        <v>312</v>
      </c>
      <c r="C32" s="713"/>
      <c r="D32" s="713"/>
      <c r="E32" s="713"/>
      <c r="F32" s="713"/>
      <c r="G32" s="713"/>
      <c r="H32" s="713"/>
      <c r="I32" s="713"/>
      <c r="J32" s="713"/>
      <c r="K32" s="713"/>
      <c r="L32" s="713"/>
      <c r="M32" s="713"/>
      <c r="N32" s="713"/>
      <c r="O32" s="713"/>
      <c r="P32" s="713"/>
      <c r="Q32" s="714"/>
      <c r="R32" s="645" t="s">
        <v>244</v>
      </c>
      <c r="S32" s="646"/>
      <c r="T32" s="646"/>
      <c r="U32" s="646"/>
      <c r="V32" s="646"/>
      <c r="W32" s="646"/>
      <c r="X32" s="646"/>
      <c r="Y32" s="647"/>
      <c r="Z32" s="648" t="s">
        <v>183</v>
      </c>
      <c r="AA32" s="648"/>
      <c r="AB32" s="648"/>
      <c r="AC32" s="648"/>
      <c r="AD32" s="649" t="s">
        <v>244</v>
      </c>
      <c r="AE32" s="649"/>
      <c r="AF32" s="649"/>
      <c r="AG32" s="649"/>
      <c r="AH32" s="649"/>
      <c r="AI32" s="649"/>
      <c r="AJ32" s="649"/>
      <c r="AK32" s="649"/>
      <c r="AL32" s="650" t="s">
        <v>244</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1">
        <v>99.1</v>
      </c>
      <c r="BH32" s="682"/>
      <c r="BI32" s="682"/>
      <c r="BJ32" s="682"/>
      <c r="BK32" s="682"/>
      <c r="BL32" s="682"/>
      <c r="BM32" s="651">
        <v>98.1</v>
      </c>
      <c r="BN32" s="699"/>
      <c r="BO32" s="699"/>
      <c r="BP32" s="699"/>
      <c r="BQ32" s="700"/>
      <c r="BR32" s="711">
        <v>99.1</v>
      </c>
      <c r="BS32" s="682"/>
      <c r="BT32" s="682"/>
      <c r="BU32" s="682"/>
      <c r="BV32" s="682"/>
      <c r="BW32" s="682"/>
      <c r="BX32" s="651">
        <v>98.1</v>
      </c>
      <c r="BY32" s="699"/>
      <c r="BZ32" s="699"/>
      <c r="CA32" s="699"/>
      <c r="CB32" s="700"/>
      <c r="CD32" s="695"/>
      <c r="CE32" s="696"/>
      <c r="CF32" s="660" t="s">
        <v>315</v>
      </c>
      <c r="CG32" s="661"/>
      <c r="CH32" s="661"/>
      <c r="CI32" s="661"/>
      <c r="CJ32" s="661"/>
      <c r="CK32" s="661"/>
      <c r="CL32" s="661"/>
      <c r="CM32" s="661"/>
      <c r="CN32" s="661"/>
      <c r="CO32" s="661"/>
      <c r="CP32" s="661"/>
      <c r="CQ32" s="662"/>
      <c r="CR32" s="645" t="s">
        <v>183</v>
      </c>
      <c r="CS32" s="646"/>
      <c r="CT32" s="646"/>
      <c r="CU32" s="646"/>
      <c r="CV32" s="646"/>
      <c r="CW32" s="646"/>
      <c r="CX32" s="646"/>
      <c r="CY32" s="647"/>
      <c r="CZ32" s="650" t="s">
        <v>183</v>
      </c>
      <c r="DA32" s="679"/>
      <c r="DB32" s="679"/>
      <c r="DC32" s="684"/>
      <c r="DD32" s="654" t="s">
        <v>244</v>
      </c>
      <c r="DE32" s="646"/>
      <c r="DF32" s="646"/>
      <c r="DG32" s="646"/>
      <c r="DH32" s="646"/>
      <c r="DI32" s="646"/>
      <c r="DJ32" s="646"/>
      <c r="DK32" s="647"/>
      <c r="DL32" s="654" t="s">
        <v>183</v>
      </c>
      <c r="DM32" s="646"/>
      <c r="DN32" s="646"/>
      <c r="DO32" s="646"/>
      <c r="DP32" s="646"/>
      <c r="DQ32" s="646"/>
      <c r="DR32" s="646"/>
      <c r="DS32" s="646"/>
      <c r="DT32" s="646"/>
      <c r="DU32" s="646"/>
      <c r="DV32" s="647"/>
      <c r="DW32" s="650" t="s">
        <v>244</v>
      </c>
      <c r="DX32" s="679"/>
      <c r="DY32" s="679"/>
      <c r="DZ32" s="679"/>
      <c r="EA32" s="679"/>
      <c r="EB32" s="679"/>
      <c r="EC32" s="680"/>
    </row>
    <row r="33" spans="2:133" ht="11.25" customHeight="1" x14ac:dyDescent="0.15">
      <c r="B33" s="642" t="s">
        <v>316</v>
      </c>
      <c r="C33" s="643"/>
      <c r="D33" s="643"/>
      <c r="E33" s="643"/>
      <c r="F33" s="643"/>
      <c r="G33" s="643"/>
      <c r="H33" s="643"/>
      <c r="I33" s="643"/>
      <c r="J33" s="643"/>
      <c r="K33" s="643"/>
      <c r="L33" s="643"/>
      <c r="M33" s="643"/>
      <c r="N33" s="643"/>
      <c r="O33" s="643"/>
      <c r="P33" s="643"/>
      <c r="Q33" s="644"/>
      <c r="R33" s="645">
        <v>42878850</v>
      </c>
      <c r="S33" s="646"/>
      <c r="T33" s="646"/>
      <c r="U33" s="646"/>
      <c r="V33" s="646"/>
      <c r="W33" s="646"/>
      <c r="X33" s="646"/>
      <c r="Y33" s="647"/>
      <c r="Z33" s="648">
        <v>5</v>
      </c>
      <c r="AA33" s="648"/>
      <c r="AB33" s="648"/>
      <c r="AC33" s="648"/>
      <c r="AD33" s="649" t="s">
        <v>244</v>
      </c>
      <c r="AE33" s="649"/>
      <c r="AF33" s="649"/>
      <c r="AG33" s="649"/>
      <c r="AH33" s="649"/>
      <c r="AI33" s="649"/>
      <c r="AJ33" s="649"/>
      <c r="AK33" s="649"/>
      <c r="AL33" s="650" t="s">
        <v>244</v>
      </c>
      <c r="AM33" s="651"/>
      <c r="AN33" s="651"/>
      <c r="AO33" s="652"/>
      <c r="AP33" s="706"/>
      <c r="AQ33" s="707"/>
      <c r="AR33" s="707"/>
      <c r="AS33" s="707"/>
      <c r="AT33" s="710"/>
      <c r="AU33" s="232"/>
      <c r="AV33" s="232"/>
      <c r="AW33" s="232"/>
      <c r="AX33" s="686" t="s">
        <v>317</v>
      </c>
      <c r="AY33" s="687"/>
      <c r="AZ33" s="687"/>
      <c r="BA33" s="687"/>
      <c r="BB33" s="687"/>
      <c r="BC33" s="687"/>
      <c r="BD33" s="687"/>
      <c r="BE33" s="687"/>
      <c r="BF33" s="688"/>
      <c r="BG33" s="715">
        <v>99.4</v>
      </c>
      <c r="BH33" s="716"/>
      <c r="BI33" s="716"/>
      <c r="BJ33" s="716"/>
      <c r="BK33" s="716"/>
      <c r="BL33" s="716"/>
      <c r="BM33" s="717">
        <v>98.7</v>
      </c>
      <c r="BN33" s="716"/>
      <c r="BO33" s="716"/>
      <c r="BP33" s="716"/>
      <c r="BQ33" s="718"/>
      <c r="BR33" s="715">
        <v>99.5</v>
      </c>
      <c r="BS33" s="716"/>
      <c r="BT33" s="716"/>
      <c r="BU33" s="716"/>
      <c r="BV33" s="716"/>
      <c r="BW33" s="716"/>
      <c r="BX33" s="717">
        <v>98.6</v>
      </c>
      <c r="BY33" s="716"/>
      <c r="BZ33" s="716"/>
      <c r="CA33" s="716"/>
      <c r="CB33" s="718"/>
      <c r="CD33" s="660" t="s">
        <v>318</v>
      </c>
      <c r="CE33" s="661"/>
      <c r="CF33" s="661"/>
      <c r="CG33" s="661"/>
      <c r="CH33" s="661"/>
      <c r="CI33" s="661"/>
      <c r="CJ33" s="661"/>
      <c r="CK33" s="661"/>
      <c r="CL33" s="661"/>
      <c r="CM33" s="661"/>
      <c r="CN33" s="661"/>
      <c r="CO33" s="661"/>
      <c r="CP33" s="661"/>
      <c r="CQ33" s="662"/>
      <c r="CR33" s="645">
        <v>228847340</v>
      </c>
      <c r="CS33" s="682"/>
      <c r="CT33" s="682"/>
      <c r="CU33" s="682"/>
      <c r="CV33" s="682"/>
      <c r="CW33" s="682"/>
      <c r="CX33" s="682"/>
      <c r="CY33" s="683"/>
      <c r="CZ33" s="650">
        <v>27</v>
      </c>
      <c r="DA33" s="679"/>
      <c r="DB33" s="679"/>
      <c r="DC33" s="684"/>
      <c r="DD33" s="654">
        <v>154403961</v>
      </c>
      <c r="DE33" s="682"/>
      <c r="DF33" s="682"/>
      <c r="DG33" s="682"/>
      <c r="DH33" s="682"/>
      <c r="DI33" s="682"/>
      <c r="DJ33" s="682"/>
      <c r="DK33" s="683"/>
      <c r="DL33" s="654">
        <v>128967483</v>
      </c>
      <c r="DM33" s="682"/>
      <c r="DN33" s="682"/>
      <c r="DO33" s="682"/>
      <c r="DP33" s="682"/>
      <c r="DQ33" s="682"/>
      <c r="DR33" s="682"/>
      <c r="DS33" s="682"/>
      <c r="DT33" s="682"/>
      <c r="DU33" s="682"/>
      <c r="DV33" s="683"/>
      <c r="DW33" s="650">
        <v>28.4</v>
      </c>
      <c r="DX33" s="679"/>
      <c r="DY33" s="679"/>
      <c r="DZ33" s="679"/>
      <c r="EA33" s="679"/>
      <c r="EB33" s="679"/>
      <c r="EC33" s="680"/>
    </row>
    <row r="34" spans="2:133" ht="11.25" customHeight="1" x14ac:dyDescent="0.15">
      <c r="B34" s="642" t="s">
        <v>319</v>
      </c>
      <c r="C34" s="643"/>
      <c r="D34" s="643"/>
      <c r="E34" s="643"/>
      <c r="F34" s="643"/>
      <c r="G34" s="643"/>
      <c r="H34" s="643"/>
      <c r="I34" s="643"/>
      <c r="J34" s="643"/>
      <c r="K34" s="643"/>
      <c r="L34" s="643"/>
      <c r="M34" s="643"/>
      <c r="N34" s="643"/>
      <c r="O34" s="643"/>
      <c r="P34" s="643"/>
      <c r="Q34" s="644"/>
      <c r="R34" s="645">
        <v>7079287</v>
      </c>
      <c r="S34" s="646"/>
      <c r="T34" s="646"/>
      <c r="U34" s="646"/>
      <c r="V34" s="646"/>
      <c r="W34" s="646"/>
      <c r="X34" s="646"/>
      <c r="Y34" s="647"/>
      <c r="Z34" s="648">
        <v>0.8</v>
      </c>
      <c r="AA34" s="648"/>
      <c r="AB34" s="648"/>
      <c r="AC34" s="648"/>
      <c r="AD34" s="649">
        <v>1180011</v>
      </c>
      <c r="AE34" s="649"/>
      <c r="AF34" s="649"/>
      <c r="AG34" s="649"/>
      <c r="AH34" s="649"/>
      <c r="AI34" s="649"/>
      <c r="AJ34" s="649"/>
      <c r="AK34" s="649"/>
      <c r="AL34" s="650">
        <v>0.3</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75912655</v>
      </c>
      <c r="CS34" s="646"/>
      <c r="CT34" s="646"/>
      <c r="CU34" s="646"/>
      <c r="CV34" s="646"/>
      <c r="CW34" s="646"/>
      <c r="CX34" s="646"/>
      <c r="CY34" s="647"/>
      <c r="CZ34" s="650">
        <v>8.9</v>
      </c>
      <c r="DA34" s="679"/>
      <c r="DB34" s="679"/>
      <c r="DC34" s="684"/>
      <c r="DD34" s="654">
        <v>43973871</v>
      </c>
      <c r="DE34" s="646"/>
      <c r="DF34" s="646"/>
      <c r="DG34" s="646"/>
      <c r="DH34" s="646"/>
      <c r="DI34" s="646"/>
      <c r="DJ34" s="646"/>
      <c r="DK34" s="647"/>
      <c r="DL34" s="654">
        <v>43182222</v>
      </c>
      <c r="DM34" s="646"/>
      <c r="DN34" s="646"/>
      <c r="DO34" s="646"/>
      <c r="DP34" s="646"/>
      <c r="DQ34" s="646"/>
      <c r="DR34" s="646"/>
      <c r="DS34" s="646"/>
      <c r="DT34" s="646"/>
      <c r="DU34" s="646"/>
      <c r="DV34" s="647"/>
      <c r="DW34" s="650">
        <v>9.5</v>
      </c>
      <c r="DX34" s="679"/>
      <c r="DY34" s="679"/>
      <c r="DZ34" s="679"/>
      <c r="EA34" s="679"/>
      <c r="EB34" s="679"/>
      <c r="EC34" s="680"/>
    </row>
    <row r="35" spans="2:133" ht="11.25" customHeight="1" x14ac:dyDescent="0.15">
      <c r="B35" s="642" t="s">
        <v>321</v>
      </c>
      <c r="C35" s="643"/>
      <c r="D35" s="643"/>
      <c r="E35" s="643"/>
      <c r="F35" s="643"/>
      <c r="G35" s="643"/>
      <c r="H35" s="643"/>
      <c r="I35" s="643"/>
      <c r="J35" s="643"/>
      <c r="K35" s="643"/>
      <c r="L35" s="643"/>
      <c r="M35" s="643"/>
      <c r="N35" s="643"/>
      <c r="O35" s="643"/>
      <c r="P35" s="643"/>
      <c r="Q35" s="644"/>
      <c r="R35" s="645">
        <v>958118</v>
      </c>
      <c r="S35" s="646"/>
      <c r="T35" s="646"/>
      <c r="U35" s="646"/>
      <c r="V35" s="646"/>
      <c r="W35" s="646"/>
      <c r="X35" s="646"/>
      <c r="Y35" s="647"/>
      <c r="Z35" s="648">
        <v>0.1</v>
      </c>
      <c r="AA35" s="648"/>
      <c r="AB35" s="648"/>
      <c r="AC35" s="648"/>
      <c r="AD35" s="649" t="s">
        <v>183</v>
      </c>
      <c r="AE35" s="649"/>
      <c r="AF35" s="649"/>
      <c r="AG35" s="649"/>
      <c r="AH35" s="649"/>
      <c r="AI35" s="649"/>
      <c r="AJ35" s="649"/>
      <c r="AK35" s="649"/>
      <c r="AL35" s="650" t="s">
        <v>244</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11039711</v>
      </c>
      <c r="CS35" s="682"/>
      <c r="CT35" s="682"/>
      <c r="CU35" s="682"/>
      <c r="CV35" s="682"/>
      <c r="CW35" s="682"/>
      <c r="CX35" s="682"/>
      <c r="CY35" s="683"/>
      <c r="CZ35" s="650">
        <v>1.3</v>
      </c>
      <c r="DA35" s="679"/>
      <c r="DB35" s="679"/>
      <c r="DC35" s="684"/>
      <c r="DD35" s="654">
        <v>7273256</v>
      </c>
      <c r="DE35" s="682"/>
      <c r="DF35" s="682"/>
      <c r="DG35" s="682"/>
      <c r="DH35" s="682"/>
      <c r="DI35" s="682"/>
      <c r="DJ35" s="682"/>
      <c r="DK35" s="683"/>
      <c r="DL35" s="654">
        <v>7254641</v>
      </c>
      <c r="DM35" s="682"/>
      <c r="DN35" s="682"/>
      <c r="DO35" s="682"/>
      <c r="DP35" s="682"/>
      <c r="DQ35" s="682"/>
      <c r="DR35" s="682"/>
      <c r="DS35" s="682"/>
      <c r="DT35" s="682"/>
      <c r="DU35" s="682"/>
      <c r="DV35" s="683"/>
      <c r="DW35" s="650">
        <v>1.6</v>
      </c>
      <c r="DX35" s="679"/>
      <c r="DY35" s="679"/>
      <c r="DZ35" s="679"/>
      <c r="EA35" s="679"/>
      <c r="EB35" s="679"/>
      <c r="EC35" s="680"/>
    </row>
    <row r="36" spans="2:133" ht="11.25" customHeight="1" x14ac:dyDescent="0.15">
      <c r="B36" s="642" t="s">
        <v>325</v>
      </c>
      <c r="C36" s="643"/>
      <c r="D36" s="643"/>
      <c r="E36" s="643"/>
      <c r="F36" s="643"/>
      <c r="G36" s="643"/>
      <c r="H36" s="643"/>
      <c r="I36" s="643"/>
      <c r="J36" s="643"/>
      <c r="K36" s="643"/>
      <c r="L36" s="643"/>
      <c r="M36" s="643"/>
      <c r="N36" s="643"/>
      <c r="O36" s="643"/>
      <c r="P36" s="643"/>
      <c r="Q36" s="644"/>
      <c r="R36" s="645">
        <v>15825112</v>
      </c>
      <c r="S36" s="646"/>
      <c r="T36" s="646"/>
      <c r="U36" s="646"/>
      <c r="V36" s="646"/>
      <c r="W36" s="646"/>
      <c r="X36" s="646"/>
      <c r="Y36" s="647"/>
      <c r="Z36" s="648">
        <v>1.8</v>
      </c>
      <c r="AA36" s="648"/>
      <c r="AB36" s="648"/>
      <c r="AC36" s="648"/>
      <c r="AD36" s="649" t="s">
        <v>244</v>
      </c>
      <c r="AE36" s="649"/>
      <c r="AF36" s="649"/>
      <c r="AG36" s="649"/>
      <c r="AH36" s="649"/>
      <c r="AI36" s="649"/>
      <c r="AJ36" s="649"/>
      <c r="AK36" s="649"/>
      <c r="AL36" s="650" t="s">
        <v>244</v>
      </c>
      <c r="AM36" s="651"/>
      <c r="AN36" s="651"/>
      <c r="AO36" s="652"/>
      <c r="AP36" s="235"/>
      <c r="AQ36" s="719" t="s">
        <v>326</v>
      </c>
      <c r="AR36" s="720"/>
      <c r="AS36" s="720"/>
      <c r="AT36" s="720"/>
      <c r="AU36" s="720"/>
      <c r="AV36" s="720"/>
      <c r="AW36" s="720"/>
      <c r="AX36" s="720"/>
      <c r="AY36" s="721"/>
      <c r="AZ36" s="634">
        <v>79378307</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871283</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55940399</v>
      </c>
      <c r="CS36" s="646"/>
      <c r="CT36" s="646"/>
      <c r="CU36" s="646"/>
      <c r="CV36" s="646"/>
      <c r="CW36" s="646"/>
      <c r="CX36" s="646"/>
      <c r="CY36" s="647"/>
      <c r="CZ36" s="650">
        <v>6.6</v>
      </c>
      <c r="DA36" s="679"/>
      <c r="DB36" s="679"/>
      <c r="DC36" s="684"/>
      <c r="DD36" s="654">
        <v>48869672</v>
      </c>
      <c r="DE36" s="646"/>
      <c r="DF36" s="646"/>
      <c r="DG36" s="646"/>
      <c r="DH36" s="646"/>
      <c r="DI36" s="646"/>
      <c r="DJ36" s="646"/>
      <c r="DK36" s="647"/>
      <c r="DL36" s="654">
        <v>36358816</v>
      </c>
      <c r="DM36" s="646"/>
      <c r="DN36" s="646"/>
      <c r="DO36" s="646"/>
      <c r="DP36" s="646"/>
      <c r="DQ36" s="646"/>
      <c r="DR36" s="646"/>
      <c r="DS36" s="646"/>
      <c r="DT36" s="646"/>
      <c r="DU36" s="646"/>
      <c r="DV36" s="647"/>
      <c r="DW36" s="650">
        <v>8</v>
      </c>
      <c r="DX36" s="679"/>
      <c r="DY36" s="679"/>
      <c r="DZ36" s="679"/>
      <c r="EA36" s="679"/>
      <c r="EB36" s="679"/>
      <c r="EC36" s="680"/>
    </row>
    <row r="37" spans="2:133" ht="11.25" customHeight="1" x14ac:dyDescent="0.15">
      <c r="B37" s="642" t="s">
        <v>329</v>
      </c>
      <c r="C37" s="643"/>
      <c r="D37" s="643"/>
      <c r="E37" s="643"/>
      <c r="F37" s="643"/>
      <c r="G37" s="643"/>
      <c r="H37" s="643"/>
      <c r="I37" s="643"/>
      <c r="J37" s="643"/>
      <c r="K37" s="643"/>
      <c r="L37" s="643"/>
      <c r="M37" s="643"/>
      <c r="N37" s="643"/>
      <c r="O37" s="643"/>
      <c r="P37" s="643"/>
      <c r="Q37" s="644"/>
      <c r="R37" s="645">
        <v>15023309</v>
      </c>
      <c r="S37" s="646"/>
      <c r="T37" s="646"/>
      <c r="U37" s="646"/>
      <c r="V37" s="646"/>
      <c r="W37" s="646"/>
      <c r="X37" s="646"/>
      <c r="Y37" s="647"/>
      <c r="Z37" s="648">
        <v>1.7</v>
      </c>
      <c r="AA37" s="648"/>
      <c r="AB37" s="648"/>
      <c r="AC37" s="648"/>
      <c r="AD37" s="649" t="s">
        <v>183</v>
      </c>
      <c r="AE37" s="649"/>
      <c r="AF37" s="649"/>
      <c r="AG37" s="649"/>
      <c r="AH37" s="649"/>
      <c r="AI37" s="649"/>
      <c r="AJ37" s="649"/>
      <c r="AK37" s="649"/>
      <c r="AL37" s="650" t="s">
        <v>244</v>
      </c>
      <c r="AM37" s="651"/>
      <c r="AN37" s="651"/>
      <c r="AO37" s="652"/>
      <c r="AQ37" s="723" t="s">
        <v>330</v>
      </c>
      <c r="AR37" s="724"/>
      <c r="AS37" s="724"/>
      <c r="AT37" s="724"/>
      <c r="AU37" s="724"/>
      <c r="AV37" s="724"/>
      <c r="AW37" s="724"/>
      <c r="AX37" s="724"/>
      <c r="AY37" s="725"/>
      <c r="AZ37" s="645">
        <v>10433738</v>
      </c>
      <c r="BA37" s="646"/>
      <c r="BB37" s="646"/>
      <c r="BC37" s="646"/>
      <c r="BD37" s="682"/>
      <c r="BE37" s="682"/>
      <c r="BF37" s="700"/>
      <c r="BG37" s="660" t="s">
        <v>331</v>
      </c>
      <c r="BH37" s="661"/>
      <c r="BI37" s="661"/>
      <c r="BJ37" s="661"/>
      <c r="BK37" s="661"/>
      <c r="BL37" s="661"/>
      <c r="BM37" s="661"/>
      <c r="BN37" s="661"/>
      <c r="BO37" s="661"/>
      <c r="BP37" s="661"/>
      <c r="BQ37" s="661"/>
      <c r="BR37" s="661"/>
      <c r="BS37" s="661"/>
      <c r="BT37" s="661"/>
      <c r="BU37" s="662"/>
      <c r="BV37" s="645">
        <v>-1594545</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31216</v>
      </c>
      <c r="CS37" s="682"/>
      <c r="CT37" s="682"/>
      <c r="CU37" s="682"/>
      <c r="CV37" s="682"/>
      <c r="CW37" s="682"/>
      <c r="CX37" s="682"/>
      <c r="CY37" s="683"/>
      <c r="CZ37" s="650">
        <v>0</v>
      </c>
      <c r="DA37" s="679"/>
      <c r="DB37" s="679"/>
      <c r="DC37" s="684"/>
      <c r="DD37" s="654">
        <v>31216</v>
      </c>
      <c r="DE37" s="682"/>
      <c r="DF37" s="682"/>
      <c r="DG37" s="682"/>
      <c r="DH37" s="682"/>
      <c r="DI37" s="682"/>
      <c r="DJ37" s="682"/>
      <c r="DK37" s="683"/>
      <c r="DL37" s="654">
        <v>31216</v>
      </c>
      <c r="DM37" s="682"/>
      <c r="DN37" s="682"/>
      <c r="DO37" s="682"/>
      <c r="DP37" s="682"/>
      <c r="DQ37" s="682"/>
      <c r="DR37" s="682"/>
      <c r="DS37" s="682"/>
      <c r="DT37" s="682"/>
      <c r="DU37" s="682"/>
      <c r="DV37" s="683"/>
      <c r="DW37" s="650">
        <v>0</v>
      </c>
      <c r="DX37" s="679"/>
      <c r="DY37" s="679"/>
      <c r="DZ37" s="679"/>
      <c r="EA37" s="679"/>
      <c r="EB37" s="679"/>
      <c r="EC37" s="680"/>
    </row>
    <row r="38" spans="2:133" ht="11.25" customHeight="1" x14ac:dyDescent="0.15">
      <c r="B38" s="642" t="s">
        <v>333</v>
      </c>
      <c r="C38" s="643"/>
      <c r="D38" s="643"/>
      <c r="E38" s="643"/>
      <c r="F38" s="643"/>
      <c r="G38" s="643"/>
      <c r="H38" s="643"/>
      <c r="I38" s="643"/>
      <c r="J38" s="643"/>
      <c r="K38" s="643"/>
      <c r="L38" s="643"/>
      <c r="M38" s="643"/>
      <c r="N38" s="643"/>
      <c r="O38" s="643"/>
      <c r="P38" s="643"/>
      <c r="Q38" s="644"/>
      <c r="R38" s="645">
        <v>32600585</v>
      </c>
      <c r="S38" s="646"/>
      <c r="T38" s="646"/>
      <c r="U38" s="646"/>
      <c r="V38" s="646"/>
      <c r="W38" s="646"/>
      <c r="X38" s="646"/>
      <c r="Y38" s="647"/>
      <c r="Z38" s="648">
        <v>3.8</v>
      </c>
      <c r="AA38" s="648"/>
      <c r="AB38" s="648"/>
      <c r="AC38" s="648"/>
      <c r="AD38" s="649">
        <v>1764867</v>
      </c>
      <c r="AE38" s="649"/>
      <c r="AF38" s="649"/>
      <c r="AG38" s="649"/>
      <c r="AH38" s="649"/>
      <c r="AI38" s="649"/>
      <c r="AJ38" s="649"/>
      <c r="AK38" s="649"/>
      <c r="AL38" s="650">
        <v>0.4</v>
      </c>
      <c r="AM38" s="651"/>
      <c r="AN38" s="651"/>
      <c r="AO38" s="652"/>
      <c r="AQ38" s="723" t="s">
        <v>334</v>
      </c>
      <c r="AR38" s="724"/>
      <c r="AS38" s="724"/>
      <c r="AT38" s="724"/>
      <c r="AU38" s="724"/>
      <c r="AV38" s="724"/>
      <c r="AW38" s="724"/>
      <c r="AX38" s="724"/>
      <c r="AY38" s="725"/>
      <c r="AZ38" s="645">
        <v>5459288</v>
      </c>
      <c r="BA38" s="646"/>
      <c r="BB38" s="646"/>
      <c r="BC38" s="646"/>
      <c r="BD38" s="682"/>
      <c r="BE38" s="682"/>
      <c r="BF38" s="700"/>
      <c r="BG38" s="660" t="s">
        <v>335</v>
      </c>
      <c r="BH38" s="661"/>
      <c r="BI38" s="661"/>
      <c r="BJ38" s="661"/>
      <c r="BK38" s="661"/>
      <c r="BL38" s="661"/>
      <c r="BM38" s="661"/>
      <c r="BN38" s="661"/>
      <c r="BO38" s="661"/>
      <c r="BP38" s="661"/>
      <c r="BQ38" s="661"/>
      <c r="BR38" s="661"/>
      <c r="BS38" s="661"/>
      <c r="BT38" s="661"/>
      <c r="BU38" s="662"/>
      <c r="BV38" s="645">
        <v>210902</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63998180</v>
      </c>
      <c r="CS38" s="646"/>
      <c r="CT38" s="646"/>
      <c r="CU38" s="646"/>
      <c r="CV38" s="646"/>
      <c r="CW38" s="646"/>
      <c r="CX38" s="646"/>
      <c r="CY38" s="647"/>
      <c r="CZ38" s="650">
        <v>7.5</v>
      </c>
      <c r="DA38" s="679"/>
      <c r="DB38" s="679"/>
      <c r="DC38" s="684"/>
      <c r="DD38" s="654">
        <v>50457415</v>
      </c>
      <c r="DE38" s="646"/>
      <c r="DF38" s="646"/>
      <c r="DG38" s="646"/>
      <c r="DH38" s="646"/>
      <c r="DI38" s="646"/>
      <c r="DJ38" s="646"/>
      <c r="DK38" s="647"/>
      <c r="DL38" s="654">
        <v>42171804</v>
      </c>
      <c r="DM38" s="646"/>
      <c r="DN38" s="646"/>
      <c r="DO38" s="646"/>
      <c r="DP38" s="646"/>
      <c r="DQ38" s="646"/>
      <c r="DR38" s="646"/>
      <c r="DS38" s="646"/>
      <c r="DT38" s="646"/>
      <c r="DU38" s="646"/>
      <c r="DV38" s="647"/>
      <c r="DW38" s="650">
        <v>9.3000000000000007</v>
      </c>
      <c r="DX38" s="679"/>
      <c r="DY38" s="679"/>
      <c r="DZ38" s="679"/>
      <c r="EA38" s="679"/>
      <c r="EB38" s="679"/>
      <c r="EC38" s="680"/>
    </row>
    <row r="39" spans="2:133" ht="11.25" customHeight="1" x14ac:dyDescent="0.15">
      <c r="B39" s="642" t="s">
        <v>337</v>
      </c>
      <c r="C39" s="643"/>
      <c r="D39" s="643"/>
      <c r="E39" s="643"/>
      <c r="F39" s="643"/>
      <c r="G39" s="643"/>
      <c r="H39" s="643"/>
      <c r="I39" s="643"/>
      <c r="J39" s="643"/>
      <c r="K39" s="643"/>
      <c r="L39" s="643"/>
      <c r="M39" s="643"/>
      <c r="N39" s="643"/>
      <c r="O39" s="643"/>
      <c r="P39" s="643"/>
      <c r="Q39" s="644"/>
      <c r="R39" s="645">
        <v>105578563</v>
      </c>
      <c r="S39" s="646"/>
      <c r="T39" s="646"/>
      <c r="U39" s="646"/>
      <c r="V39" s="646"/>
      <c r="W39" s="646"/>
      <c r="X39" s="646"/>
      <c r="Y39" s="647"/>
      <c r="Z39" s="648">
        <v>12.3</v>
      </c>
      <c r="AA39" s="648"/>
      <c r="AB39" s="648"/>
      <c r="AC39" s="648"/>
      <c r="AD39" s="649" t="s">
        <v>183</v>
      </c>
      <c r="AE39" s="649"/>
      <c r="AF39" s="649"/>
      <c r="AG39" s="649"/>
      <c r="AH39" s="649"/>
      <c r="AI39" s="649"/>
      <c r="AJ39" s="649"/>
      <c r="AK39" s="649"/>
      <c r="AL39" s="650" t="s">
        <v>244</v>
      </c>
      <c r="AM39" s="651"/>
      <c r="AN39" s="651"/>
      <c r="AO39" s="652"/>
      <c r="AQ39" s="723" t="s">
        <v>338</v>
      </c>
      <c r="AR39" s="724"/>
      <c r="AS39" s="724"/>
      <c r="AT39" s="724"/>
      <c r="AU39" s="724"/>
      <c r="AV39" s="724"/>
      <c r="AW39" s="724"/>
      <c r="AX39" s="724"/>
      <c r="AY39" s="725"/>
      <c r="AZ39" s="645">
        <v>2420085</v>
      </c>
      <c r="BA39" s="646"/>
      <c r="BB39" s="646"/>
      <c r="BC39" s="646"/>
      <c r="BD39" s="682"/>
      <c r="BE39" s="682"/>
      <c r="BF39" s="700"/>
      <c r="BG39" s="660" t="s">
        <v>339</v>
      </c>
      <c r="BH39" s="661"/>
      <c r="BI39" s="661"/>
      <c r="BJ39" s="661"/>
      <c r="BK39" s="661"/>
      <c r="BL39" s="661"/>
      <c r="BM39" s="661"/>
      <c r="BN39" s="661"/>
      <c r="BO39" s="661"/>
      <c r="BP39" s="661"/>
      <c r="BQ39" s="661"/>
      <c r="BR39" s="661"/>
      <c r="BS39" s="661"/>
      <c r="BT39" s="661"/>
      <c r="BU39" s="662"/>
      <c r="BV39" s="645">
        <v>314536</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9378349</v>
      </c>
      <c r="CS39" s="682"/>
      <c r="CT39" s="682"/>
      <c r="CU39" s="682"/>
      <c r="CV39" s="682"/>
      <c r="CW39" s="682"/>
      <c r="CX39" s="682"/>
      <c r="CY39" s="683"/>
      <c r="CZ39" s="650">
        <v>1.1000000000000001</v>
      </c>
      <c r="DA39" s="679"/>
      <c r="DB39" s="679"/>
      <c r="DC39" s="684"/>
      <c r="DD39" s="654">
        <v>3354994</v>
      </c>
      <c r="DE39" s="682"/>
      <c r="DF39" s="682"/>
      <c r="DG39" s="682"/>
      <c r="DH39" s="682"/>
      <c r="DI39" s="682"/>
      <c r="DJ39" s="682"/>
      <c r="DK39" s="683"/>
      <c r="DL39" s="654" t="s">
        <v>244</v>
      </c>
      <c r="DM39" s="682"/>
      <c r="DN39" s="682"/>
      <c r="DO39" s="682"/>
      <c r="DP39" s="682"/>
      <c r="DQ39" s="682"/>
      <c r="DR39" s="682"/>
      <c r="DS39" s="682"/>
      <c r="DT39" s="682"/>
      <c r="DU39" s="682"/>
      <c r="DV39" s="683"/>
      <c r="DW39" s="650" t="s">
        <v>183</v>
      </c>
      <c r="DX39" s="679"/>
      <c r="DY39" s="679"/>
      <c r="DZ39" s="679"/>
      <c r="EA39" s="679"/>
      <c r="EB39" s="679"/>
      <c r="EC39" s="680"/>
    </row>
    <row r="40" spans="2:133" ht="11.25" customHeight="1" x14ac:dyDescent="0.15">
      <c r="B40" s="642" t="s">
        <v>341</v>
      </c>
      <c r="C40" s="643"/>
      <c r="D40" s="643"/>
      <c r="E40" s="643"/>
      <c r="F40" s="643"/>
      <c r="G40" s="643"/>
      <c r="H40" s="643"/>
      <c r="I40" s="643"/>
      <c r="J40" s="643"/>
      <c r="K40" s="643"/>
      <c r="L40" s="643"/>
      <c r="M40" s="643"/>
      <c r="N40" s="643"/>
      <c r="O40" s="643"/>
      <c r="P40" s="643"/>
      <c r="Q40" s="644"/>
      <c r="R40" s="645" t="s">
        <v>244</v>
      </c>
      <c r="S40" s="646"/>
      <c r="T40" s="646"/>
      <c r="U40" s="646"/>
      <c r="V40" s="646"/>
      <c r="W40" s="646"/>
      <c r="X40" s="646"/>
      <c r="Y40" s="647"/>
      <c r="Z40" s="648" t="s">
        <v>244</v>
      </c>
      <c r="AA40" s="648"/>
      <c r="AB40" s="648"/>
      <c r="AC40" s="648"/>
      <c r="AD40" s="649" t="s">
        <v>183</v>
      </c>
      <c r="AE40" s="649"/>
      <c r="AF40" s="649"/>
      <c r="AG40" s="649"/>
      <c r="AH40" s="649"/>
      <c r="AI40" s="649"/>
      <c r="AJ40" s="649"/>
      <c r="AK40" s="649"/>
      <c r="AL40" s="650" t="s">
        <v>244</v>
      </c>
      <c r="AM40" s="651"/>
      <c r="AN40" s="651"/>
      <c r="AO40" s="652"/>
      <c r="AQ40" s="723" t="s">
        <v>342</v>
      </c>
      <c r="AR40" s="724"/>
      <c r="AS40" s="724"/>
      <c r="AT40" s="724"/>
      <c r="AU40" s="724"/>
      <c r="AV40" s="724"/>
      <c r="AW40" s="724"/>
      <c r="AX40" s="724"/>
      <c r="AY40" s="725"/>
      <c r="AZ40" s="645">
        <v>552782</v>
      </c>
      <c r="BA40" s="646"/>
      <c r="BB40" s="646"/>
      <c r="BC40" s="646"/>
      <c r="BD40" s="682"/>
      <c r="BE40" s="682"/>
      <c r="BF40" s="700"/>
      <c r="BG40" s="726" t="s">
        <v>343</v>
      </c>
      <c r="BH40" s="727"/>
      <c r="BI40" s="727"/>
      <c r="BJ40" s="727"/>
      <c r="BK40" s="727"/>
      <c r="BL40" s="236"/>
      <c r="BM40" s="661" t="s">
        <v>344</v>
      </c>
      <c r="BN40" s="661"/>
      <c r="BO40" s="661"/>
      <c r="BP40" s="661"/>
      <c r="BQ40" s="661"/>
      <c r="BR40" s="661"/>
      <c r="BS40" s="661"/>
      <c r="BT40" s="661"/>
      <c r="BU40" s="662"/>
      <c r="BV40" s="645">
        <v>91</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12578046</v>
      </c>
      <c r="CS40" s="646"/>
      <c r="CT40" s="646"/>
      <c r="CU40" s="646"/>
      <c r="CV40" s="646"/>
      <c r="CW40" s="646"/>
      <c r="CX40" s="646"/>
      <c r="CY40" s="647"/>
      <c r="CZ40" s="650">
        <v>1.5</v>
      </c>
      <c r="DA40" s="679"/>
      <c r="DB40" s="679"/>
      <c r="DC40" s="684"/>
      <c r="DD40" s="654">
        <v>474753</v>
      </c>
      <c r="DE40" s="646"/>
      <c r="DF40" s="646"/>
      <c r="DG40" s="646"/>
      <c r="DH40" s="646"/>
      <c r="DI40" s="646"/>
      <c r="DJ40" s="646"/>
      <c r="DK40" s="647"/>
      <c r="DL40" s="654" t="s">
        <v>183</v>
      </c>
      <c r="DM40" s="646"/>
      <c r="DN40" s="646"/>
      <c r="DO40" s="646"/>
      <c r="DP40" s="646"/>
      <c r="DQ40" s="646"/>
      <c r="DR40" s="646"/>
      <c r="DS40" s="646"/>
      <c r="DT40" s="646"/>
      <c r="DU40" s="646"/>
      <c r="DV40" s="647"/>
      <c r="DW40" s="650" t="s">
        <v>244</v>
      </c>
      <c r="DX40" s="679"/>
      <c r="DY40" s="679"/>
      <c r="DZ40" s="679"/>
      <c r="EA40" s="679"/>
      <c r="EB40" s="679"/>
      <c r="EC40" s="680"/>
    </row>
    <row r="41" spans="2:133" ht="11.25" customHeight="1" x14ac:dyDescent="0.15">
      <c r="B41" s="642" t="s">
        <v>346</v>
      </c>
      <c r="C41" s="643"/>
      <c r="D41" s="643"/>
      <c r="E41" s="643"/>
      <c r="F41" s="643"/>
      <c r="G41" s="643"/>
      <c r="H41" s="643"/>
      <c r="I41" s="643"/>
      <c r="J41" s="643"/>
      <c r="K41" s="643"/>
      <c r="L41" s="643"/>
      <c r="M41" s="643"/>
      <c r="N41" s="643"/>
      <c r="O41" s="643"/>
      <c r="P41" s="643"/>
      <c r="Q41" s="644"/>
      <c r="R41" s="645">
        <v>41653000</v>
      </c>
      <c r="S41" s="646"/>
      <c r="T41" s="646"/>
      <c r="U41" s="646"/>
      <c r="V41" s="646"/>
      <c r="W41" s="646"/>
      <c r="X41" s="646"/>
      <c r="Y41" s="647"/>
      <c r="Z41" s="648">
        <v>4.8</v>
      </c>
      <c r="AA41" s="648"/>
      <c r="AB41" s="648"/>
      <c r="AC41" s="648"/>
      <c r="AD41" s="649" t="s">
        <v>244</v>
      </c>
      <c r="AE41" s="649"/>
      <c r="AF41" s="649"/>
      <c r="AG41" s="649"/>
      <c r="AH41" s="649"/>
      <c r="AI41" s="649"/>
      <c r="AJ41" s="649"/>
      <c r="AK41" s="649"/>
      <c r="AL41" s="650" t="s">
        <v>183</v>
      </c>
      <c r="AM41" s="651"/>
      <c r="AN41" s="651"/>
      <c r="AO41" s="652"/>
      <c r="AQ41" s="723" t="s">
        <v>347</v>
      </c>
      <c r="AR41" s="724"/>
      <c r="AS41" s="724"/>
      <c r="AT41" s="724"/>
      <c r="AU41" s="724"/>
      <c r="AV41" s="724"/>
      <c r="AW41" s="724"/>
      <c r="AX41" s="724"/>
      <c r="AY41" s="725"/>
      <c r="AZ41" s="645">
        <v>17454514</v>
      </c>
      <c r="BA41" s="646"/>
      <c r="BB41" s="646"/>
      <c r="BC41" s="646"/>
      <c r="BD41" s="682"/>
      <c r="BE41" s="682"/>
      <c r="BF41" s="700"/>
      <c r="BG41" s="726"/>
      <c r="BH41" s="727"/>
      <c r="BI41" s="727"/>
      <c r="BJ41" s="727"/>
      <c r="BK41" s="727"/>
      <c r="BL41" s="236"/>
      <c r="BM41" s="661" t="s">
        <v>348</v>
      </c>
      <c r="BN41" s="661"/>
      <c r="BO41" s="661"/>
      <c r="BP41" s="661"/>
      <c r="BQ41" s="661"/>
      <c r="BR41" s="661"/>
      <c r="BS41" s="661"/>
      <c r="BT41" s="661"/>
      <c r="BU41" s="662"/>
      <c r="BV41" s="645" t="s">
        <v>183</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244</v>
      </c>
      <c r="CS41" s="682"/>
      <c r="CT41" s="682"/>
      <c r="CU41" s="682"/>
      <c r="CV41" s="682"/>
      <c r="CW41" s="682"/>
      <c r="CX41" s="682"/>
      <c r="CY41" s="683"/>
      <c r="CZ41" s="650" t="s">
        <v>244</v>
      </c>
      <c r="DA41" s="679"/>
      <c r="DB41" s="679"/>
      <c r="DC41" s="684"/>
      <c r="DD41" s="654" t="s">
        <v>244</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350</v>
      </c>
      <c r="C42" s="687"/>
      <c r="D42" s="687"/>
      <c r="E42" s="687"/>
      <c r="F42" s="687"/>
      <c r="G42" s="687"/>
      <c r="H42" s="687"/>
      <c r="I42" s="687"/>
      <c r="J42" s="687"/>
      <c r="K42" s="687"/>
      <c r="L42" s="687"/>
      <c r="M42" s="687"/>
      <c r="N42" s="687"/>
      <c r="O42" s="687"/>
      <c r="P42" s="687"/>
      <c r="Q42" s="688"/>
      <c r="R42" s="730">
        <v>860399080</v>
      </c>
      <c r="S42" s="731"/>
      <c r="T42" s="731"/>
      <c r="U42" s="731"/>
      <c r="V42" s="731"/>
      <c r="W42" s="731"/>
      <c r="X42" s="731"/>
      <c r="Y42" s="739"/>
      <c r="Z42" s="740">
        <v>100</v>
      </c>
      <c r="AA42" s="740"/>
      <c r="AB42" s="740"/>
      <c r="AC42" s="740"/>
      <c r="AD42" s="741">
        <v>412805588</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43057900</v>
      </c>
      <c r="BA42" s="731"/>
      <c r="BB42" s="731"/>
      <c r="BC42" s="731"/>
      <c r="BD42" s="716"/>
      <c r="BE42" s="716"/>
      <c r="BF42" s="718"/>
      <c r="BG42" s="728"/>
      <c r="BH42" s="729"/>
      <c r="BI42" s="729"/>
      <c r="BJ42" s="729"/>
      <c r="BK42" s="729"/>
      <c r="BL42" s="237"/>
      <c r="BM42" s="671" t="s">
        <v>352</v>
      </c>
      <c r="BN42" s="671"/>
      <c r="BO42" s="671"/>
      <c r="BP42" s="671"/>
      <c r="BQ42" s="671"/>
      <c r="BR42" s="671"/>
      <c r="BS42" s="671"/>
      <c r="BT42" s="671"/>
      <c r="BU42" s="672"/>
      <c r="BV42" s="730">
        <v>339</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114826703</v>
      </c>
      <c r="CS42" s="646"/>
      <c r="CT42" s="646"/>
      <c r="CU42" s="646"/>
      <c r="CV42" s="646"/>
      <c r="CW42" s="646"/>
      <c r="CX42" s="646"/>
      <c r="CY42" s="647"/>
      <c r="CZ42" s="650">
        <v>13.5</v>
      </c>
      <c r="DA42" s="651"/>
      <c r="DB42" s="651"/>
      <c r="DC42" s="663"/>
      <c r="DD42" s="654">
        <v>18438694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1739209</v>
      </c>
      <c r="CS43" s="682"/>
      <c r="CT43" s="682"/>
      <c r="CU43" s="682"/>
      <c r="CV43" s="682"/>
      <c r="CW43" s="682"/>
      <c r="CX43" s="682"/>
      <c r="CY43" s="683"/>
      <c r="CZ43" s="650">
        <v>0.2</v>
      </c>
      <c r="DA43" s="679"/>
      <c r="DB43" s="679"/>
      <c r="DC43" s="684"/>
      <c r="DD43" s="654">
        <v>1190948</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303</v>
      </c>
      <c r="CE44" s="758"/>
      <c r="CF44" s="642" t="s">
        <v>355</v>
      </c>
      <c r="CG44" s="643"/>
      <c r="CH44" s="643"/>
      <c r="CI44" s="643"/>
      <c r="CJ44" s="643"/>
      <c r="CK44" s="643"/>
      <c r="CL44" s="643"/>
      <c r="CM44" s="643"/>
      <c r="CN44" s="643"/>
      <c r="CO44" s="643"/>
      <c r="CP44" s="643"/>
      <c r="CQ44" s="644"/>
      <c r="CR44" s="645">
        <v>108198200</v>
      </c>
      <c r="CS44" s="646"/>
      <c r="CT44" s="646"/>
      <c r="CU44" s="646"/>
      <c r="CV44" s="646"/>
      <c r="CW44" s="646"/>
      <c r="CX44" s="646"/>
      <c r="CY44" s="647"/>
      <c r="CZ44" s="650">
        <v>12.8</v>
      </c>
      <c r="DA44" s="651"/>
      <c r="DB44" s="651"/>
      <c r="DC44" s="663"/>
      <c r="DD44" s="654">
        <v>18368967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356</v>
      </c>
      <c r="CG45" s="643"/>
      <c r="CH45" s="643"/>
      <c r="CI45" s="643"/>
      <c r="CJ45" s="643"/>
      <c r="CK45" s="643"/>
      <c r="CL45" s="643"/>
      <c r="CM45" s="643"/>
      <c r="CN45" s="643"/>
      <c r="CO45" s="643"/>
      <c r="CP45" s="643"/>
      <c r="CQ45" s="644"/>
      <c r="CR45" s="645">
        <v>42699720</v>
      </c>
      <c r="CS45" s="682"/>
      <c r="CT45" s="682"/>
      <c r="CU45" s="682"/>
      <c r="CV45" s="682"/>
      <c r="CW45" s="682"/>
      <c r="CX45" s="682"/>
      <c r="CY45" s="683"/>
      <c r="CZ45" s="650">
        <v>5</v>
      </c>
      <c r="DA45" s="679"/>
      <c r="DB45" s="679"/>
      <c r="DC45" s="684"/>
      <c r="DD45" s="654">
        <v>2532978</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58880291</v>
      </c>
      <c r="CS46" s="646"/>
      <c r="CT46" s="646"/>
      <c r="CU46" s="646"/>
      <c r="CV46" s="646"/>
      <c r="CW46" s="646"/>
      <c r="CX46" s="646"/>
      <c r="CY46" s="647"/>
      <c r="CZ46" s="650">
        <v>6.9</v>
      </c>
      <c r="DA46" s="651"/>
      <c r="DB46" s="651"/>
      <c r="DC46" s="663"/>
      <c r="DD46" s="654">
        <v>15242604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6628503</v>
      </c>
      <c r="CS47" s="682"/>
      <c r="CT47" s="682"/>
      <c r="CU47" s="682"/>
      <c r="CV47" s="682"/>
      <c r="CW47" s="682"/>
      <c r="CX47" s="682"/>
      <c r="CY47" s="683"/>
      <c r="CZ47" s="650">
        <v>0.8</v>
      </c>
      <c r="DA47" s="679"/>
      <c r="DB47" s="679"/>
      <c r="DC47" s="684"/>
      <c r="DD47" s="654">
        <v>69727</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361</v>
      </c>
      <c r="CD48" s="761"/>
      <c r="CE48" s="762"/>
      <c r="CF48" s="642" t="s">
        <v>362</v>
      </c>
      <c r="CG48" s="643"/>
      <c r="CH48" s="643"/>
      <c r="CI48" s="643"/>
      <c r="CJ48" s="643"/>
      <c r="CK48" s="643"/>
      <c r="CL48" s="643"/>
      <c r="CM48" s="643"/>
      <c r="CN48" s="643"/>
      <c r="CO48" s="643"/>
      <c r="CP48" s="643"/>
      <c r="CQ48" s="644"/>
      <c r="CR48" s="645" t="s">
        <v>244</v>
      </c>
      <c r="CS48" s="646"/>
      <c r="CT48" s="646"/>
      <c r="CU48" s="646"/>
      <c r="CV48" s="646"/>
      <c r="CW48" s="646"/>
      <c r="CX48" s="646"/>
      <c r="CY48" s="647"/>
      <c r="CZ48" s="650" t="s">
        <v>183</v>
      </c>
      <c r="DA48" s="651"/>
      <c r="DB48" s="651"/>
      <c r="DC48" s="663"/>
      <c r="DD48" s="654" t="s">
        <v>244</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363</v>
      </c>
      <c r="CE49" s="687"/>
      <c r="CF49" s="687"/>
      <c r="CG49" s="687"/>
      <c r="CH49" s="687"/>
      <c r="CI49" s="687"/>
      <c r="CJ49" s="687"/>
      <c r="CK49" s="687"/>
      <c r="CL49" s="687"/>
      <c r="CM49" s="687"/>
      <c r="CN49" s="687"/>
      <c r="CO49" s="687"/>
      <c r="CP49" s="687"/>
      <c r="CQ49" s="688"/>
      <c r="CR49" s="730">
        <v>848479219</v>
      </c>
      <c r="CS49" s="716"/>
      <c r="CT49" s="716"/>
      <c r="CU49" s="716"/>
      <c r="CV49" s="716"/>
      <c r="CW49" s="716"/>
      <c r="CX49" s="716"/>
      <c r="CY49" s="747"/>
      <c r="CZ49" s="742">
        <v>100</v>
      </c>
      <c r="DA49" s="748"/>
      <c r="DB49" s="748"/>
      <c r="DC49" s="749"/>
      <c r="DD49" s="750">
        <v>496013063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LArg0/99pMGq5/jxCECxCP5bRG/A+uf2qSqYRUoOq2/b+6Hy3p2aQh9HGa03qvXIvH6NaNcPlcdM3d6xBuIH4A==" saltValue="P6eTC0Qs6Wf6GPt6w7hJk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8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386</v>
      </c>
      <c r="C7" s="778"/>
      <c r="D7" s="778"/>
      <c r="E7" s="778"/>
      <c r="F7" s="778"/>
      <c r="G7" s="778"/>
      <c r="H7" s="778"/>
      <c r="I7" s="778"/>
      <c r="J7" s="778"/>
      <c r="K7" s="778"/>
      <c r="L7" s="778"/>
      <c r="M7" s="778"/>
      <c r="N7" s="778"/>
      <c r="O7" s="778"/>
      <c r="P7" s="779"/>
      <c r="Q7" s="780">
        <v>812701</v>
      </c>
      <c r="R7" s="781"/>
      <c r="S7" s="781"/>
      <c r="T7" s="781"/>
      <c r="U7" s="781"/>
      <c r="V7" s="781">
        <v>803679</v>
      </c>
      <c r="W7" s="781"/>
      <c r="X7" s="781"/>
      <c r="Y7" s="781"/>
      <c r="Z7" s="781"/>
      <c r="AA7" s="781">
        <v>9023</v>
      </c>
      <c r="AB7" s="781"/>
      <c r="AC7" s="781"/>
      <c r="AD7" s="781"/>
      <c r="AE7" s="782"/>
      <c r="AF7" s="783">
        <v>1321</v>
      </c>
      <c r="AG7" s="784"/>
      <c r="AH7" s="784"/>
      <c r="AI7" s="784"/>
      <c r="AJ7" s="785"/>
      <c r="AK7" s="820">
        <v>18012</v>
      </c>
      <c r="AL7" s="821"/>
      <c r="AM7" s="821"/>
      <c r="AN7" s="821"/>
      <c r="AO7" s="821"/>
      <c r="AP7" s="821">
        <v>1142978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595</v>
      </c>
      <c r="BT7" s="825"/>
      <c r="BU7" s="825"/>
      <c r="BV7" s="825"/>
      <c r="BW7" s="825"/>
      <c r="BX7" s="825"/>
      <c r="BY7" s="825"/>
      <c r="BZ7" s="825"/>
      <c r="CA7" s="825"/>
      <c r="CB7" s="825"/>
      <c r="CC7" s="825"/>
      <c r="CD7" s="825"/>
      <c r="CE7" s="825"/>
      <c r="CF7" s="825"/>
      <c r="CG7" s="826"/>
      <c r="CH7" s="817">
        <v>2</v>
      </c>
      <c r="CI7" s="818"/>
      <c r="CJ7" s="818"/>
      <c r="CK7" s="818"/>
      <c r="CL7" s="819"/>
      <c r="CM7" s="817">
        <v>349</v>
      </c>
      <c r="CN7" s="818"/>
      <c r="CO7" s="818"/>
      <c r="CP7" s="818"/>
      <c r="CQ7" s="819"/>
      <c r="CR7" s="817">
        <v>300</v>
      </c>
      <c r="CS7" s="818"/>
      <c r="CT7" s="818"/>
      <c r="CU7" s="818"/>
      <c r="CV7" s="819"/>
      <c r="CW7" s="817">
        <v>216</v>
      </c>
      <c r="CX7" s="818"/>
      <c r="CY7" s="818"/>
      <c r="CZ7" s="818"/>
      <c r="DA7" s="819"/>
      <c r="DB7" s="817" t="s">
        <v>520</v>
      </c>
      <c r="DC7" s="818"/>
      <c r="DD7" s="818"/>
      <c r="DE7" s="818"/>
      <c r="DF7" s="819"/>
      <c r="DG7" s="817" t="s">
        <v>520</v>
      </c>
      <c r="DH7" s="818"/>
      <c r="DI7" s="818"/>
      <c r="DJ7" s="818"/>
      <c r="DK7" s="819"/>
      <c r="DL7" s="817" t="s">
        <v>520</v>
      </c>
      <c r="DM7" s="818"/>
      <c r="DN7" s="818"/>
      <c r="DO7" s="818"/>
      <c r="DP7" s="819"/>
      <c r="DQ7" s="817" t="s">
        <v>520</v>
      </c>
      <c r="DR7" s="818"/>
      <c r="DS7" s="818"/>
      <c r="DT7" s="818"/>
      <c r="DU7" s="819"/>
      <c r="DV7" s="798"/>
      <c r="DW7" s="799"/>
      <c r="DX7" s="799"/>
      <c r="DY7" s="799"/>
      <c r="DZ7" s="800"/>
      <c r="EA7" s="255"/>
    </row>
    <row r="8" spans="1:131" s="256" customFormat="1" ht="26.25" customHeight="1" x14ac:dyDescent="0.15">
      <c r="A8" s="262">
        <v>2</v>
      </c>
      <c r="B8" s="801" t="s">
        <v>387</v>
      </c>
      <c r="C8" s="802"/>
      <c r="D8" s="802"/>
      <c r="E8" s="802"/>
      <c r="F8" s="802"/>
      <c r="G8" s="802"/>
      <c r="H8" s="802"/>
      <c r="I8" s="802"/>
      <c r="J8" s="802"/>
      <c r="K8" s="802"/>
      <c r="L8" s="802"/>
      <c r="M8" s="802"/>
      <c r="N8" s="802"/>
      <c r="O8" s="802"/>
      <c r="P8" s="803"/>
      <c r="Q8" s="804">
        <v>321</v>
      </c>
      <c r="R8" s="805"/>
      <c r="S8" s="805"/>
      <c r="T8" s="805"/>
      <c r="U8" s="805"/>
      <c r="V8" s="805">
        <v>194</v>
      </c>
      <c r="W8" s="805"/>
      <c r="X8" s="805"/>
      <c r="Y8" s="805"/>
      <c r="Z8" s="805"/>
      <c r="AA8" s="805">
        <v>126</v>
      </c>
      <c r="AB8" s="805"/>
      <c r="AC8" s="805"/>
      <c r="AD8" s="805"/>
      <c r="AE8" s="806"/>
      <c r="AF8" s="807">
        <v>0</v>
      </c>
      <c r="AG8" s="808"/>
      <c r="AH8" s="808"/>
      <c r="AI8" s="808"/>
      <c r="AJ8" s="809"/>
      <c r="AK8" s="810">
        <v>2</v>
      </c>
      <c r="AL8" s="811"/>
      <c r="AM8" s="811"/>
      <c r="AN8" s="811"/>
      <c r="AO8" s="811"/>
      <c r="AP8" s="811">
        <v>876</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t="s">
        <v>593</v>
      </c>
      <c r="BS8" s="814" t="s">
        <v>596</v>
      </c>
      <c r="BT8" s="815"/>
      <c r="BU8" s="815"/>
      <c r="BV8" s="815"/>
      <c r="BW8" s="815"/>
      <c r="BX8" s="815"/>
      <c r="BY8" s="815"/>
      <c r="BZ8" s="815"/>
      <c r="CA8" s="815"/>
      <c r="CB8" s="815"/>
      <c r="CC8" s="815"/>
      <c r="CD8" s="815"/>
      <c r="CE8" s="815"/>
      <c r="CF8" s="815"/>
      <c r="CG8" s="816"/>
      <c r="CH8" s="827">
        <v>-151</v>
      </c>
      <c r="CI8" s="828"/>
      <c r="CJ8" s="828"/>
      <c r="CK8" s="828"/>
      <c r="CL8" s="829"/>
      <c r="CM8" s="827">
        <v>3105</v>
      </c>
      <c r="CN8" s="828"/>
      <c r="CO8" s="828"/>
      <c r="CP8" s="828"/>
      <c r="CQ8" s="829"/>
      <c r="CR8" s="827">
        <v>1140</v>
      </c>
      <c r="CS8" s="828"/>
      <c r="CT8" s="828"/>
      <c r="CU8" s="828"/>
      <c r="CV8" s="829"/>
      <c r="CW8" s="827">
        <v>647</v>
      </c>
      <c r="CX8" s="828"/>
      <c r="CY8" s="828"/>
      <c r="CZ8" s="828"/>
      <c r="DA8" s="829"/>
      <c r="DB8" s="827" t="s">
        <v>520</v>
      </c>
      <c r="DC8" s="828"/>
      <c r="DD8" s="828"/>
      <c r="DE8" s="828"/>
      <c r="DF8" s="829"/>
      <c r="DG8" s="827" t="s">
        <v>520</v>
      </c>
      <c r="DH8" s="828"/>
      <c r="DI8" s="828"/>
      <c r="DJ8" s="828"/>
      <c r="DK8" s="829"/>
      <c r="DL8" s="827">
        <v>3300</v>
      </c>
      <c r="DM8" s="828"/>
      <c r="DN8" s="828"/>
      <c r="DO8" s="828"/>
      <c r="DP8" s="829"/>
      <c r="DQ8" s="827">
        <v>1650</v>
      </c>
      <c r="DR8" s="828"/>
      <c r="DS8" s="828"/>
      <c r="DT8" s="828"/>
      <c r="DU8" s="829"/>
      <c r="DV8" s="830"/>
      <c r="DW8" s="831"/>
      <c r="DX8" s="831"/>
      <c r="DY8" s="831"/>
      <c r="DZ8" s="832"/>
      <c r="EA8" s="255"/>
    </row>
    <row r="9" spans="1:131" s="256" customFormat="1" ht="26.25" customHeight="1" x14ac:dyDescent="0.15">
      <c r="A9" s="262">
        <v>3</v>
      </c>
      <c r="B9" s="801" t="s">
        <v>389</v>
      </c>
      <c r="C9" s="802"/>
      <c r="D9" s="802"/>
      <c r="E9" s="802"/>
      <c r="F9" s="802"/>
      <c r="G9" s="802"/>
      <c r="H9" s="802"/>
      <c r="I9" s="802"/>
      <c r="J9" s="802"/>
      <c r="K9" s="802"/>
      <c r="L9" s="802"/>
      <c r="M9" s="802"/>
      <c r="N9" s="802"/>
      <c r="O9" s="802"/>
      <c r="P9" s="803"/>
      <c r="Q9" s="804">
        <v>36317</v>
      </c>
      <c r="R9" s="805"/>
      <c r="S9" s="805"/>
      <c r="T9" s="805"/>
      <c r="U9" s="805"/>
      <c r="V9" s="805">
        <v>36176</v>
      </c>
      <c r="W9" s="805"/>
      <c r="X9" s="805"/>
      <c r="Y9" s="805"/>
      <c r="Z9" s="805"/>
      <c r="AA9" s="805">
        <v>140</v>
      </c>
      <c r="AB9" s="805"/>
      <c r="AC9" s="805"/>
      <c r="AD9" s="805"/>
      <c r="AE9" s="806"/>
      <c r="AF9" s="807">
        <v>0</v>
      </c>
      <c r="AG9" s="808"/>
      <c r="AH9" s="808"/>
      <c r="AI9" s="808"/>
      <c r="AJ9" s="809"/>
      <c r="AK9" s="810">
        <v>1146</v>
      </c>
      <c r="AL9" s="811"/>
      <c r="AM9" s="811"/>
      <c r="AN9" s="811"/>
      <c r="AO9" s="811"/>
      <c r="AP9" s="811">
        <v>89117</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597</v>
      </c>
      <c r="BT9" s="815"/>
      <c r="BU9" s="815"/>
      <c r="BV9" s="815"/>
      <c r="BW9" s="815"/>
      <c r="BX9" s="815"/>
      <c r="BY9" s="815"/>
      <c r="BZ9" s="815"/>
      <c r="CA9" s="815"/>
      <c r="CB9" s="815"/>
      <c r="CC9" s="815"/>
      <c r="CD9" s="815"/>
      <c r="CE9" s="815"/>
      <c r="CF9" s="815"/>
      <c r="CG9" s="816"/>
      <c r="CH9" s="827">
        <v>-3</v>
      </c>
      <c r="CI9" s="828"/>
      <c r="CJ9" s="828"/>
      <c r="CK9" s="828"/>
      <c r="CL9" s="829"/>
      <c r="CM9" s="827">
        <v>213</v>
      </c>
      <c r="CN9" s="828"/>
      <c r="CO9" s="828"/>
      <c r="CP9" s="828"/>
      <c r="CQ9" s="829"/>
      <c r="CR9" s="827">
        <v>50</v>
      </c>
      <c r="CS9" s="828"/>
      <c r="CT9" s="828"/>
      <c r="CU9" s="828"/>
      <c r="CV9" s="829"/>
      <c r="CW9" s="827" t="s">
        <v>520</v>
      </c>
      <c r="CX9" s="828"/>
      <c r="CY9" s="828"/>
      <c r="CZ9" s="828"/>
      <c r="DA9" s="829"/>
      <c r="DB9" s="827" t="s">
        <v>520</v>
      </c>
      <c r="DC9" s="828"/>
      <c r="DD9" s="828"/>
      <c r="DE9" s="828"/>
      <c r="DF9" s="829"/>
      <c r="DG9" s="827" t="s">
        <v>520</v>
      </c>
      <c r="DH9" s="828"/>
      <c r="DI9" s="828"/>
      <c r="DJ9" s="828"/>
      <c r="DK9" s="829"/>
      <c r="DL9" s="827" t="s">
        <v>520</v>
      </c>
      <c r="DM9" s="828"/>
      <c r="DN9" s="828"/>
      <c r="DO9" s="828"/>
      <c r="DP9" s="829"/>
      <c r="DQ9" s="827" t="s">
        <v>520</v>
      </c>
      <c r="DR9" s="828"/>
      <c r="DS9" s="828"/>
      <c r="DT9" s="828"/>
      <c r="DU9" s="829"/>
      <c r="DV9" s="830"/>
      <c r="DW9" s="831"/>
      <c r="DX9" s="831"/>
      <c r="DY9" s="831"/>
      <c r="DZ9" s="832"/>
      <c r="EA9" s="255"/>
    </row>
    <row r="10" spans="1:131" s="256" customFormat="1" ht="26.25" customHeight="1" x14ac:dyDescent="0.15">
      <c r="A10" s="262">
        <v>4</v>
      </c>
      <c r="B10" s="801" t="s">
        <v>390</v>
      </c>
      <c r="C10" s="802"/>
      <c r="D10" s="802"/>
      <c r="E10" s="802"/>
      <c r="F10" s="802"/>
      <c r="G10" s="802"/>
      <c r="H10" s="802"/>
      <c r="I10" s="802"/>
      <c r="J10" s="802"/>
      <c r="K10" s="802"/>
      <c r="L10" s="802"/>
      <c r="M10" s="802"/>
      <c r="N10" s="802"/>
      <c r="O10" s="802"/>
      <c r="P10" s="803"/>
      <c r="Q10" s="804">
        <v>274504</v>
      </c>
      <c r="R10" s="805"/>
      <c r="S10" s="805"/>
      <c r="T10" s="805"/>
      <c r="U10" s="805"/>
      <c r="V10" s="805">
        <v>274504</v>
      </c>
      <c r="W10" s="805"/>
      <c r="X10" s="805"/>
      <c r="Y10" s="805"/>
      <c r="Z10" s="805"/>
      <c r="AA10" s="805">
        <v>0</v>
      </c>
      <c r="AB10" s="805"/>
      <c r="AC10" s="805"/>
      <c r="AD10" s="805"/>
      <c r="AE10" s="806"/>
      <c r="AF10" s="807">
        <v>0</v>
      </c>
      <c r="AG10" s="808"/>
      <c r="AH10" s="808"/>
      <c r="AI10" s="808"/>
      <c r="AJ10" s="809"/>
      <c r="AK10" s="810">
        <v>172009</v>
      </c>
      <c r="AL10" s="811"/>
      <c r="AM10" s="811"/>
      <c r="AN10" s="811"/>
      <c r="AO10" s="811"/>
      <c r="AP10" s="811">
        <v>23376</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598</v>
      </c>
      <c r="BT10" s="815"/>
      <c r="BU10" s="815"/>
      <c r="BV10" s="815"/>
      <c r="BW10" s="815"/>
      <c r="BX10" s="815"/>
      <c r="BY10" s="815"/>
      <c r="BZ10" s="815"/>
      <c r="CA10" s="815"/>
      <c r="CB10" s="815"/>
      <c r="CC10" s="815"/>
      <c r="CD10" s="815"/>
      <c r="CE10" s="815"/>
      <c r="CF10" s="815"/>
      <c r="CG10" s="816"/>
      <c r="CH10" s="827" t="s">
        <v>629</v>
      </c>
      <c r="CI10" s="828"/>
      <c r="CJ10" s="828"/>
      <c r="CK10" s="828"/>
      <c r="CL10" s="829"/>
      <c r="CM10" s="827">
        <v>14885</v>
      </c>
      <c r="CN10" s="828"/>
      <c r="CO10" s="828"/>
      <c r="CP10" s="828"/>
      <c r="CQ10" s="829"/>
      <c r="CR10" s="827">
        <v>5400</v>
      </c>
      <c r="CS10" s="828"/>
      <c r="CT10" s="828"/>
      <c r="CU10" s="828"/>
      <c r="CV10" s="829"/>
      <c r="CW10" s="827" t="s">
        <v>520</v>
      </c>
      <c r="CX10" s="828"/>
      <c r="CY10" s="828"/>
      <c r="CZ10" s="828"/>
      <c r="DA10" s="829"/>
      <c r="DB10" s="827" t="s">
        <v>520</v>
      </c>
      <c r="DC10" s="828"/>
      <c r="DD10" s="828"/>
      <c r="DE10" s="828"/>
      <c r="DF10" s="829"/>
      <c r="DG10" s="827" t="s">
        <v>520</v>
      </c>
      <c r="DH10" s="828"/>
      <c r="DI10" s="828"/>
      <c r="DJ10" s="828"/>
      <c r="DK10" s="829"/>
      <c r="DL10" s="827" t="s">
        <v>520</v>
      </c>
      <c r="DM10" s="828"/>
      <c r="DN10" s="828"/>
      <c r="DO10" s="828"/>
      <c r="DP10" s="829"/>
      <c r="DQ10" s="827" t="s">
        <v>520</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599</v>
      </c>
      <c r="BT11" s="815"/>
      <c r="BU11" s="815"/>
      <c r="BV11" s="815"/>
      <c r="BW11" s="815"/>
      <c r="BX11" s="815"/>
      <c r="BY11" s="815"/>
      <c r="BZ11" s="815"/>
      <c r="CA11" s="815"/>
      <c r="CB11" s="815"/>
      <c r="CC11" s="815"/>
      <c r="CD11" s="815"/>
      <c r="CE11" s="815"/>
      <c r="CF11" s="815"/>
      <c r="CG11" s="816"/>
      <c r="CH11" s="827">
        <v>-149</v>
      </c>
      <c r="CI11" s="828"/>
      <c r="CJ11" s="828"/>
      <c r="CK11" s="828"/>
      <c r="CL11" s="829"/>
      <c r="CM11" s="827">
        <v>194</v>
      </c>
      <c r="CN11" s="828"/>
      <c r="CO11" s="828"/>
      <c r="CP11" s="828"/>
      <c r="CQ11" s="829"/>
      <c r="CR11" s="827">
        <v>33</v>
      </c>
      <c r="CS11" s="828"/>
      <c r="CT11" s="828"/>
      <c r="CU11" s="828"/>
      <c r="CV11" s="829"/>
      <c r="CW11" s="827" t="s">
        <v>520</v>
      </c>
      <c r="CX11" s="828"/>
      <c r="CY11" s="828"/>
      <c r="CZ11" s="828"/>
      <c r="DA11" s="829"/>
      <c r="DB11" s="827" t="s">
        <v>520</v>
      </c>
      <c r="DC11" s="828"/>
      <c r="DD11" s="828"/>
      <c r="DE11" s="828"/>
      <c r="DF11" s="829"/>
      <c r="DG11" s="827" t="s">
        <v>520</v>
      </c>
      <c r="DH11" s="828"/>
      <c r="DI11" s="828"/>
      <c r="DJ11" s="828"/>
      <c r="DK11" s="829"/>
      <c r="DL11" s="827" t="s">
        <v>520</v>
      </c>
      <c r="DM11" s="828"/>
      <c r="DN11" s="828"/>
      <c r="DO11" s="828"/>
      <c r="DP11" s="829"/>
      <c r="DQ11" s="827" t="s">
        <v>520</v>
      </c>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t="s">
        <v>593</v>
      </c>
      <c r="BS12" s="814" t="s">
        <v>600</v>
      </c>
      <c r="BT12" s="815"/>
      <c r="BU12" s="815"/>
      <c r="BV12" s="815"/>
      <c r="BW12" s="815"/>
      <c r="BX12" s="815"/>
      <c r="BY12" s="815"/>
      <c r="BZ12" s="815"/>
      <c r="CA12" s="815"/>
      <c r="CB12" s="815"/>
      <c r="CC12" s="815"/>
      <c r="CD12" s="815"/>
      <c r="CE12" s="815"/>
      <c r="CF12" s="815"/>
      <c r="CG12" s="816"/>
      <c r="CH12" s="827">
        <v>64</v>
      </c>
      <c r="CI12" s="828"/>
      <c r="CJ12" s="828"/>
      <c r="CK12" s="828"/>
      <c r="CL12" s="829"/>
      <c r="CM12" s="827">
        <v>8330</v>
      </c>
      <c r="CN12" s="828"/>
      <c r="CO12" s="828"/>
      <c r="CP12" s="828"/>
      <c r="CQ12" s="829"/>
      <c r="CR12" s="827">
        <v>8814</v>
      </c>
      <c r="CS12" s="828"/>
      <c r="CT12" s="828"/>
      <c r="CU12" s="828"/>
      <c r="CV12" s="829"/>
      <c r="CW12" s="827">
        <v>1214</v>
      </c>
      <c r="CX12" s="828"/>
      <c r="CY12" s="828"/>
      <c r="CZ12" s="828"/>
      <c r="DA12" s="829"/>
      <c r="DB12" s="827" t="s">
        <v>520</v>
      </c>
      <c r="DC12" s="828"/>
      <c r="DD12" s="828"/>
      <c r="DE12" s="828"/>
      <c r="DF12" s="829"/>
      <c r="DG12" s="827" t="s">
        <v>520</v>
      </c>
      <c r="DH12" s="828"/>
      <c r="DI12" s="828"/>
      <c r="DJ12" s="828"/>
      <c r="DK12" s="829"/>
      <c r="DL12" s="827" t="s">
        <v>520</v>
      </c>
      <c r="DM12" s="828"/>
      <c r="DN12" s="828"/>
      <c r="DO12" s="828"/>
      <c r="DP12" s="829"/>
      <c r="DQ12" s="827" t="s">
        <v>520</v>
      </c>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601</v>
      </c>
      <c r="BT13" s="815"/>
      <c r="BU13" s="815"/>
      <c r="BV13" s="815"/>
      <c r="BW13" s="815"/>
      <c r="BX13" s="815"/>
      <c r="BY13" s="815"/>
      <c r="BZ13" s="815"/>
      <c r="CA13" s="815"/>
      <c r="CB13" s="815"/>
      <c r="CC13" s="815"/>
      <c r="CD13" s="815"/>
      <c r="CE13" s="815"/>
      <c r="CF13" s="815"/>
      <c r="CG13" s="816"/>
      <c r="CH13" s="827">
        <v>-3</v>
      </c>
      <c r="CI13" s="828"/>
      <c r="CJ13" s="828"/>
      <c r="CK13" s="828"/>
      <c r="CL13" s="829"/>
      <c r="CM13" s="827">
        <v>1461</v>
      </c>
      <c r="CN13" s="828"/>
      <c r="CO13" s="828"/>
      <c r="CP13" s="828"/>
      <c r="CQ13" s="829"/>
      <c r="CR13" s="827">
        <v>30</v>
      </c>
      <c r="CS13" s="828"/>
      <c r="CT13" s="828"/>
      <c r="CU13" s="828"/>
      <c r="CV13" s="829"/>
      <c r="CW13" s="827">
        <v>72</v>
      </c>
      <c r="CX13" s="828"/>
      <c r="CY13" s="828"/>
      <c r="CZ13" s="828"/>
      <c r="DA13" s="829"/>
      <c r="DB13" s="827" t="s">
        <v>520</v>
      </c>
      <c r="DC13" s="828"/>
      <c r="DD13" s="828"/>
      <c r="DE13" s="828"/>
      <c r="DF13" s="829"/>
      <c r="DG13" s="827" t="s">
        <v>520</v>
      </c>
      <c r="DH13" s="828"/>
      <c r="DI13" s="828"/>
      <c r="DJ13" s="828"/>
      <c r="DK13" s="829"/>
      <c r="DL13" s="827" t="s">
        <v>520</v>
      </c>
      <c r="DM13" s="828"/>
      <c r="DN13" s="828"/>
      <c r="DO13" s="828"/>
      <c r="DP13" s="829"/>
      <c r="DQ13" s="827" t="s">
        <v>520</v>
      </c>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602</v>
      </c>
      <c r="BT14" s="815"/>
      <c r="BU14" s="815"/>
      <c r="BV14" s="815"/>
      <c r="BW14" s="815"/>
      <c r="BX14" s="815"/>
      <c r="BY14" s="815"/>
      <c r="BZ14" s="815"/>
      <c r="CA14" s="815"/>
      <c r="CB14" s="815"/>
      <c r="CC14" s="815"/>
      <c r="CD14" s="815"/>
      <c r="CE14" s="815"/>
      <c r="CF14" s="815"/>
      <c r="CG14" s="816"/>
      <c r="CH14" s="827">
        <v>29</v>
      </c>
      <c r="CI14" s="828"/>
      <c r="CJ14" s="828"/>
      <c r="CK14" s="828"/>
      <c r="CL14" s="829"/>
      <c r="CM14" s="827">
        <v>263</v>
      </c>
      <c r="CN14" s="828"/>
      <c r="CO14" s="828"/>
      <c r="CP14" s="828"/>
      <c r="CQ14" s="829"/>
      <c r="CR14" s="827">
        <v>100</v>
      </c>
      <c r="CS14" s="828"/>
      <c r="CT14" s="828"/>
      <c r="CU14" s="828"/>
      <c r="CV14" s="829"/>
      <c r="CW14" s="827">
        <v>515</v>
      </c>
      <c r="CX14" s="828"/>
      <c r="CY14" s="828"/>
      <c r="CZ14" s="828"/>
      <c r="DA14" s="829"/>
      <c r="DB14" s="827" t="s">
        <v>520</v>
      </c>
      <c r="DC14" s="828"/>
      <c r="DD14" s="828"/>
      <c r="DE14" s="828"/>
      <c r="DF14" s="829"/>
      <c r="DG14" s="827" t="s">
        <v>520</v>
      </c>
      <c r="DH14" s="828"/>
      <c r="DI14" s="828"/>
      <c r="DJ14" s="828"/>
      <c r="DK14" s="829"/>
      <c r="DL14" s="827" t="s">
        <v>520</v>
      </c>
      <c r="DM14" s="828"/>
      <c r="DN14" s="828"/>
      <c r="DO14" s="828"/>
      <c r="DP14" s="829"/>
      <c r="DQ14" s="827" t="s">
        <v>520</v>
      </c>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t="s">
        <v>603</v>
      </c>
      <c r="BT15" s="815"/>
      <c r="BU15" s="815"/>
      <c r="BV15" s="815"/>
      <c r="BW15" s="815"/>
      <c r="BX15" s="815"/>
      <c r="BY15" s="815"/>
      <c r="BZ15" s="815"/>
      <c r="CA15" s="815"/>
      <c r="CB15" s="815"/>
      <c r="CC15" s="815"/>
      <c r="CD15" s="815"/>
      <c r="CE15" s="815"/>
      <c r="CF15" s="815"/>
      <c r="CG15" s="816"/>
      <c r="CH15" s="827">
        <v>69</v>
      </c>
      <c r="CI15" s="828"/>
      <c r="CJ15" s="828"/>
      <c r="CK15" s="828"/>
      <c r="CL15" s="829"/>
      <c r="CM15" s="827">
        <v>682</v>
      </c>
      <c r="CN15" s="828"/>
      <c r="CO15" s="828"/>
      <c r="CP15" s="828"/>
      <c r="CQ15" s="829"/>
      <c r="CR15" s="827">
        <v>410</v>
      </c>
      <c r="CS15" s="828"/>
      <c r="CT15" s="828"/>
      <c r="CU15" s="828"/>
      <c r="CV15" s="829"/>
      <c r="CW15" s="827">
        <v>70</v>
      </c>
      <c r="CX15" s="828"/>
      <c r="CY15" s="828"/>
      <c r="CZ15" s="828"/>
      <c r="DA15" s="829"/>
      <c r="DB15" s="827">
        <v>1385</v>
      </c>
      <c r="DC15" s="828"/>
      <c r="DD15" s="828"/>
      <c r="DE15" s="828"/>
      <c r="DF15" s="829"/>
      <c r="DG15" s="827" t="s">
        <v>520</v>
      </c>
      <c r="DH15" s="828"/>
      <c r="DI15" s="828"/>
      <c r="DJ15" s="828"/>
      <c r="DK15" s="829"/>
      <c r="DL15" s="827" t="s">
        <v>520</v>
      </c>
      <c r="DM15" s="828"/>
      <c r="DN15" s="828"/>
      <c r="DO15" s="828"/>
      <c r="DP15" s="829"/>
      <c r="DQ15" s="827" t="s">
        <v>520</v>
      </c>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t="s">
        <v>593</v>
      </c>
      <c r="BS16" s="814" t="s">
        <v>604</v>
      </c>
      <c r="BT16" s="815"/>
      <c r="BU16" s="815"/>
      <c r="BV16" s="815"/>
      <c r="BW16" s="815"/>
      <c r="BX16" s="815"/>
      <c r="BY16" s="815"/>
      <c r="BZ16" s="815"/>
      <c r="CA16" s="815"/>
      <c r="CB16" s="815"/>
      <c r="CC16" s="815"/>
      <c r="CD16" s="815"/>
      <c r="CE16" s="815"/>
      <c r="CF16" s="815"/>
      <c r="CG16" s="816"/>
      <c r="CH16" s="827">
        <v>-312</v>
      </c>
      <c r="CI16" s="828"/>
      <c r="CJ16" s="828"/>
      <c r="CK16" s="828"/>
      <c r="CL16" s="829"/>
      <c r="CM16" s="827">
        <v>23262</v>
      </c>
      <c r="CN16" s="828"/>
      <c r="CO16" s="828"/>
      <c r="CP16" s="828"/>
      <c r="CQ16" s="829"/>
      <c r="CR16" s="827">
        <v>14729</v>
      </c>
      <c r="CS16" s="828"/>
      <c r="CT16" s="828"/>
      <c r="CU16" s="828"/>
      <c r="CV16" s="829"/>
      <c r="CW16" s="827">
        <v>6004</v>
      </c>
      <c r="CX16" s="828"/>
      <c r="CY16" s="828"/>
      <c r="CZ16" s="828"/>
      <c r="DA16" s="829"/>
      <c r="DB16" s="827">
        <v>56576</v>
      </c>
      <c r="DC16" s="828"/>
      <c r="DD16" s="828"/>
      <c r="DE16" s="828"/>
      <c r="DF16" s="829"/>
      <c r="DG16" s="827" t="s">
        <v>520</v>
      </c>
      <c r="DH16" s="828"/>
      <c r="DI16" s="828"/>
      <c r="DJ16" s="828"/>
      <c r="DK16" s="829"/>
      <c r="DL16" s="827" t="s">
        <v>520</v>
      </c>
      <c r="DM16" s="828"/>
      <c r="DN16" s="828"/>
      <c r="DO16" s="828"/>
      <c r="DP16" s="829"/>
      <c r="DQ16" s="827" t="s">
        <v>520</v>
      </c>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t="s">
        <v>605</v>
      </c>
      <c r="BT17" s="815"/>
      <c r="BU17" s="815"/>
      <c r="BV17" s="815"/>
      <c r="BW17" s="815"/>
      <c r="BX17" s="815"/>
      <c r="BY17" s="815"/>
      <c r="BZ17" s="815"/>
      <c r="CA17" s="815"/>
      <c r="CB17" s="815"/>
      <c r="CC17" s="815"/>
      <c r="CD17" s="815"/>
      <c r="CE17" s="815"/>
      <c r="CF17" s="815"/>
      <c r="CG17" s="816"/>
      <c r="CH17" s="827">
        <v>129</v>
      </c>
      <c r="CI17" s="828"/>
      <c r="CJ17" s="828"/>
      <c r="CK17" s="828"/>
      <c r="CL17" s="829"/>
      <c r="CM17" s="827">
        <v>2512</v>
      </c>
      <c r="CN17" s="828"/>
      <c r="CO17" s="828"/>
      <c r="CP17" s="828"/>
      <c r="CQ17" s="829"/>
      <c r="CR17" s="827">
        <v>35</v>
      </c>
      <c r="CS17" s="828"/>
      <c r="CT17" s="828"/>
      <c r="CU17" s="828"/>
      <c r="CV17" s="829"/>
      <c r="CW17" s="827">
        <v>7</v>
      </c>
      <c r="CX17" s="828"/>
      <c r="CY17" s="828"/>
      <c r="CZ17" s="828"/>
      <c r="DA17" s="829"/>
      <c r="DB17" s="827" t="s">
        <v>520</v>
      </c>
      <c r="DC17" s="828"/>
      <c r="DD17" s="828"/>
      <c r="DE17" s="828"/>
      <c r="DF17" s="829"/>
      <c r="DG17" s="827" t="s">
        <v>520</v>
      </c>
      <c r="DH17" s="828"/>
      <c r="DI17" s="828"/>
      <c r="DJ17" s="828"/>
      <c r="DK17" s="829"/>
      <c r="DL17" s="827" t="s">
        <v>520</v>
      </c>
      <c r="DM17" s="828"/>
      <c r="DN17" s="828"/>
      <c r="DO17" s="828"/>
      <c r="DP17" s="829"/>
      <c r="DQ17" s="827" t="s">
        <v>520</v>
      </c>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t="s">
        <v>606</v>
      </c>
      <c r="BT18" s="815"/>
      <c r="BU18" s="815"/>
      <c r="BV18" s="815"/>
      <c r="BW18" s="815"/>
      <c r="BX18" s="815"/>
      <c r="BY18" s="815"/>
      <c r="BZ18" s="815"/>
      <c r="CA18" s="815"/>
      <c r="CB18" s="815"/>
      <c r="CC18" s="815"/>
      <c r="CD18" s="815"/>
      <c r="CE18" s="815"/>
      <c r="CF18" s="815"/>
      <c r="CG18" s="816"/>
      <c r="CH18" s="827">
        <v>1</v>
      </c>
      <c r="CI18" s="828"/>
      <c r="CJ18" s="828"/>
      <c r="CK18" s="828"/>
      <c r="CL18" s="829"/>
      <c r="CM18" s="827">
        <v>761</v>
      </c>
      <c r="CN18" s="828"/>
      <c r="CO18" s="828"/>
      <c r="CP18" s="828"/>
      <c r="CQ18" s="829"/>
      <c r="CR18" s="827">
        <v>636</v>
      </c>
      <c r="CS18" s="828"/>
      <c r="CT18" s="828"/>
      <c r="CU18" s="828"/>
      <c r="CV18" s="829"/>
      <c r="CW18" s="827">
        <v>283</v>
      </c>
      <c r="CX18" s="828"/>
      <c r="CY18" s="828"/>
      <c r="CZ18" s="828"/>
      <c r="DA18" s="829"/>
      <c r="DB18" s="827" t="s">
        <v>520</v>
      </c>
      <c r="DC18" s="828"/>
      <c r="DD18" s="828"/>
      <c r="DE18" s="828"/>
      <c r="DF18" s="829"/>
      <c r="DG18" s="827" t="s">
        <v>520</v>
      </c>
      <c r="DH18" s="828"/>
      <c r="DI18" s="828"/>
      <c r="DJ18" s="828"/>
      <c r="DK18" s="829"/>
      <c r="DL18" s="827" t="s">
        <v>520</v>
      </c>
      <c r="DM18" s="828"/>
      <c r="DN18" s="828"/>
      <c r="DO18" s="828"/>
      <c r="DP18" s="829"/>
      <c r="DQ18" s="827" t="s">
        <v>520</v>
      </c>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t="s">
        <v>607</v>
      </c>
      <c r="BT19" s="815"/>
      <c r="BU19" s="815"/>
      <c r="BV19" s="815"/>
      <c r="BW19" s="815"/>
      <c r="BX19" s="815"/>
      <c r="BY19" s="815"/>
      <c r="BZ19" s="815"/>
      <c r="CA19" s="815"/>
      <c r="CB19" s="815"/>
      <c r="CC19" s="815"/>
      <c r="CD19" s="815"/>
      <c r="CE19" s="815"/>
      <c r="CF19" s="815"/>
      <c r="CG19" s="816"/>
      <c r="CH19" s="827">
        <v>76</v>
      </c>
      <c r="CI19" s="828"/>
      <c r="CJ19" s="828"/>
      <c r="CK19" s="828"/>
      <c r="CL19" s="829"/>
      <c r="CM19" s="827">
        <v>3606</v>
      </c>
      <c r="CN19" s="828"/>
      <c r="CO19" s="828"/>
      <c r="CP19" s="828"/>
      <c r="CQ19" s="829"/>
      <c r="CR19" s="827">
        <v>130</v>
      </c>
      <c r="CS19" s="828"/>
      <c r="CT19" s="828"/>
      <c r="CU19" s="828"/>
      <c r="CV19" s="829"/>
      <c r="CW19" s="827" t="s">
        <v>520</v>
      </c>
      <c r="CX19" s="828"/>
      <c r="CY19" s="828"/>
      <c r="CZ19" s="828"/>
      <c r="DA19" s="829"/>
      <c r="DB19" s="827" t="s">
        <v>520</v>
      </c>
      <c r="DC19" s="828"/>
      <c r="DD19" s="828"/>
      <c r="DE19" s="828"/>
      <c r="DF19" s="829"/>
      <c r="DG19" s="827" t="s">
        <v>520</v>
      </c>
      <c r="DH19" s="828"/>
      <c r="DI19" s="828"/>
      <c r="DJ19" s="828"/>
      <c r="DK19" s="829"/>
      <c r="DL19" s="827" t="s">
        <v>520</v>
      </c>
      <c r="DM19" s="828"/>
      <c r="DN19" s="828"/>
      <c r="DO19" s="828"/>
      <c r="DP19" s="829"/>
      <c r="DQ19" s="827" t="s">
        <v>520</v>
      </c>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t="s">
        <v>608</v>
      </c>
      <c r="BT20" s="815"/>
      <c r="BU20" s="815"/>
      <c r="BV20" s="815"/>
      <c r="BW20" s="815"/>
      <c r="BX20" s="815"/>
      <c r="BY20" s="815"/>
      <c r="BZ20" s="815"/>
      <c r="CA20" s="815"/>
      <c r="CB20" s="815"/>
      <c r="CC20" s="815"/>
      <c r="CD20" s="815"/>
      <c r="CE20" s="815"/>
      <c r="CF20" s="815"/>
      <c r="CG20" s="816"/>
      <c r="CH20" s="827">
        <v>13</v>
      </c>
      <c r="CI20" s="828"/>
      <c r="CJ20" s="828"/>
      <c r="CK20" s="828"/>
      <c r="CL20" s="829"/>
      <c r="CM20" s="827">
        <v>12</v>
      </c>
      <c r="CN20" s="828"/>
      <c r="CO20" s="828"/>
      <c r="CP20" s="828"/>
      <c r="CQ20" s="829"/>
      <c r="CR20" s="827">
        <v>72</v>
      </c>
      <c r="CS20" s="828"/>
      <c r="CT20" s="828"/>
      <c r="CU20" s="828"/>
      <c r="CV20" s="829"/>
      <c r="CW20" s="827">
        <v>7</v>
      </c>
      <c r="CX20" s="828"/>
      <c r="CY20" s="828"/>
      <c r="CZ20" s="828"/>
      <c r="DA20" s="829"/>
      <c r="DB20" s="827" t="s">
        <v>520</v>
      </c>
      <c r="DC20" s="828"/>
      <c r="DD20" s="828"/>
      <c r="DE20" s="828"/>
      <c r="DF20" s="829"/>
      <c r="DG20" s="827" t="s">
        <v>520</v>
      </c>
      <c r="DH20" s="828"/>
      <c r="DI20" s="828"/>
      <c r="DJ20" s="828"/>
      <c r="DK20" s="829"/>
      <c r="DL20" s="827" t="s">
        <v>520</v>
      </c>
      <c r="DM20" s="828"/>
      <c r="DN20" s="828"/>
      <c r="DO20" s="828"/>
      <c r="DP20" s="829"/>
      <c r="DQ20" s="827" t="s">
        <v>520</v>
      </c>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t="s">
        <v>609</v>
      </c>
      <c r="BT21" s="815"/>
      <c r="BU21" s="815"/>
      <c r="BV21" s="815"/>
      <c r="BW21" s="815"/>
      <c r="BX21" s="815"/>
      <c r="BY21" s="815"/>
      <c r="BZ21" s="815"/>
      <c r="CA21" s="815"/>
      <c r="CB21" s="815"/>
      <c r="CC21" s="815"/>
      <c r="CD21" s="815"/>
      <c r="CE21" s="815"/>
      <c r="CF21" s="815"/>
      <c r="CG21" s="816"/>
      <c r="CH21" s="827">
        <v>568</v>
      </c>
      <c r="CI21" s="828"/>
      <c r="CJ21" s="828"/>
      <c r="CK21" s="828"/>
      <c r="CL21" s="829"/>
      <c r="CM21" s="827">
        <v>6713</v>
      </c>
      <c r="CN21" s="828"/>
      <c r="CO21" s="828"/>
      <c r="CP21" s="828"/>
      <c r="CQ21" s="829"/>
      <c r="CR21" s="827">
        <v>750</v>
      </c>
      <c r="CS21" s="828"/>
      <c r="CT21" s="828"/>
      <c r="CU21" s="828"/>
      <c r="CV21" s="829"/>
      <c r="CW21" s="827">
        <v>1</v>
      </c>
      <c r="CX21" s="828"/>
      <c r="CY21" s="828"/>
      <c r="CZ21" s="828"/>
      <c r="DA21" s="829"/>
      <c r="DB21" s="827" t="s">
        <v>520</v>
      </c>
      <c r="DC21" s="828"/>
      <c r="DD21" s="828"/>
      <c r="DE21" s="828"/>
      <c r="DF21" s="829"/>
      <c r="DG21" s="827" t="s">
        <v>520</v>
      </c>
      <c r="DH21" s="828"/>
      <c r="DI21" s="828"/>
      <c r="DJ21" s="828"/>
      <c r="DK21" s="829"/>
      <c r="DL21" s="827" t="s">
        <v>520</v>
      </c>
      <c r="DM21" s="828"/>
      <c r="DN21" s="828"/>
      <c r="DO21" s="828"/>
      <c r="DP21" s="829"/>
      <c r="DQ21" s="827" t="s">
        <v>520</v>
      </c>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t="s">
        <v>610</v>
      </c>
      <c r="BT22" s="815"/>
      <c r="BU22" s="815"/>
      <c r="BV22" s="815"/>
      <c r="BW22" s="815"/>
      <c r="BX22" s="815"/>
      <c r="BY22" s="815"/>
      <c r="BZ22" s="815"/>
      <c r="CA22" s="815"/>
      <c r="CB22" s="815"/>
      <c r="CC22" s="815"/>
      <c r="CD22" s="815"/>
      <c r="CE22" s="815"/>
      <c r="CF22" s="815"/>
      <c r="CG22" s="816"/>
      <c r="CH22" s="827">
        <v>9</v>
      </c>
      <c r="CI22" s="828"/>
      <c r="CJ22" s="828"/>
      <c r="CK22" s="828"/>
      <c r="CL22" s="829"/>
      <c r="CM22" s="827">
        <v>58</v>
      </c>
      <c r="CN22" s="828"/>
      <c r="CO22" s="828"/>
      <c r="CP22" s="828"/>
      <c r="CQ22" s="829"/>
      <c r="CR22" s="827">
        <v>5</v>
      </c>
      <c r="CS22" s="828"/>
      <c r="CT22" s="828"/>
      <c r="CU22" s="828"/>
      <c r="CV22" s="829"/>
      <c r="CW22" s="827" t="s">
        <v>520</v>
      </c>
      <c r="CX22" s="828"/>
      <c r="CY22" s="828"/>
      <c r="CZ22" s="828"/>
      <c r="DA22" s="829"/>
      <c r="DB22" s="827" t="s">
        <v>520</v>
      </c>
      <c r="DC22" s="828"/>
      <c r="DD22" s="828"/>
      <c r="DE22" s="828"/>
      <c r="DF22" s="829"/>
      <c r="DG22" s="827" t="s">
        <v>520</v>
      </c>
      <c r="DH22" s="828"/>
      <c r="DI22" s="828"/>
      <c r="DJ22" s="828"/>
      <c r="DK22" s="829"/>
      <c r="DL22" s="827" t="s">
        <v>520</v>
      </c>
      <c r="DM22" s="828"/>
      <c r="DN22" s="828"/>
      <c r="DO22" s="828"/>
      <c r="DP22" s="829"/>
      <c r="DQ22" s="827" t="s">
        <v>520</v>
      </c>
      <c r="DR22" s="828"/>
      <c r="DS22" s="828"/>
      <c r="DT22" s="828"/>
      <c r="DU22" s="829"/>
      <c r="DV22" s="830"/>
      <c r="DW22" s="831"/>
      <c r="DX22" s="831"/>
      <c r="DY22" s="831"/>
      <c r="DZ22" s="832"/>
      <c r="EA22" s="255"/>
    </row>
    <row r="23" spans="1:131" s="256" customFormat="1" ht="26.25" customHeight="1" thickBot="1" x14ac:dyDescent="0.2">
      <c r="A23" s="265" t="s">
        <v>392</v>
      </c>
      <c r="B23" s="836" t="s">
        <v>393</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1321</v>
      </c>
      <c r="AG23" s="840"/>
      <c r="AH23" s="840"/>
      <c r="AI23" s="840"/>
      <c r="AJ23" s="843"/>
      <c r="AK23" s="844"/>
      <c r="AL23" s="845"/>
      <c r="AM23" s="845"/>
      <c r="AN23" s="845"/>
      <c r="AO23" s="845"/>
      <c r="AP23" s="840"/>
      <c r="AQ23" s="840"/>
      <c r="AR23" s="840"/>
      <c r="AS23" s="840"/>
      <c r="AT23" s="840"/>
      <c r="AU23" s="846"/>
      <c r="AV23" s="846"/>
      <c r="AW23" s="846"/>
      <c r="AX23" s="846"/>
      <c r="AY23" s="847"/>
      <c r="AZ23" s="855" t="s">
        <v>183</v>
      </c>
      <c r="BA23" s="856"/>
      <c r="BB23" s="856"/>
      <c r="BC23" s="856"/>
      <c r="BD23" s="857"/>
      <c r="BE23" s="254"/>
      <c r="BF23" s="254"/>
      <c r="BG23" s="254"/>
      <c r="BH23" s="254"/>
      <c r="BI23" s="254"/>
      <c r="BJ23" s="254"/>
      <c r="BK23" s="254"/>
      <c r="BL23" s="254"/>
      <c r="BM23" s="254"/>
      <c r="BN23" s="254"/>
      <c r="BO23" s="254"/>
      <c r="BP23" s="254"/>
      <c r="BQ23" s="263">
        <v>17</v>
      </c>
      <c r="BR23" s="264" t="s">
        <v>593</v>
      </c>
      <c r="BS23" s="814" t="s">
        <v>611</v>
      </c>
      <c r="BT23" s="815"/>
      <c r="BU23" s="815"/>
      <c r="BV23" s="815"/>
      <c r="BW23" s="815"/>
      <c r="BX23" s="815"/>
      <c r="BY23" s="815"/>
      <c r="BZ23" s="815"/>
      <c r="CA23" s="815"/>
      <c r="CB23" s="815"/>
      <c r="CC23" s="815"/>
      <c r="CD23" s="815"/>
      <c r="CE23" s="815"/>
      <c r="CF23" s="815"/>
      <c r="CG23" s="816"/>
      <c r="CH23" s="827">
        <v>297</v>
      </c>
      <c r="CI23" s="828"/>
      <c r="CJ23" s="828"/>
      <c r="CK23" s="828"/>
      <c r="CL23" s="829"/>
      <c r="CM23" s="827">
        <v>28993</v>
      </c>
      <c r="CN23" s="828"/>
      <c r="CO23" s="828"/>
      <c r="CP23" s="828"/>
      <c r="CQ23" s="829"/>
      <c r="CR23" s="827">
        <v>28383</v>
      </c>
      <c r="CS23" s="828"/>
      <c r="CT23" s="828"/>
      <c r="CU23" s="828"/>
      <c r="CV23" s="829"/>
      <c r="CW23" s="827" t="s">
        <v>520</v>
      </c>
      <c r="CX23" s="828"/>
      <c r="CY23" s="828"/>
      <c r="CZ23" s="828"/>
      <c r="DA23" s="829"/>
      <c r="DB23" s="827">
        <v>1820</v>
      </c>
      <c r="DC23" s="828"/>
      <c r="DD23" s="828"/>
      <c r="DE23" s="828"/>
      <c r="DF23" s="829"/>
      <c r="DG23" s="827">
        <v>18288</v>
      </c>
      <c r="DH23" s="828"/>
      <c r="DI23" s="828"/>
      <c r="DJ23" s="828"/>
      <c r="DK23" s="829"/>
      <c r="DL23" s="827" t="s">
        <v>520</v>
      </c>
      <c r="DM23" s="828"/>
      <c r="DN23" s="828"/>
      <c r="DO23" s="828"/>
      <c r="DP23" s="829"/>
      <c r="DQ23" s="827" t="s">
        <v>520</v>
      </c>
      <c r="DR23" s="828"/>
      <c r="DS23" s="828"/>
      <c r="DT23" s="828"/>
      <c r="DU23" s="829"/>
      <c r="DV23" s="830"/>
      <c r="DW23" s="831"/>
      <c r="DX23" s="831"/>
      <c r="DY23" s="831"/>
      <c r="DZ23" s="832"/>
      <c r="EA23" s="255"/>
    </row>
    <row r="24" spans="1:131" s="256" customFormat="1" ht="26.25" customHeight="1" x14ac:dyDescent="0.15">
      <c r="A24" s="854" t="s">
        <v>394</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t="s">
        <v>612</v>
      </c>
      <c r="BT24" s="815"/>
      <c r="BU24" s="815"/>
      <c r="BV24" s="815"/>
      <c r="BW24" s="815"/>
      <c r="BX24" s="815"/>
      <c r="BY24" s="815"/>
      <c r="BZ24" s="815"/>
      <c r="CA24" s="815"/>
      <c r="CB24" s="815"/>
      <c r="CC24" s="815"/>
      <c r="CD24" s="815"/>
      <c r="CE24" s="815"/>
      <c r="CF24" s="815"/>
      <c r="CG24" s="816"/>
      <c r="CH24" s="827">
        <v>19</v>
      </c>
      <c r="CI24" s="828"/>
      <c r="CJ24" s="828"/>
      <c r="CK24" s="828"/>
      <c r="CL24" s="829"/>
      <c r="CM24" s="827">
        <v>628</v>
      </c>
      <c r="CN24" s="828"/>
      <c r="CO24" s="828"/>
      <c r="CP24" s="828"/>
      <c r="CQ24" s="829"/>
      <c r="CR24" s="827">
        <v>12</v>
      </c>
      <c r="CS24" s="828"/>
      <c r="CT24" s="828"/>
      <c r="CU24" s="828"/>
      <c r="CV24" s="829"/>
      <c r="CW24" s="827">
        <v>1</v>
      </c>
      <c r="CX24" s="828"/>
      <c r="CY24" s="828"/>
      <c r="CZ24" s="828"/>
      <c r="DA24" s="829"/>
      <c r="DB24" s="827" t="s">
        <v>520</v>
      </c>
      <c r="DC24" s="828"/>
      <c r="DD24" s="828"/>
      <c r="DE24" s="828"/>
      <c r="DF24" s="829"/>
      <c r="DG24" s="827" t="s">
        <v>520</v>
      </c>
      <c r="DH24" s="828"/>
      <c r="DI24" s="828"/>
      <c r="DJ24" s="828"/>
      <c r="DK24" s="829"/>
      <c r="DL24" s="827" t="s">
        <v>520</v>
      </c>
      <c r="DM24" s="828"/>
      <c r="DN24" s="828"/>
      <c r="DO24" s="828"/>
      <c r="DP24" s="829"/>
      <c r="DQ24" s="827" t="s">
        <v>520</v>
      </c>
      <c r="DR24" s="828"/>
      <c r="DS24" s="828"/>
      <c r="DT24" s="828"/>
      <c r="DU24" s="829"/>
      <c r="DV24" s="830"/>
      <c r="DW24" s="831"/>
      <c r="DX24" s="831"/>
      <c r="DY24" s="831"/>
      <c r="DZ24" s="832"/>
      <c r="EA24" s="255"/>
    </row>
    <row r="25" spans="1:131" s="248" customFormat="1" ht="26.25" customHeight="1" thickBot="1" x14ac:dyDescent="0.2">
      <c r="A25" s="795" t="s">
        <v>395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t="s">
        <v>613</v>
      </c>
      <c r="BT25" s="815"/>
      <c r="BU25" s="815"/>
      <c r="BV25" s="815"/>
      <c r="BW25" s="815"/>
      <c r="BX25" s="815"/>
      <c r="BY25" s="815"/>
      <c r="BZ25" s="815"/>
      <c r="CA25" s="815"/>
      <c r="CB25" s="815"/>
      <c r="CC25" s="815"/>
      <c r="CD25" s="815"/>
      <c r="CE25" s="815"/>
      <c r="CF25" s="815"/>
      <c r="CG25" s="816"/>
      <c r="CH25" s="827">
        <v>1088</v>
      </c>
      <c r="CI25" s="828"/>
      <c r="CJ25" s="828"/>
      <c r="CK25" s="828"/>
      <c r="CL25" s="829"/>
      <c r="CM25" s="827">
        <v>16623</v>
      </c>
      <c r="CN25" s="828"/>
      <c r="CO25" s="828"/>
      <c r="CP25" s="828"/>
      <c r="CQ25" s="829"/>
      <c r="CR25" s="827">
        <v>120</v>
      </c>
      <c r="CS25" s="828"/>
      <c r="CT25" s="828"/>
      <c r="CU25" s="828"/>
      <c r="CV25" s="829"/>
      <c r="CW25" s="827">
        <v>404</v>
      </c>
      <c r="CX25" s="828"/>
      <c r="CY25" s="828"/>
      <c r="CZ25" s="828"/>
      <c r="DA25" s="829"/>
      <c r="DB25" s="827">
        <v>4006</v>
      </c>
      <c r="DC25" s="828"/>
      <c r="DD25" s="828"/>
      <c r="DE25" s="828"/>
      <c r="DF25" s="829"/>
      <c r="DG25" s="827" t="s">
        <v>520</v>
      </c>
      <c r="DH25" s="828"/>
      <c r="DI25" s="828"/>
      <c r="DJ25" s="828"/>
      <c r="DK25" s="829"/>
      <c r="DL25" s="827" t="s">
        <v>520</v>
      </c>
      <c r="DM25" s="828"/>
      <c r="DN25" s="828"/>
      <c r="DO25" s="828"/>
      <c r="DP25" s="829"/>
      <c r="DQ25" s="827" t="s">
        <v>520</v>
      </c>
      <c r="DR25" s="828"/>
      <c r="DS25" s="828"/>
      <c r="DT25" s="828"/>
      <c r="DU25" s="829"/>
      <c r="DV25" s="830"/>
      <c r="DW25" s="831"/>
      <c r="DX25" s="831"/>
      <c r="DY25" s="831"/>
      <c r="DZ25" s="832"/>
      <c r="EA25" s="247"/>
    </row>
    <row r="26" spans="1:131" s="248" customFormat="1" ht="26.25" customHeight="1" x14ac:dyDescent="0.15">
      <c r="A26" s="786" t="s">
        <v>369</v>
      </c>
      <c r="B26" s="787"/>
      <c r="C26" s="787"/>
      <c r="D26" s="787"/>
      <c r="E26" s="787"/>
      <c r="F26" s="787"/>
      <c r="G26" s="787"/>
      <c r="H26" s="787"/>
      <c r="I26" s="787"/>
      <c r="J26" s="787"/>
      <c r="K26" s="787"/>
      <c r="L26" s="787"/>
      <c r="M26" s="787"/>
      <c r="N26" s="787"/>
      <c r="O26" s="787"/>
      <c r="P26" s="788"/>
      <c r="Q26" s="763" t="s">
        <v>396</v>
      </c>
      <c r="R26" s="764"/>
      <c r="S26" s="764"/>
      <c r="T26" s="764"/>
      <c r="U26" s="765"/>
      <c r="V26" s="763" t="s">
        <v>397</v>
      </c>
      <c r="W26" s="764"/>
      <c r="X26" s="764"/>
      <c r="Y26" s="764"/>
      <c r="Z26" s="765"/>
      <c r="AA26" s="763" t="s">
        <v>398</v>
      </c>
      <c r="AB26" s="764"/>
      <c r="AC26" s="764"/>
      <c r="AD26" s="764"/>
      <c r="AE26" s="764"/>
      <c r="AF26" s="858" t="s">
        <v>399</v>
      </c>
      <c r="AG26" s="859"/>
      <c r="AH26" s="859"/>
      <c r="AI26" s="859"/>
      <c r="AJ26" s="860"/>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376</v>
      </c>
      <c r="BF26" s="764"/>
      <c r="BG26" s="764"/>
      <c r="BH26" s="764"/>
      <c r="BI26" s="775"/>
      <c r="BJ26" s="253"/>
      <c r="BK26" s="253"/>
      <c r="BL26" s="253"/>
      <c r="BM26" s="253"/>
      <c r="BN26" s="253"/>
      <c r="BO26" s="266"/>
      <c r="BP26" s="266"/>
      <c r="BQ26" s="263">
        <v>20</v>
      </c>
      <c r="BR26" s="264"/>
      <c r="BS26" s="814" t="s">
        <v>614</v>
      </c>
      <c r="BT26" s="815"/>
      <c r="BU26" s="815"/>
      <c r="BV26" s="815"/>
      <c r="BW26" s="815"/>
      <c r="BX26" s="815"/>
      <c r="BY26" s="815"/>
      <c r="BZ26" s="815"/>
      <c r="CA26" s="815"/>
      <c r="CB26" s="815"/>
      <c r="CC26" s="815"/>
      <c r="CD26" s="815"/>
      <c r="CE26" s="815"/>
      <c r="CF26" s="815"/>
      <c r="CG26" s="816"/>
      <c r="CH26" s="827">
        <v>762</v>
      </c>
      <c r="CI26" s="828"/>
      <c r="CJ26" s="828"/>
      <c r="CK26" s="828"/>
      <c r="CL26" s="829"/>
      <c r="CM26" s="827">
        <v>7720</v>
      </c>
      <c r="CN26" s="828"/>
      <c r="CO26" s="828"/>
      <c r="CP26" s="828"/>
      <c r="CQ26" s="829"/>
      <c r="CR26" s="827">
        <v>18774</v>
      </c>
      <c r="CS26" s="828"/>
      <c r="CT26" s="828"/>
      <c r="CU26" s="828"/>
      <c r="CV26" s="829"/>
      <c r="CW26" s="827" t="s">
        <v>520</v>
      </c>
      <c r="CX26" s="828"/>
      <c r="CY26" s="828"/>
      <c r="CZ26" s="828"/>
      <c r="DA26" s="829"/>
      <c r="DB26" s="827">
        <v>23487</v>
      </c>
      <c r="DC26" s="828"/>
      <c r="DD26" s="828"/>
      <c r="DE26" s="828"/>
      <c r="DF26" s="829"/>
      <c r="DG26" s="827" t="s">
        <v>520</v>
      </c>
      <c r="DH26" s="828"/>
      <c r="DI26" s="828"/>
      <c r="DJ26" s="828"/>
      <c r="DK26" s="829"/>
      <c r="DL26" s="827" t="s">
        <v>520</v>
      </c>
      <c r="DM26" s="828"/>
      <c r="DN26" s="828"/>
      <c r="DO26" s="828"/>
      <c r="DP26" s="829"/>
      <c r="DQ26" s="827" t="s">
        <v>520</v>
      </c>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t="s">
        <v>615</v>
      </c>
      <c r="BT27" s="815"/>
      <c r="BU27" s="815"/>
      <c r="BV27" s="815"/>
      <c r="BW27" s="815"/>
      <c r="BX27" s="815"/>
      <c r="BY27" s="815"/>
      <c r="BZ27" s="815"/>
      <c r="CA27" s="815"/>
      <c r="CB27" s="815"/>
      <c r="CC27" s="815"/>
      <c r="CD27" s="815"/>
      <c r="CE27" s="815"/>
      <c r="CF27" s="815"/>
      <c r="CG27" s="816"/>
      <c r="CH27" s="827">
        <v>7</v>
      </c>
      <c r="CI27" s="828"/>
      <c r="CJ27" s="828"/>
      <c r="CK27" s="828"/>
      <c r="CL27" s="829"/>
      <c r="CM27" s="827">
        <v>1861</v>
      </c>
      <c r="CN27" s="828"/>
      <c r="CO27" s="828"/>
      <c r="CP27" s="828"/>
      <c r="CQ27" s="829"/>
      <c r="CR27" s="827">
        <v>480</v>
      </c>
      <c r="CS27" s="828"/>
      <c r="CT27" s="828"/>
      <c r="CU27" s="828"/>
      <c r="CV27" s="829"/>
      <c r="CW27" s="827">
        <v>10</v>
      </c>
      <c r="CX27" s="828"/>
      <c r="CY27" s="828"/>
      <c r="CZ27" s="828"/>
      <c r="DA27" s="829"/>
      <c r="DB27" s="827" t="s">
        <v>520</v>
      </c>
      <c r="DC27" s="828"/>
      <c r="DD27" s="828"/>
      <c r="DE27" s="828"/>
      <c r="DF27" s="829"/>
      <c r="DG27" s="827" t="s">
        <v>520</v>
      </c>
      <c r="DH27" s="828"/>
      <c r="DI27" s="828"/>
      <c r="DJ27" s="828"/>
      <c r="DK27" s="829"/>
      <c r="DL27" s="827" t="s">
        <v>520</v>
      </c>
      <c r="DM27" s="828"/>
      <c r="DN27" s="828"/>
      <c r="DO27" s="828"/>
      <c r="DP27" s="829"/>
      <c r="DQ27" s="827" t="s">
        <v>520</v>
      </c>
      <c r="DR27" s="828"/>
      <c r="DS27" s="828"/>
      <c r="DT27" s="828"/>
      <c r="DU27" s="829"/>
      <c r="DV27" s="830"/>
      <c r="DW27" s="831"/>
      <c r="DX27" s="831"/>
      <c r="DY27" s="831"/>
      <c r="DZ27" s="832"/>
      <c r="EA27" s="247"/>
    </row>
    <row r="28" spans="1:131" s="248" customFormat="1" ht="26.25" customHeight="1" thickTop="1" x14ac:dyDescent="0.15">
      <c r="A28" s="267">
        <v>1</v>
      </c>
      <c r="B28" s="777" t="s">
        <v>404</v>
      </c>
      <c r="C28" s="778"/>
      <c r="D28" s="778"/>
      <c r="E28" s="778"/>
      <c r="F28" s="778"/>
      <c r="G28" s="778"/>
      <c r="H28" s="778"/>
      <c r="I28" s="778"/>
      <c r="J28" s="778"/>
      <c r="K28" s="778"/>
      <c r="L28" s="778"/>
      <c r="M28" s="778"/>
      <c r="N28" s="778"/>
      <c r="O28" s="778"/>
      <c r="P28" s="779"/>
      <c r="Q28" s="868">
        <v>158085</v>
      </c>
      <c r="R28" s="869"/>
      <c r="S28" s="869"/>
      <c r="T28" s="869"/>
      <c r="U28" s="869"/>
      <c r="V28" s="869">
        <v>157214</v>
      </c>
      <c r="W28" s="869"/>
      <c r="X28" s="869"/>
      <c r="Y28" s="869"/>
      <c r="Z28" s="869"/>
      <c r="AA28" s="869">
        <v>871</v>
      </c>
      <c r="AB28" s="869"/>
      <c r="AC28" s="869"/>
      <c r="AD28" s="869"/>
      <c r="AE28" s="870"/>
      <c r="AF28" s="871">
        <v>871</v>
      </c>
      <c r="AG28" s="869"/>
      <c r="AH28" s="869"/>
      <c r="AI28" s="869"/>
      <c r="AJ28" s="872"/>
      <c r="AK28" s="873">
        <v>17305</v>
      </c>
      <c r="AL28" s="864"/>
      <c r="AM28" s="864"/>
      <c r="AN28" s="864"/>
      <c r="AO28" s="864"/>
      <c r="AP28" s="864">
        <v>0</v>
      </c>
      <c r="AQ28" s="864"/>
      <c r="AR28" s="864"/>
      <c r="AS28" s="864"/>
      <c r="AT28" s="864"/>
      <c r="AU28" s="864">
        <v>0</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t="s">
        <v>616</v>
      </c>
      <c r="BT28" s="815"/>
      <c r="BU28" s="815"/>
      <c r="BV28" s="815"/>
      <c r="BW28" s="815"/>
      <c r="BX28" s="815"/>
      <c r="BY28" s="815"/>
      <c r="BZ28" s="815"/>
      <c r="CA28" s="815"/>
      <c r="CB28" s="815"/>
      <c r="CC28" s="815"/>
      <c r="CD28" s="815"/>
      <c r="CE28" s="815"/>
      <c r="CF28" s="815"/>
      <c r="CG28" s="816"/>
      <c r="CH28" s="827">
        <v>13</v>
      </c>
      <c r="CI28" s="828"/>
      <c r="CJ28" s="828"/>
      <c r="CK28" s="828"/>
      <c r="CL28" s="829"/>
      <c r="CM28" s="827">
        <v>133</v>
      </c>
      <c r="CN28" s="828"/>
      <c r="CO28" s="828"/>
      <c r="CP28" s="828"/>
      <c r="CQ28" s="829"/>
      <c r="CR28" s="827">
        <v>23</v>
      </c>
      <c r="CS28" s="828"/>
      <c r="CT28" s="828"/>
      <c r="CU28" s="828"/>
      <c r="CV28" s="829"/>
      <c r="CW28" s="827" t="s">
        <v>520</v>
      </c>
      <c r="CX28" s="828"/>
      <c r="CY28" s="828"/>
      <c r="CZ28" s="828"/>
      <c r="DA28" s="829"/>
      <c r="DB28" s="827" t="s">
        <v>520</v>
      </c>
      <c r="DC28" s="828"/>
      <c r="DD28" s="828"/>
      <c r="DE28" s="828"/>
      <c r="DF28" s="829"/>
      <c r="DG28" s="827" t="s">
        <v>520</v>
      </c>
      <c r="DH28" s="828"/>
      <c r="DI28" s="828"/>
      <c r="DJ28" s="828"/>
      <c r="DK28" s="829"/>
      <c r="DL28" s="827" t="s">
        <v>520</v>
      </c>
      <c r="DM28" s="828"/>
      <c r="DN28" s="828"/>
      <c r="DO28" s="828"/>
      <c r="DP28" s="829"/>
      <c r="DQ28" s="827" t="s">
        <v>520</v>
      </c>
      <c r="DR28" s="828"/>
      <c r="DS28" s="828"/>
      <c r="DT28" s="828"/>
      <c r="DU28" s="829"/>
      <c r="DV28" s="830"/>
      <c r="DW28" s="831"/>
      <c r="DX28" s="831"/>
      <c r="DY28" s="831"/>
      <c r="DZ28" s="832"/>
      <c r="EA28" s="247"/>
    </row>
    <row r="29" spans="1:131" s="248" customFormat="1" ht="26.25" customHeight="1" x14ac:dyDescent="0.15">
      <c r="A29" s="267">
        <v>2</v>
      </c>
      <c r="B29" s="801" t="s">
        <v>405</v>
      </c>
      <c r="C29" s="802"/>
      <c r="D29" s="802"/>
      <c r="E29" s="802"/>
      <c r="F29" s="802"/>
      <c r="G29" s="802"/>
      <c r="H29" s="802"/>
      <c r="I29" s="802"/>
      <c r="J29" s="802"/>
      <c r="K29" s="802"/>
      <c r="L29" s="802"/>
      <c r="M29" s="802"/>
      <c r="N29" s="802"/>
      <c r="O29" s="802"/>
      <c r="P29" s="803"/>
      <c r="Q29" s="804">
        <v>141256</v>
      </c>
      <c r="R29" s="805"/>
      <c r="S29" s="805"/>
      <c r="T29" s="805"/>
      <c r="U29" s="805"/>
      <c r="V29" s="805">
        <v>137826</v>
      </c>
      <c r="W29" s="805"/>
      <c r="X29" s="805"/>
      <c r="Y29" s="805"/>
      <c r="Z29" s="805"/>
      <c r="AA29" s="805">
        <v>3430</v>
      </c>
      <c r="AB29" s="805"/>
      <c r="AC29" s="805"/>
      <c r="AD29" s="805"/>
      <c r="AE29" s="806"/>
      <c r="AF29" s="807">
        <v>3407</v>
      </c>
      <c r="AG29" s="808"/>
      <c r="AH29" s="808"/>
      <c r="AI29" s="808"/>
      <c r="AJ29" s="809"/>
      <c r="AK29" s="876">
        <v>20941</v>
      </c>
      <c r="AL29" s="877"/>
      <c r="AM29" s="877"/>
      <c r="AN29" s="877"/>
      <c r="AO29" s="877"/>
      <c r="AP29" s="877">
        <v>0</v>
      </c>
      <c r="AQ29" s="877"/>
      <c r="AR29" s="877"/>
      <c r="AS29" s="877"/>
      <c r="AT29" s="877"/>
      <c r="AU29" s="877">
        <v>0</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t="s">
        <v>617</v>
      </c>
      <c r="BT29" s="815"/>
      <c r="BU29" s="815"/>
      <c r="BV29" s="815"/>
      <c r="BW29" s="815"/>
      <c r="BX29" s="815"/>
      <c r="BY29" s="815"/>
      <c r="BZ29" s="815"/>
      <c r="CA29" s="815"/>
      <c r="CB29" s="815"/>
      <c r="CC29" s="815"/>
      <c r="CD29" s="815"/>
      <c r="CE29" s="815"/>
      <c r="CF29" s="815"/>
      <c r="CG29" s="816"/>
      <c r="CH29" s="827">
        <v>266</v>
      </c>
      <c r="CI29" s="828"/>
      <c r="CJ29" s="828"/>
      <c r="CK29" s="828"/>
      <c r="CL29" s="829"/>
      <c r="CM29" s="827">
        <v>720</v>
      </c>
      <c r="CN29" s="828"/>
      <c r="CO29" s="828"/>
      <c r="CP29" s="828"/>
      <c r="CQ29" s="829"/>
      <c r="CR29" s="827">
        <v>500</v>
      </c>
      <c r="CS29" s="828"/>
      <c r="CT29" s="828"/>
      <c r="CU29" s="828"/>
      <c r="CV29" s="829"/>
      <c r="CW29" s="827">
        <v>36</v>
      </c>
      <c r="CX29" s="828"/>
      <c r="CY29" s="828"/>
      <c r="CZ29" s="828"/>
      <c r="DA29" s="829"/>
      <c r="DB29" s="827">
        <v>2900</v>
      </c>
      <c r="DC29" s="828"/>
      <c r="DD29" s="828"/>
      <c r="DE29" s="828"/>
      <c r="DF29" s="829"/>
      <c r="DG29" s="827" t="s">
        <v>520</v>
      </c>
      <c r="DH29" s="828"/>
      <c r="DI29" s="828"/>
      <c r="DJ29" s="828"/>
      <c r="DK29" s="829"/>
      <c r="DL29" s="827" t="s">
        <v>520</v>
      </c>
      <c r="DM29" s="828"/>
      <c r="DN29" s="828"/>
      <c r="DO29" s="828"/>
      <c r="DP29" s="829"/>
      <c r="DQ29" s="827" t="s">
        <v>520</v>
      </c>
      <c r="DR29" s="828"/>
      <c r="DS29" s="828"/>
      <c r="DT29" s="828"/>
      <c r="DU29" s="829"/>
      <c r="DV29" s="830"/>
      <c r="DW29" s="831"/>
      <c r="DX29" s="831"/>
      <c r="DY29" s="831"/>
      <c r="DZ29" s="832"/>
      <c r="EA29" s="247"/>
    </row>
    <row r="30" spans="1:131" s="248" customFormat="1" ht="26.25" customHeight="1" x14ac:dyDescent="0.15">
      <c r="A30" s="267">
        <v>3</v>
      </c>
      <c r="B30" s="801" t="s">
        <v>406</v>
      </c>
      <c r="C30" s="802"/>
      <c r="D30" s="802"/>
      <c r="E30" s="802"/>
      <c r="F30" s="802"/>
      <c r="G30" s="802"/>
      <c r="H30" s="802"/>
      <c r="I30" s="802"/>
      <c r="J30" s="802"/>
      <c r="K30" s="802"/>
      <c r="L30" s="802"/>
      <c r="M30" s="802"/>
      <c r="N30" s="802"/>
      <c r="O30" s="802"/>
      <c r="P30" s="803"/>
      <c r="Q30" s="804">
        <v>296</v>
      </c>
      <c r="R30" s="805"/>
      <c r="S30" s="805"/>
      <c r="T30" s="805"/>
      <c r="U30" s="805"/>
      <c r="V30" s="805">
        <v>296</v>
      </c>
      <c r="W30" s="805"/>
      <c r="X30" s="805"/>
      <c r="Y30" s="805"/>
      <c r="Z30" s="805"/>
      <c r="AA30" s="805">
        <v>0</v>
      </c>
      <c r="AB30" s="805"/>
      <c r="AC30" s="805"/>
      <c r="AD30" s="805"/>
      <c r="AE30" s="806"/>
      <c r="AF30" s="807">
        <v>0</v>
      </c>
      <c r="AG30" s="808"/>
      <c r="AH30" s="808"/>
      <c r="AI30" s="808"/>
      <c r="AJ30" s="809"/>
      <c r="AK30" s="876">
        <v>67</v>
      </c>
      <c r="AL30" s="877"/>
      <c r="AM30" s="877"/>
      <c r="AN30" s="877"/>
      <c r="AO30" s="877"/>
      <c r="AP30" s="877">
        <v>0</v>
      </c>
      <c r="AQ30" s="877"/>
      <c r="AR30" s="877"/>
      <c r="AS30" s="877"/>
      <c r="AT30" s="877"/>
      <c r="AU30" s="877">
        <v>0</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t="s">
        <v>618</v>
      </c>
      <c r="BT30" s="815"/>
      <c r="BU30" s="815"/>
      <c r="BV30" s="815"/>
      <c r="BW30" s="815"/>
      <c r="BX30" s="815"/>
      <c r="BY30" s="815"/>
      <c r="BZ30" s="815"/>
      <c r="CA30" s="815"/>
      <c r="CB30" s="815"/>
      <c r="CC30" s="815"/>
      <c r="CD30" s="815"/>
      <c r="CE30" s="815"/>
      <c r="CF30" s="815"/>
      <c r="CG30" s="816"/>
      <c r="CH30" s="827">
        <v>872</v>
      </c>
      <c r="CI30" s="828"/>
      <c r="CJ30" s="828"/>
      <c r="CK30" s="828"/>
      <c r="CL30" s="829"/>
      <c r="CM30" s="827">
        <v>28653</v>
      </c>
      <c r="CN30" s="828"/>
      <c r="CO30" s="828"/>
      <c r="CP30" s="828"/>
      <c r="CQ30" s="829"/>
      <c r="CR30" s="827">
        <v>14084</v>
      </c>
      <c r="CS30" s="828"/>
      <c r="CT30" s="828"/>
      <c r="CU30" s="828"/>
      <c r="CV30" s="829"/>
      <c r="CW30" s="827">
        <v>28</v>
      </c>
      <c r="CX30" s="828"/>
      <c r="CY30" s="828"/>
      <c r="CZ30" s="828"/>
      <c r="DA30" s="829"/>
      <c r="DB30" s="827">
        <v>1235</v>
      </c>
      <c r="DC30" s="828"/>
      <c r="DD30" s="828"/>
      <c r="DE30" s="828"/>
      <c r="DF30" s="829"/>
      <c r="DG30" s="827" t="s">
        <v>520</v>
      </c>
      <c r="DH30" s="828"/>
      <c r="DI30" s="828"/>
      <c r="DJ30" s="828"/>
      <c r="DK30" s="829"/>
      <c r="DL30" s="827" t="s">
        <v>520</v>
      </c>
      <c r="DM30" s="828"/>
      <c r="DN30" s="828"/>
      <c r="DO30" s="828"/>
      <c r="DP30" s="829"/>
      <c r="DQ30" s="827" t="s">
        <v>520</v>
      </c>
      <c r="DR30" s="828"/>
      <c r="DS30" s="828"/>
      <c r="DT30" s="828"/>
      <c r="DU30" s="829"/>
      <c r="DV30" s="830"/>
      <c r="DW30" s="831"/>
      <c r="DX30" s="831"/>
      <c r="DY30" s="831"/>
      <c r="DZ30" s="832"/>
      <c r="EA30" s="247"/>
    </row>
    <row r="31" spans="1:131" s="248" customFormat="1" ht="26.25" customHeight="1" x14ac:dyDescent="0.15">
      <c r="A31" s="267">
        <v>4</v>
      </c>
      <c r="B31" s="801" t="s">
        <v>407</v>
      </c>
      <c r="C31" s="802"/>
      <c r="D31" s="802"/>
      <c r="E31" s="802"/>
      <c r="F31" s="802"/>
      <c r="G31" s="802"/>
      <c r="H31" s="802"/>
      <c r="I31" s="802"/>
      <c r="J31" s="802"/>
      <c r="K31" s="802"/>
      <c r="L31" s="802"/>
      <c r="M31" s="802"/>
      <c r="N31" s="802"/>
      <c r="O31" s="802"/>
      <c r="P31" s="803"/>
      <c r="Q31" s="804">
        <v>954</v>
      </c>
      <c r="R31" s="805"/>
      <c r="S31" s="805"/>
      <c r="T31" s="805"/>
      <c r="U31" s="805"/>
      <c r="V31" s="805">
        <v>750</v>
      </c>
      <c r="W31" s="805"/>
      <c r="X31" s="805"/>
      <c r="Y31" s="805"/>
      <c r="Z31" s="805"/>
      <c r="AA31" s="805">
        <v>204</v>
      </c>
      <c r="AB31" s="805"/>
      <c r="AC31" s="805"/>
      <c r="AD31" s="805"/>
      <c r="AE31" s="806"/>
      <c r="AF31" s="807">
        <v>0</v>
      </c>
      <c r="AG31" s="808"/>
      <c r="AH31" s="808"/>
      <c r="AI31" s="808"/>
      <c r="AJ31" s="809"/>
      <c r="AK31" s="876">
        <v>0</v>
      </c>
      <c r="AL31" s="877"/>
      <c r="AM31" s="877"/>
      <c r="AN31" s="877"/>
      <c r="AO31" s="877"/>
      <c r="AP31" s="877">
        <v>0</v>
      </c>
      <c r="AQ31" s="877"/>
      <c r="AR31" s="877"/>
      <c r="AS31" s="877"/>
      <c r="AT31" s="877"/>
      <c r="AU31" s="877">
        <v>0</v>
      </c>
      <c r="AV31" s="877"/>
      <c r="AW31" s="877"/>
      <c r="AX31" s="877"/>
      <c r="AY31" s="877"/>
      <c r="AZ31" s="878"/>
      <c r="BA31" s="878"/>
      <c r="BB31" s="878"/>
      <c r="BC31" s="878"/>
      <c r="BD31" s="878"/>
      <c r="BE31" s="874" t="s">
        <v>587</v>
      </c>
      <c r="BF31" s="874"/>
      <c r="BG31" s="874"/>
      <c r="BH31" s="874"/>
      <c r="BI31" s="875"/>
      <c r="BJ31" s="253"/>
      <c r="BK31" s="253"/>
      <c r="BL31" s="253"/>
      <c r="BM31" s="253"/>
      <c r="BN31" s="253"/>
      <c r="BO31" s="266"/>
      <c r="BP31" s="266"/>
      <c r="BQ31" s="263">
        <v>25</v>
      </c>
      <c r="BR31" s="264"/>
      <c r="BS31" s="814" t="s">
        <v>619</v>
      </c>
      <c r="BT31" s="815"/>
      <c r="BU31" s="815"/>
      <c r="BV31" s="815"/>
      <c r="BW31" s="815"/>
      <c r="BX31" s="815"/>
      <c r="BY31" s="815"/>
      <c r="BZ31" s="815"/>
      <c r="CA31" s="815"/>
      <c r="CB31" s="815"/>
      <c r="CC31" s="815"/>
      <c r="CD31" s="815"/>
      <c r="CE31" s="815"/>
      <c r="CF31" s="815"/>
      <c r="CG31" s="816"/>
      <c r="CH31" s="827">
        <v>51</v>
      </c>
      <c r="CI31" s="828"/>
      <c r="CJ31" s="828"/>
      <c r="CK31" s="828"/>
      <c r="CL31" s="829"/>
      <c r="CM31" s="827">
        <v>435</v>
      </c>
      <c r="CN31" s="828"/>
      <c r="CO31" s="828"/>
      <c r="CP31" s="828"/>
      <c r="CQ31" s="829"/>
      <c r="CR31" s="827">
        <v>1720</v>
      </c>
      <c r="CS31" s="828"/>
      <c r="CT31" s="828"/>
      <c r="CU31" s="828"/>
      <c r="CV31" s="829"/>
      <c r="CW31" s="827" t="s">
        <v>520</v>
      </c>
      <c r="CX31" s="828"/>
      <c r="CY31" s="828"/>
      <c r="CZ31" s="828"/>
      <c r="DA31" s="829"/>
      <c r="DB31" s="827" t="s">
        <v>520</v>
      </c>
      <c r="DC31" s="828"/>
      <c r="DD31" s="828"/>
      <c r="DE31" s="828"/>
      <c r="DF31" s="829"/>
      <c r="DG31" s="827" t="s">
        <v>520</v>
      </c>
      <c r="DH31" s="828"/>
      <c r="DI31" s="828"/>
      <c r="DJ31" s="828"/>
      <c r="DK31" s="829"/>
      <c r="DL31" s="827" t="s">
        <v>520</v>
      </c>
      <c r="DM31" s="828"/>
      <c r="DN31" s="828"/>
      <c r="DO31" s="828"/>
      <c r="DP31" s="829"/>
      <c r="DQ31" s="827" t="s">
        <v>520</v>
      </c>
      <c r="DR31" s="828"/>
      <c r="DS31" s="828"/>
      <c r="DT31" s="828"/>
      <c r="DU31" s="829"/>
      <c r="DV31" s="830"/>
      <c r="DW31" s="831"/>
      <c r="DX31" s="831"/>
      <c r="DY31" s="831"/>
      <c r="DZ31" s="832"/>
      <c r="EA31" s="247"/>
    </row>
    <row r="32" spans="1:131" s="248" customFormat="1" ht="26.25" customHeight="1" x14ac:dyDescent="0.15">
      <c r="A32" s="267">
        <v>5</v>
      </c>
      <c r="B32" s="801" t="s">
        <v>408</v>
      </c>
      <c r="C32" s="802"/>
      <c r="D32" s="802"/>
      <c r="E32" s="802"/>
      <c r="F32" s="802"/>
      <c r="G32" s="802"/>
      <c r="H32" s="802"/>
      <c r="I32" s="802"/>
      <c r="J32" s="802"/>
      <c r="K32" s="802"/>
      <c r="L32" s="802"/>
      <c r="M32" s="802"/>
      <c r="N32" s="802"/>
      <c r="O32" s="802"/>
      <c r="P32" s="803"/>
      <c r="Q32" s="804">
        <v>39372</v>
      </c>
      <c r="R32" s="805"/>
      <c r="S32" s="805"/>
      <c r="T32" s="805"/>
      <c r="U32" s="805"/>
      <c r="V32" s="805">
        <v>39107</v>
      </c>
      <c r="W32" s="805"/>
      <c r="X32" s="805"/>
      <c r="Y32" s="805"/>
      <c r="Z32" s="805"/>
      <c r="AA32" s="805">
        <v>265</v>
      </c>
      <c r="AB32" s="805"/>
      <c r="AC32" s="805"/>
      <c r="AD32" s="805"/>
      <c r="AE32" s="806"/>
      <c r="AF32" s="807">
        <v>0</v>
      </c>
      <c r="AG32" s="808"/>
      <c r="AH32" s="808"/>
      <c r="AI32" s="808"/>
      <c r="AJ32" s="809"/>
      <c r="AK32" s="876">
        <v>20819</v>
      </c>
      <c r="AL32" s="877"/>
      <c r="AM32" s="877"/>
      <c r="AN32" s="877"/>
      <c r="AO32" s="877"/>
      <c r="AP32" s="877">
        <v>0</v>
      </c>
      <c r="AQ32" s="877"/>
      <c r="AR32" s="877"/>
      <c r="AS32" s="877"/>
      <c r="AT32" s="877"/>
      <c r="AU32" s="877">
        <v>0</v>
      </c>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t="s">
        <v>620</v>
      </c>
      <c r="BT32" s="815"/>
      <c r="BU32" s="815"/>
      <c r="BV32" s="815"/>
      <c r="BW32" s="815"/>
      <c r="BX32" s="815"/>
      <c r="BY32" s="815"/>
      <c r="BZ32" s="815"/>
      <c r="CA32" s="815"/>
      <c r="CB32" s="815"/>
      <c r="CC32" s="815"/>
      <c r="CD32" s="815"/>
      <c r="CE32" s="815"/>
      <c r="CF32" s="815"/>
      <c r="CG32" s="816"/>
      <c r="CH32" s="827">
        <v>-33</v>
      </c>
      <c r="CI32" s="828"/>
      <c r="CJ32" s="828"/>
      <c r="CK32" s="828"/>
      <c r="CL32" s="829"/>
      <c r="CM32" s="827">
        <v>-77</v>
      </c>
      <c r="CN32" s="828"/>
      <c r="CO32" s="828"/>
      <c r="CP32" s="828"/>
      <c r="CQ32" s="829"/>
      <c r="CR32" s="827">
        <v>18</v>
      </c>
      <c r="CS32" s="828"/>
      <c r="CT32" s="828"/>
      <c r="CU32" s="828"/>
      <c r="CV32" s="829"/>
      <c r="CW32" s="827" t="s">
        <v>520</v>
      </c>
      <c r="CX32" s="828"/>
      <c r="CY32" s="828"/>
      <c r="CZ32" s="828"/>
      <c r="DA32" s="829"/>
      <c r="DB32" s="827" t="s">
        <v>520</v>
      </c>
      <c r="DC32" s="828"/>
      <c r="DD32" s="828"/>
      <c r="DE32" s="828"/>
      <c r="DF32" s="829"/>
      <c r="DG32" s="827" t="s">
        <v>520</v>
      </c>
      <c r="DH32" s="828"/>
      <c r="DI32" s="828"/>
      <c r="DJ32" s="828"/>
      <c r="DK32" s="829"/>
      <c r="DL32" s="827" t="s">
        <v>520</v>
      </c>
      <c r="DM32" s="828"/>
      <c r="DN32" s="828"/>
      <c r="DO32" s="828"/>
      <c r="DP32" s="829"/>
      <c r="DQ32" s="827" t="s">
        <v>520</v>
      </c>
      <c r="DR32" s="828"/>
      <c r="DS32" s="828"/>
      <c r="DT32" s="828"/>
      <c r="DU32" s="829"/>
      <c r="DV32" s="830"/>
      <c r="DW32" s="831"/>
      <c r="DX32" s="831"/>
      <c r="DY32" s="831"/>
      <c r="DZ32" s="832"/>
      <c r="EA32" s="247"/>
    </row>
    <row r="33" spans="1:131" s="248" customFormat="1" ht="26.25" customHeight="1" x14ac:dyDescent="0.15">
      <c r="A33" s="267">
        <v>6</v>
      </c>
      <c r="B33" s="801" t="s">
        <v>409</v>
      </c>
      <c r="C33" s="802"/>
      <c r="D33" s="802"/>
      <c r="E33" s="802"/>
      <c r="F33" s="802"/>
      <c r="G33" s="802"/>
      <c r="H33" s="802"/>
      <c r="I33" s="802"/>
      <c r="J33" s="802"/>
      <c r="K33" s="802"/>
      <c r="L33" s="802"/>
      <c r="M33" s="802"/>
      <c r="N33" s="802"/>
      <c r="O33" s="802"/>
      <c r="P33" s="803"/>
      <c r="Q33" s="804">
        <v>33326</v>
      </c>
      <c r="R33" s="805"/>
      <c r="S33" s="805"/>
      <c r="T33" s="805"/>
      <c r="U33" s="805"/>
      <c r="V33" s="805">
        <v>33285</v>
      </c>
      <c r="W33" s="805"/>
      <c r="X33" s="805"/>
      <c r="Y33" s="805"/>
      <c r="Z33" s="805"/>
      <c r="AA33" s="805">
        <v>41</v>
      </c>
      <c r="AB33" s="805"/>
      <c r="AC33" s="805"/>
      <c r="AD33" s="805"/>
      <c r="AE33" s="806"/>
      <c r="AF33" s="807">
        <v>27187</v>
      </c>
      <c r="AG33" s="808"/>
      <c r="AH33" s="808"/>
      <c r="AI33" s="808"/>
      <c r="AJ33" s="809"/>
      <c r="AK33" s="876">
        <v>4594</v>
      </c>
      <c r="AL33" s="877"/>
      <c r="AM33" s="877"/>
      <c r="AN33" s="877"/>
      <c r="AO33" s="877"/>
      <c r="AP33" s="877">
        <v>143195</v>
      </c>
      <c r="AQ33" s="877"/>
      <c r="AR33" s="877"/>
      <c r="AS33" s="877"/>
      <c r="AT33" s="877"/>
      <c r="AU33" s="877">
        <v>46252</v>
      </c>
      <c r="AV33" s="877"/>
      <c r="AW33" s="877"/>
      <c r="AX33" s="877"/>
      <c r="AY33" s="877"/>
      <c r="AZ33" s="878"/>
      <c r="BA33" s="878"/>
      <c r="BB33" s="878"/>
      <c r="BC33" s="878"/>
      <c r="BD33" s="878"/>
      <c r="BE33" s="874" t="s">
        <v>588</v>
      </c>
      <c r="BF33" s="874"/>
      <c r="BG33" s="874"/>
      <c r="BH33" s="874"/>
      <c r="BI33" s="875"/>
      <c r="BJ33" s="253"/>
      <c r="BK33" s="253"/>
      <c r="BL33" s="253"/>
      <c r="BM33" s="253"/>
      <c r="BN33" s="253"/>
      <c r="BO33" s="266"/>
      <c r="BP33" s="266"/>
      <c r="BQ33" s="263">
        <v>27</v>
      </c>
      <c r="BR33" s="264"/>
      <c r="BS33" s="814" t="s">
        <v>621</v>
      </c>
      <c r="BT33" s="815"/>
      <c r="BU33" s="815"/>
      <c r="BV33" s="815"/>
      <c r="BW33" s="815"/>
      <c r="BX33" s="815"/>
      <c r="BY33" s="815"/>
      <c r="BZ33" s="815"/>
      <c r="CA33" s="815"/>
      <c r="CB33" s="815"/>
      <c r="CC33" s="815"/>
      <c r="CD33" s="815"/>
      <c r="CE33" s="815"/>
      <c r="CF33" s="815"/>
      <c r="CG33" s="816"/>
      <c r="CH33" s="827">
        <v>1005</v>
      </c>
      <c r="CI33" s="828"/>
      <c r="CJ33" s="828"/>
      <c r="CK33" s="828"/>
      <c r="CL33" s="829"/>
      <c r="CM33" s="827">
        <v>5180</v>
      </c>
      <c r="CN33" s="828"/>
      <c r="CO33" s="828"/>
      <c r="CP33" s="828"/>
      <c r="CQ33" s="829"/>
      <c r="CR33" s="827">
        <v>450</v>
      </c>
      <c r="CS33" s="828"/>
      <c r="CT33" s="828"/>
      <c r="CU33" s="828"/>
      <c r="CV33" s="829"/>
      <c r="CW33" s="827" t="s">
        <v>520</v>
      </c>
      <c r="CX33" s="828"/>
      <c r="CY33" s="828"/>
      <c r="CZ33" s="828"/>
      <c r="DA33" s="829"/>
      <c r="DB33" s="827">
        <v>11239</v>
      </c>
      <c r="DC33" s="828"/>
      <c r="DD33" s="828"/>
      <c r="DE33" s="828"/>
      <c r="DF33" s="829"/>
      <c r="DG33" s="827" t="s">
        <v>520</v>
      </c>
      <c r="DH33" s="828"/>
      <c r="DI33" s="828"/>
      <c r="DJ33" s="828"/>
      <c r="DK33" s="829"/>
      <c r="DL33" s="827" t="s">
        <v>520</v>
      </c>
      <c r="DM33" s="828"/>
      <c r="DN33" s="828"/>
      <c r="DO33" s="828"/>
      <c r="DP33" s="829"/>
      <c r="DQ33" s="827" t="s">
        <v>520</v>
      </c>
      <c r="DR33" s="828"/>
      <c r="DS33" s="828"/>
      <c r="DT33" s="828"/>
      <c r="DU33" s="829"/>
      <c r="DV33" s="830"/>
      <c r="DW33" s="831"/>
      <c r="DX33" s="831"/>
      <c r="DY33" s="831"/>
      <c r="DZ33" s="832"/>
      <c r="EA33" s="247"/>
    </row>
    <row r="34" spans="1:131" s="248" customFormat="1" ht="26.25" customHeight="1" x14ac:dyDescent="0.15">
      <c r="A34" s="267">
        <v>7</v>
      </c>
      <c r="B34" s="801" t="s">
        <v>410</v>
      </c>
      <c r="C34" s="802"/>
      <c r="D34" s="802"/>
      <c r="E34" s="802"/>
      <c r="F34" s="802"/>
      <c r="G34" s="802"/>
      <c r="H34" s="802"/>
      <c r="I34" s="802"/>
      <c r="J34" s="802"/>
      <c r="K34" s="802"/>
      <c r="L34" s="802"/>
      <c r="M34" s="802"/>
      <c r="N34" s="802"/>
      <c r="O34" s="802"/>
      <c r="P34" s="803"/>
      <c r="Q34" s="804">
        <v>27436</v>
      </c>
      <c r="R34" s="805"/>
      <c r="S34" s="805"/>
      <c r="T34" s="805"/>
      <c r="U34" s="805"/>
      <c r="V34" s="805">
        <v>25245</v>
      </c>
      <c r="W34" s="805"/>
      <c r="X34" s="805"/>
      <c r="Y34" s="805"/>
      <c r="Z34" s="805"/>
      <c r="AA34" s="805">
        <v>2191</v>
      </c>
      <c r="AB34" s="805"/>
      <c r="AC34" s="805"/>
      <c r="AD34" s="805"/>
      <c r="AE34" s="806"/>
      <c r="AF34" s="807">
        <v>37315</v>
      </c>
      <c r="AG34" s="808"/>
      <c r="AH34" s="808"/>
      <c r="AI34" s="808"/>
      <c r="AJ34" s="809"/>
      <c r="AK34" s="876">
        <v>4032</v>
      </c>
      <c r="AL34" s="877"/>
      <c r="AM34" s="877"/>
      <c r="AN34" s="877"/>
      <c r="AO34" s="877"/>
      <c r="AP34" s="877">
        <v>209351</v>
      </c>
      <c r="AQ34" s="877"/>
      <c r="AR34" s="877"/>
      <c r="AS34" s="877"/>
      <c r="AT34" s="877"/>
      <c r="AU34" s="877">
        <v>36218</v>
      </c>
      <c r="AV34" s="877"/>
      <c r="AW34" s="877"/>
      <c r="AX34" s="877"/>
      <c r="AY34" s="877"/>
      <c r="AZ34" s="878"/>
      <c r="BA34" s="878"/>
      <c r="BB34" s="878"/>
      <c r="BC34" s="878"/>
      <c r="BD34" s="878"/>
      <c r="BE34" s="874" t="s">
        <v>588</v>
      </c>
      <c r="BF34" s="874"/>
      <c r="BG34" s="874"/>
      <c r="BH34" s="874"/>
      <c r="BI34" s="875"/>
      <c r="BJ34" s="253"/>
      <c r="BK34" s="253"/>
      <c r="BL34" s="253"/>
      <c r="BM34" s="253"/>
      <c r="BN34" s="253"/>
      <c r="BO34" s="266"/>
      <c r="BP34" s="266"/>
      <c r="BQ34" s="263">
        <v>28</v>
      </c>
      <c r="BR34" s="264"/>
      <c r="BS34" s="814" t="s">
        <v>622</v>
      </c>
      <c r="BT34" s="815"/>
      <c r="BU34" s="815"/>
      <c r="BV34" s="815"/>
      <c r="BW34" s="815"/>
      <c r="BX34" s="815"/>
      <c r="BY34" s="815"/>
      <c r="BZ34" s="815"/>
      <c r="CA34" s="815"/>
      <c r="CB34" s="815"/>
      <c r="CC34" s="815"/>
      <c r="CD34" s="815"/>
      <c r="CE34" s="815"/>
      <c r="CF34" s="815"/>
      <c r="CG34" s="816"/>
      <c r="CH34" s="827">
        <v>20</v>
      </c>
      <c r="CI34" s="828"/>
      <c r="CJ34" s="828"/>
      <c r="CK34" s="828"/>
      <c r="CL34" s="829"/>
      <c r="CM34" s="827">
        <v>258</v>
      </c>
      <c r="CN34" s="828"/>
      <c r="CO34" s="828"/>
      <c r="CP34" s="828"/>
      <c r="CQ34" s="829"/>
      <c r="CR34" s="827">
        <v>110</v>
      </c>
      <c r="CS34" s="828"/>
      <c r="CT34" s="828"/>
      <c r="CU34" s="828"/>
      <c r="CV34" s="829"/>
      <c r="CW34" s="827" t="s">
        <v>520</v>
      </c>
      <c r="CX34" s="828"/>
      <c r="CY34" s="828"/>
      <c r="CZ34" s="828"/>
      <c r="DA34" s="829"/>
      <c r="DB34" s="827" t="s">
        <v>520</v>
      </c>
      <c r="DC34" s="828"/>
      <c r="DD34" s="828"/>
      <c r="DE34" s="828"/>
      <c r="DF34" s="829"/>
      <c r="DG34" s="827" t="s">
        <v>520</v>
      </c>
      <c r="DH34" s="828"/>
      <c r="DI34" s="828"/>
      <c r="DJ34" s="828"/>
      <c r="DK34" s="829"/>
      <c r="DL34" s="827" t="s">
        <v>520</v>
      </c>
      <c r="DM34" s="828"/>
      <c r="DN34" s="828"/>
      <c r="DO34" s="828"/>
      <c r="DP34" s="829"/>
      <c r="DQ34" s="827" t="s">
        <v>520</v>
      </c>
      <c r="DR34" s="828"/>
      <c r="DS34" s="828"/>
      <c r="DT34" s="828"/>
      <c r="DU34" s="829"/>
      <c r="DV34" s="830"/>
      <c r="DW34" s="831"/>
      <c r="DX34" s="831"/>
      <c r="DY34" s="831"/>
      <c r="DZ34" s="832"/>
      <c r="EA34" s="247"/>
    </row>
    <row r="35" spans="1:131" s="248" customFormat="1" ht="26.25" customHeight="1" x14ac:dyDescent="0.15">
      <c r="A35" s="267">
        <v>8</v>
      </c>
      <c r="B35" s="801" t="s">
        <v>411</v>
      </c>
      <c r="C35" s="802"/>
      <c r="D35" s="802"/>
      <c r="E35" s="802"/>
      <c r="F35" s="802"/>
      <c r="G35" s="802"/>
      <c r="H35" s="802"/>
      <c r="I35" s="802"/>
      <c r="J35" s="802"/>
      <c r="K35" s="802"/>
      <c r="L35" s="802"/>
      <c r="M35" s="802"/>
      <c r="N35" s="802"/>
      <c r="O35" s="802"/>
      <c r="P35" s="803"/>
      <c r="Q35" s="804">
        <v>10430</v>
      </c>
      <c r="R35" s="805"/>
      <c r="S35" s="805"/>
      <c r="T35" s="805"/>
      <c r="U35" s="805"/>
      <c r="V35" s="805">
        <v>10586</v>
      </c>
      <c r="W35" s="805"/>
      <c r="X35" s="805"/>
      <c r="Y35" s="805"/>
      <c r="Z35" s="805"/>
      <c r="AA35" s="805">
        <v>-107</v>
      </c>
      <c r="AB35" s="805"/>
      <c r="AC35" s="805"/>
      <c r="AD35" s="805"/>
      <c r="AE35" s="806"/>
      <c r="AF35" s="807">
        <v>-1718</v>
      </c>
      <c r="AG35" s="808"/>
      <c r="AH35" s="808"/>
      <c r="AI35" s="808"/>
      <c r="AJ35" s="809"/>
      <c r="AK35" s="876">
        <v>576</v>
      </c>
      <c r="AL35" s="877"/>
      <c r="AM35" s="877"/>
      <c r="AN35" s="877"/>
      <c r="AO35" s="877"/>
      <c r="AP35" s="877">
        <v>3029</v>
      </c>
      <c r="AQ35" s="877"/>
      <c r="AR35" s="877"/>
      <c r="AS35" s="877"/>
      <c r="AT35" s="877"/>
      <c r="AU35" s="877">
        <v>103</v>
      </c>
      <c r="AV35" s="877"/>
      <c r="AW35" s="877"/>
      <c r="AX35" s="877"/>
      <c r="AY35" s="877"/>
      <c r="AZ35" s="878">
        <v>17.5</v>
      </c>
      <c r="BA35" s="878"/>
      <c r="BB35" s="878"/>
      <c r="BC35" s="878"/>
      <c r="BD35" s="878"/>
      <c r="BE35" s="874" t="s">
        <v>588</v>
      </c>
      <c r="BF35" s="874"/>
      <c r="BG35" s="874"/>
      <c r="BH35" s="874"/>
      <c r="BI35" s="875"/>
      <c r="BJ35" s="253"/>
      <c r="BK35" s="253"/>
      <c r="BL35" s="253"/>
      <c r="BM35" s="253"/>
      <c r="BN35" s="253"/>
      <c r="BO35" s="266"/>
      <c r="BP35" s="266"/>
      <c r="BQ35" s="263">
        <v>29</v>
      </c>
      <c r="BR35" s="264"/>
      <c r="BS35" s="814" t="s">
        <v>623</v>
      </c>
      <c r="BT35" s="815"/>
      <c r="BU35" s="815"/>
      <c r="BV35" s="815"/>
      <c r="BW35" s="815"/>
      <c r="BX35" s="815"/>
      <c r="BY35" s="815"/>
      <c r="BZ35" s="815"/>
      <c r="CA35" s="815"/>
      <c r="CB35" s="815"/>
      <c r="CC35" s="815"/>
      <c r="CD35" s="815"/>
      <c r="CE35" s="815"/>
      <c r="CF35" s="815"/>
      <c r="CG35" s="816"/>
      <c r="CH35" s="827">
        <v>56</v>
      </c>
      <c r="CI35" s="828"/>
      <c r="CJ35" s="828"/>
      <c r="CK35" s="828"/>
      <c r="CL35" s="829"/>
      <c r="CM35" s="827">
        <v>828</v>
      </c>
      <c r="CN35" s="828"/>
      <c r="CO35" s="828"/>
      <c r="CP35" s="828"/>
      <c r="CQ35" s="829"/>
      <c r="CR35" s="827">
        <v>50</v>
      </c>
      <c r="CS35" s="828"/>
      <c r="CT35" s="828"/>
      <c r="CU35" s="828"/>
      <c r="CV35" s="829"/>
      <c r="CW35" s="827" t="s">
        <v>520</v>
      </c>
      <c r="CX35" s="828"/>
      <c r="CY35" s="828"/>
      <c r="CZ35" s="828"/>
      <c r="DA35" s="829"/>
      <c r="DB35" s="827" t="s">
        <v>520</v>
      </c>
      <c r="DC35" s="828"/>
      <c r="DD35" s="828"/>
      <c r="DE35" s="828"/>
      <c r="DF35" s="829"/>
      <c r="DG35" s="827" t="s">
        <v>520</v>
      </c>
      <c r="DH35" s="828"/>
      <c r="DI35" s="828"/>
      <c r="DJ35" s="828"/>
      <c r="DK35" s="829"/>
      <c r="DL35" s="827" t="s">
        <v>520</v>
      </c>
      <c r="DM35" s="828"/>
      <c r="DN35" s="828"/>
      <c r="DO35" s="828"/>
      <c r="DP35" s="829"/>
      <c r="DQ35" s="827" t="s">
        <v>520</v>
      </c>
      <c r="DR35" s="828"/>
      <c r="DS35" s="828"/>
      <c r="DT35" s="828"/>
      <c r="DU35" s="829"/>
      <c r="DV35" s="830"/>
      <c r="DW35" s="831"/>
      <c r="DX35" s="831"/>
      <c r="DY35" s="831"/>
      <c r="DZ35" s="832"/>
      <c r="EA35" s="247"/>
    </row>
    <row r="36" spans="1:131" s="248" customFormat="1" ht="26.25" customHeight="1" x14ac:dyDescent="0.15">
      <c r="A36" s="267">
        <v>9</v>
      </c>
      <c r="B36" s="801" t="s">
        <v>412</v>
      </c>
      <c r="C36" s="802"/>
      <c r="D36" s="802"/>
      <c r="E36" s="802"/>
      <c r="F36" s="802"/>
      <c r="G36" s="802"/>
      <c r="H36" s="802"/>
      <c r="I36" s="802"/>
      <c r="J36" s="802"/>
      <c r="K36" s="802"/>
      <c r="L36" s="802"/>
      <c r="M36" s="802"/>
      <c r="N36" s="802"/>
      <c r="O36" s="802"/>
      <c r="P36" s="803"/>
      <c r="Q36" s="804">
        <v>24353</v>
      </c>
      <c r="R36" s="805"/>
      <c r="S36" s="805"/>
      <c r="T36" s="805"/>
      <c r="U36" s="805"/>
      <c r="V36" s="805">
        <v>22848</v>
      </c>
      <c r="W36" s="805"/>
      <c r="X36" s="805"/>
      <c r="Y36" s="805"/>
      <c r="Z36" s="805"/>
      <c r="AA36" s="805">
        <v>1505</v>
      </c>
      <c r="AB36" s="805"/>
      <c r="AC36" s="805"/>
      <c r="AD36" s="805"/>
      <c r="AE36" s="806"/>
      <c r="AF36" s="807">
        <v>7345</v>
      </c>
      <c r="AG36" s="808"/>
      <c r="AH36" s="808"/>
      <c r="AI36" s="808"/>
      <c r="AJ36" s="809"/>
      <c r="AK36" s="876">
        <v>6519</v>
      </c>
      <c r="AL36" s="877"/>
      <c r="AM36" s="877"/>
      <c r="AN36" s="877"/>
      <c r="AO36" s="877"/>
      <c r="AP36" s="877">
        <v>156789</v>
      </c>
      <c r="AQ36" s="877"/>
      <c r="AR36" s="877"/>
      <c r="AS36" s="877"/>
      <c r="AT36" s="877"/>
      <c r="AU36" s="877">
        <v>50172</v>
      </c>
      <c r="AV36" s="877"/>
      <c r="AW36" s="877"/>
      <c r="AX36" s="877"/>
      <c r="AY36" s="877"/>
      <c r="AZ36" s="878"/>
      <c r="BA36" s="878"/>
      <c r="BB36" s="878"/>
      <c r="BC36" s="878"/>
      <c r="BD36" s="878"/>
      <c r="BE36" s="874" t="s">
        <v>588</v>
      </c>
      <c r="BF36" s="874"/>
      <c r="BG36" s="874"/>
      <c r="BH36" s="874"/>
      <c r="BI36" s="875"/>
      <c r="BJ36" s="253"/>
      <c r="BK36" s="253"/>
      <c r="BL36" s="253"/>
      <c r="BM36" s="253"/>
      <c r="BN36" s="253"/>
      <c r="BO36" s="266"/>
      <c r="BP36" s="266"/>
      <c r="BQ36" s="263">
        <v>30</v>
      </c>
      <c r="BR36" s="264"/>
      <c r="BS36" s="814" t="s">
        <v>624</v>
      </c>
      <c r="BT36" s="815"/>
      <c r="BU36" s="815"/>
      <c r="BV36" s="815"/>
      <c r="BW36" s="815"/>
      <c r="BX36" s="815"/>
      <c r="BY36" s="815"/>
      <c r="BZ36" s="815"/>
      <c r="CA36" s="815"/>
      <c r="CB36" s="815"/>
      <c r="CC36" s="815"/>
      <c r="CD36" s="815"/>
      <c r="CE36" s="815"/>
      <c r="CF36" s="815"/>
      <c r="CG36" s="816"/>
      <c r="CH36" s="827">
        <v>50</v>
      </c>
      <c r="CI36" s="828"/>
      <c r="CJ36" s="828"/>
      <c r="CK36" s="828"/>
      <c r="CL36" s="829"/>
      <c r="CM36" s="827">
        <v>1074</v>
      </c>
      <c r="CN36" s="828"/>
      <c r="CO36" s="828"/>
      <c r="CP36" s="828"/>
      <c r="CQ36" s="829"/>
      <c r="CR36" s="827">
        <v>175</v>
      </c>
      <c r="CS36" s="828"/>
      <c r="CT36" s="828"/>
      <c r="CU36" s="828"/>
      <c r="CV36" s="829"/>
      <c r="CW36" s="827">
        <v>75</v>
      </c>
      <c r="CX36" s="828"/>
      <c r="CY36" s="828"/>
      <c r="CZ36" s="828"/>
      <c r="DA36" s="829"/>
      <c r="DB36" s="827" t="s">
        <v>520</v>
      </c>
      <c r="DC36" s="828"/>
      <c r="DD36" s="828"/>
      <c r="DE36" s="828"/>
      <c r="DF36" s="829"/>
      <c r="DG36" s="827" t="s">
        <v>520</v>
      </c>
      <c r="DH36" s="828"/>
      <c r="DI36" s="828"/>
      <c r="DJ36" s="828"/>
      <c r="DK36" s="829"/>
      <c r="DL36" s="827" t="s">
        <v>520</v>
      </c>
      <c r="DM36" s="828"/>
      <c r="DN36" s="828"/>
      <c r="DO36" s="828"/>
      <c r="DP36" s="829"/>
      <c r="DQ36" s="827" t="s">
        <v>520</v>
      </c>
      <c r="DR36" s="828"/>
      <c r="DS36" s="828"/>
      <c r="DT36" s="828"/>
      <c r="DU36" s="829"/>
      <c r="DV36" s="830"/>
      <c r="DW36" s="831"/>
      <c r="DX36" s="831"/>
      <c r="DY36" s="831"/>
      <c r="DZ36" s="832"/>
      <c r="EA36" s="247"/>
    </row>
    <row r="37" spans="1:131" s="248" customFormat="1" ht="26.25" customHeight="1" x14ac:dyDescent="0.15">
      <c r="A37" s="267">
        <v>10</v>
      </c>
      <c r="B37" s="801" t="s">
        <v>413</v>
      </c>
      <c r="C37" s="802"/>
      <c r="D37" s="802"/>
      <c r="E37" s="802"/>
      <c r="F37" s="802"/>
      <c r="G37" s="802"/>
      <c r="H37" s="802"/>
      <c r="I37" s="802"/>
      <c r="J37" s="802"/>
      <c r="K37" s="802"/>
      <c r="L37" s="802"/>
      <c r="M37" s="802"/>
      <c r="N37" s="802"/>
      <c r="O37" s="802"/>
      <c r="P37" s="803"/>
      <c r="Q37" s="804">
        <v>35484</v>
      </c>
      <c r="R37" s="805"/>
      <c r="S37" s="805"/>
      <c r="T37" s="805"/>
      <c r="U37" s="805"/>
      <c r="V37" s="805">
        <v>32369</v>
      </c>
      <c r="W37" s="805"/>
      <c r="X37" s="805"/>
      <c r="Y37" s="805"/>
      <c r="Z37" s="805"/>
      <c r="AA37" s="805">
        <v>3114</v>
      </c>
      <c r="AB37" s="805"/>
      <c r="AC37" s="805"/>
      <c r="AD37" s="805"/>
      <c r="AE37" s="806"/>
      <c r="AF37" s="807">
        <v>16830</v>
      </c>
      <c r="AG37" s="808"/>
      <c r="AH37" s="808"/>
      <c r="AI37" s="808"/>
      <c r="AJ37" s="809"/>
      <c r="AK37" s="876">
        <v>209</v>
      </c>
      <c r="AL37" s="877"/>
      <c r="AM37" s="877"/>
      <c r="AN37" s="877"/>
      <c r="AO37" s="877"/>
      <c r="AP37" s="877">
        <v>25662</v>
      </c>
      <c r="AQ37" s="877"/>
      <c r="AR37" s="877"/>
      <c r="AS37" s="877"/>
      <c r="AT37" s="877"/>
      <c r="AU37" s="877">
        <v>51</v>
      </c>
      <c r="AV37" s="877"/>
      <c r="AW37" s="877"/>
      <c r="AX37" s="877"/>
      <c r="AY37" s="877"/>
      <c r="AZ37" s="878"/>
      <c r="BA37" s="878"/>
      <c r="BB37" s="878"/>
      <c r="BC37" s="878"/>
      <c r="BD37" s="878"/>
      <c r="BE37" s="874" t="s">
        <v>588</v>
      </c>
      <c r="BF37" s="874"/>
      <c r="BG37" s="874"/>
      <c r="BH37" s="874"/>
      <c r="BI37" s="875"/>
      <c r="BJ37" s="253"/>
      <c r="BK37" s="253"/>
      <c r="BL37" s="253"/>
      <c r="BM37" s="253"/>
      <c r="BN37" s="253"/>
      <c r="BO37" s="266"/>
      <c r="BP37" s="266"/>
      <c r="BQ37" s="263">
        <v>31</v>
      </c>
      <c r="BR37" s="264"/>
      <c r="BS37" s="814" t="s">
        <v>625</v>
      </c>
      <c r="BT37" s="815"/>
      <c r="BU37" s="815"/>
      <c r="BV37" s="815"/>
      <c r="BW37" s="815"/>
      <c r="BX37" s="815"/>
      <c r="BY37" s="815"/>
      <c r="BZ37" s="815"/>
      <c r="CA37" s="815"/>
      <c r="CB37" s="815"/>
      <c r="CC37" s="815"/>
      <c r="CD37" s="815"/>
      <c r="CE37" s="815"/>
      <c r="CF37" s="815"/>
      <c r="CG37" s="816"/>
      <c r="CH37" s="827">
        <v>94</v>
      </c>
      <c r="CI37" s="828"/>
      <c r="CJ37" s="828"/>
      <c r="CK37" s="828"/>
      <c r="CL37" s="829"/>
      <c r="CM37" s="827">
        <v>1967</v>
      </c>
      <c r="CN37" s="828"/>
      <c r="CO37" s="828"/>
      <c r="CP37" s="828"/>
      <c r="CQ37" s="829"/>
      <c r="CR37" s="827" t="s">
        <v>520</v>
      </c>
      <c r="CS37" s="828"/>
      <c r="CT37" s="828"/>
      <c r="CU37" s="828"/>
      <c r="CV37" s="829"/>
      <c r="CW37" s="827">
        <v>1076</v>
      </c>
      <c r="CX37" s="828"/>
      <c r="CY37" s="828"/>
      <c r="CZ37" s="828"/>
      <c r="DA37" s="829"/>
      <c r="DB37" s="827" t="s">
        <v>520</v>
      </c>
      <c r="DC37" s="828"/>
      <c r="DD37" s="828"/>
      <c r="DE37" s="828"/>
      <c r="DF37" s="829"/>
      <c r="DG37" s="827" t="s">
        <v>520</v>
      </c>
      <c r="DH37" s="828"/>
      <c r="DI37" s="828"/>
      <c r="DJ37" s="828"/>
      <c r="DK37" s="829"/>
      <c r="DL37" s="827" t="s">
        <v>520</v>
      </c>
      <c r="DM37" s="828"/>
      <c r="DN37" s="828"/>
      <c r="DO37" s="828"/>
      <c r="DP37" s="829"/>
      <c r="DQ37" s="827" t="s">
        <v>520</v>
      </c>
      <c r="DR37" s="828"/>
      <c r="DS37" s="828"/>
      <c r="DT37" s="828"/>
      <c r="DU37" s="829"/>
      <c r="DV37" s="830"/>
      <c r="DW37" s="831"/>
      <c r="DX37" s="831"/>
      <c r="DY37" s="831"/>
      <c r="DZ37" s="832"/>
      <c r="EA37" s="247"/>
    </row>
    <row r="38" spans="1:131" s="248" customFormat="1" ht="26.25" customHeight="1" x14ac:dyDescent="0.15">
      <c r="A38" s="267">
        <v>11</v>
      </c>
      <c r="B38" s="801" t="s">
        <v>414</v>
      </c>
      <c r="C38" s="802"/>
      <c r="D38" s="802"/>
      <c r="E38" s="802"/>
      <c r="F38" s="802"/>
      <c r="G38" s="802"/>
      <c r="H38" s="802"/>
      <c r="I38" s="802"/>
      <c r="J38" s="802"/>
      <c r="K38" s="802"/>
      <c r="L38" s="802"/>
      <c r="M38" s="802"/>
      <c r="N38" s="802"/>
      <c r="O38" s="802"/>
      <c r="P38" s="803"/>
      <c r="Q38" s="804">
        <v>1570</v>
      </c>
      <c r="R38" s="805"/>
      <c r="S38" s="805"/>
      <c r="T38" s="805"/>
      <c r="U38" s="805"/>
      <c r="V38" s="805">
        <v>1122</v>
      </c>
      <c r="W38" s="805"/>
      <c r="X38" s="805"/>
      <c r="Y38" s="805"/>
      <c r="Z38" s="805"/>
      <c r="AA38" s="805">
        <v>449</v>
      </c>
      <c r="AB38" s="805"/>
      <c r="AC38" s="805"/>
      <c r="AD38" s="805"/>
      <c r="AE38" s="806"/>
      <c r="AF38" s="807">
        <v>1582</v>
      </c>
      <c r="AG38" s="808"/>
      <c r="AH38" s="808"/>
      <c r="AI38" s="808"/>
      <c r="AJ38" s="809"/>
      <c r="AK38" s="876">
        <v>1</v>
      </c>
      <c r="AL38" s="877"/>
      <c r="AM38" s="877"/>
      <c r="AN38" s="877"/>
      <c r="AO38" s="877"/>
      <c r="AP38" s="877">
        <v>3869</v>
      </c>
      <c r="AQ38" s="877"/>
      <c r="AR38" s="877"/>
      <c r="AS38" s="877"/>
      <c r="AT38" s="877"/>
      <c r="AU38" s="877">
        <v>0</v>
      </c>
      <c r="AV38" s="877"/>
      <c r="AW38" s="877"/>
      <c r="AX38" s="877"/>
      <c r="AY38" s="877"/>
      <c r="AZ38" s="878"/>
      <c r="BA38" s="878"/>
      <c r="BB38" s="878"/>
      <c r="BC38" s="878"/>
      <c r="BD38" s="878"/>
      <c r="BE38" s="874" t="s">
        <v>588</v>
      </c>
      <c r="BF38" s="874"/>
      <c r="BG38" s="874"/>
      <c r="BH38" s="874"/>
      <c r="BI38" s="875"/>
      <c r="BJ38" s="253"/>
      <c r="BK38" s="253"/>
      <c r="BL38" s="253"/>
      <c r="BM38" s="253"/>
      <c r="BN38" s="253"/>
      <c r="BO38" s="266"/>
      <c r="BP38" s="266"/>
      <c r="BQ38" s="263">
        <v>32</v>
      </c>
      <c r="BR38" s="264"/>
      <c r="BS38" s="814" t="s">
        <v>626</v>
      </c>
      <c r="BT38" s="815"/>
      <c r="BU38" s="815"/>
      <c r="BV38" s="815"/>
      <c r="BW38" s="815"/>
      <c r="BX38" s="815"/>
      <c r="BY38" s="815"/>
      <c r="BZ38" s="815"/>
      <c r="CA38" s="815"/>
      <c r="CB38" s="815"/>
      <c r="CC38" s="815"/>
      <c r="CD38" s="815"/>
      <c r="CE38" s="815"/>
      <c r="CF38" s="815"/>
      <c r="CG38" s="816"/>
      <c r="CH38" s="827" t="s">
        <v>520</v>
      </c>
      <c r="CI38" s="828"/>
      <c r="CJ38" s="828"/>
      <c r="CK38" s="828"/>
      <c r="CL38" s="829"/>
      <c r="CM38" s="827">
        <v>5</v>
      </c>
      <c r="CN38" s="828"/>
      <c r="CO38" s="828"/>
      <c r="CP38" s="828"/>
      <c r="CQ38" s="829"/>
      <c r="CR38" s="827">
        <v>3</v>
      </c>
      <c r="CS38" s="828"/>
      <c r="CT38" s="828"/>
      <c r="CU38" s="828"/>
      <c r="CV38" s="829"/>
      <c r="CW38" s="827">
        <v>0</v>
      </c>
      <c r="CX38" s="828"/>
      <c r="CY38" s="828"/>
      <c r="CZ38" s="828"/>
      <c r="DA38" s="829"/>
      <c r="DB38" s="827" t="s">
        <v>520</v>
      </c>
      <c r="DC38" s="828"/>
      <c r="DD38" s="828"/>
      <c r="DE38" s="828"/>
      <c r="DF38" s="829"/>
      <c r="DG38" s="827" t="s">
        <v>520</v>
      </c>
      <c r="DH38" s="828"/>
      <c r="DI38" s="828"/>
      <c r="DJ38" s="828"/>
      <c r="DK38" s="829"/>
      <c r="DL38" s="827" t="s">
        <v>520</v>
      </c>
      <c r="DM38" s="828"/>
      <c r="DN38" s="828"/>
      <c r="DO38" s="828"/>
      <c r="DP38" s="829"/>
      <c r="DQ38" s="827" t="s">
        <v>520</v>
      </c>
      <c r="DR38" s="828"/>
      <c r="DS38" s="828"/>
      <c r="DT38" s="828"/>
      <c r="DU38" s="829"/>
      <c r="DV38" s="830"/>
      <c r="DW38" s="831"/>
      <c r="DX38" s="831"/>
      <c r="DY38" s="831"/>
      <c r="DZ38" s="832"/>
      <c r="EA38" s="247"/>
    </row>
    <row r="39" spans="1:131" s="248" customFormat="1" ht="26.25" customHeight="1" x14ac:dyDescent="0.15">
      <c r="A39" s="267">
        <v>12</v>
      </c>
      <c r="B39" s="801" t="s">
        <v>415</v>
      </c>
      <c r="C39" s="802"/>
      <c r="D39" s="802"/>
      <c r="E39" s="802"/>
      <c r="F39" s="802"/>
      <c r="G39" s="802"/>
      <c r="H39" s="802"/>
      <c r="I39" s="802"/>
      <c r="J39" s="802"/>
      <c r="K39" s="802"/>
      <c r="L39" s="802"/>
      <c r="M39" s="802"/>
      <c r="N39" s="802"/>
      <c r="O39" s="802"/>
      <c r="P39" s="803"/>
      <c r="Q39" s="804">
        <v>15621</v>
      </c>
      <c r="R39" s="805"/>
      <c r="S39" s="805"/>
      <c r="T39" s="805"/>
      <c r="U39" s="805"/>
      <c r="V39" s="805">
        <v>14748</v>
      </c>
      <c r="W39" s="805"/>
      <c r="X39" s="805"/>
      <c r="Y39" s="805"/>
      <c r="Z39" s="805"/>
      <c r="AA39" s="805">
        <v>873</v>
      </c>
      <c r="AB39" s="805"/>
      <c r="AC39" s="805"/>
      <c r="AD39" s="805"/>
      <c r="AE39" s="806"/>
      <c r="AF39" s="807">
        <v>117072</v>
      </c>
      <c r="AG39" s="808"/>
      <c r="AH39" s="808"/>
      <c r="AI39" s="808"/>
      <c r="AJ39" s="809"/>
      <c r="AK39" s="876">
        <v>0</v>
      </c>
      <c r="AL39" s="877"/>
      <c r="AM39" s="877"/>
      <c r="AN39" s="877"/>
      <c r="AO39" s="877"/>
      <c r="AP39" s="877">
        <v>99374</v>
      </c>
      <c r="AQ39" s="877"/>
      <c r="AR39" s="877"/>
      <c r="AS39" s="877"/>
      <c r="AT39" s="877"/>
      <c r="AU39" s="877">
        <v>0</v>
      </c>
      <c r="AV39" s="877"/>
      <c r="AW39" s="877"/>
      <c r="AX39" s="877"/>
      <c r="AY39" s="877"/>
      <c r="AZ39" s="878"/>
      <c r="BA39" s="878"/>
      <c r="BB39" s="878"/>
      <c r="BC39" s="878"/>
      <c r="BD39" s="878"/>
      <c r="BE39" s="874" t="s">
        <v>588</v>
      </c>
      <c r="BF39" s="874"/>
      <c r="BG39" s="874"/>
      <c r="BH39" s="874"/>
      <c r="BI39" s="875"/>
      <c r="BJ39" s="253"/>
      <c r="BK39" s="253"/>
      <c r="BL39" s="253"/>
      <c r="BM39" s="253"/>
      <c r="BN39" s="253"/>
      <c r="BO39" s="266"/>
      <c r="BP39" s="266"/>
      <c r="BQ39" s="263">
        <v>33</v>
      </c>
      <c r="BR39" s="264"/>
      <c r="BS39" s="814" t="s">
        <v>627</v>
      </c>
      <c r="BT39" s="815"/>
      <c r="BU39" s="815"/>
      <c r="BV39" s="815"/>
      <c r="BW39" s="815"/>
      <c r="BX39" s="815"/>
      <c r="BY39" s="815"/>
      <c r="BZ39" s="815"/>
      <c r="CA39" s="815"/>
      <c r="CB39" s="815"/>
      <c r="CC39" s="815"/>
      <c r="CD39" s="815"/>
      <c r="CE39" s="815"/>
      <c r="CF39" s="815"/>
      <c r="CG39" s="816"/>
      <c r="CH39" s="827">
        <v>0</v>
      </c>
      <c r="CI39" s="828"/>
      <c r="CJ39" s="828"/>
      <c r="CK39" s="828"/>
      <c r="CL39" s="829"/>
      <c r="CM39" s="827">
        <v>7</v>
      </c>
      <c r="CN39" s="828"/>
      <c r="CO39" s="828"/>
      <c r="CP39" s="828"/>
      <c r="CQ39" s="829"/>
      <c r="CR39" s="827">
        <v>3</v>
      </c>
      <c r="CS39" s="828"/>
      <c r="CT39" s="828"/>
      <c r="CU39" s="828"/>
      <c r="CV39" s="829"/>
      <c r="CW39" s="827">
        <v>138</v>
      </c>
      <c r="CX39" s="828"/>
      <c r="CY39" s="828"/>
      <c r="CZ39" s="828"/>
      <c r="DA39" s="829"/>
      <c r="DB39" s="827" t="s">
        <v>520</v>
      </c>
      <c r="DC39" s="828"/>
      <c r="DD39" s="828"/>
      <c r="DE39" s="828"/>
      <c r="DF39" s="829"/>
      <c r="DG39" s="827" t="s">
        <v>520</v>
      </c>
      <c r="DH39" s="828"/>
      <c r="DI39" s="828"/>
      <c r="DJ39" s="828"/>
      <c r="DK39" s="829"/>
      <c r="DL39" s="827" t="s">
        <v>520</v>
      </c>
      <c r="DM39" s="828"/>
      <c r="DN39" s="828"/>
      <c r="DO39" s="828"/>
      <c r="DP39" s="829"/>
      <c r="DQ39" s="827" t="s">
        <v>520</v>
      </c>
      <c r="DR39" s="828"/>
      <c r="DS39" s="828"/>
      <c r="DT39" s="828"/>
      <c r="DU39" s="829"/>
      <c r="DV39" s="830"/>
      <c r="DW39" s="831"/>
      <c r="DX39" s="831"/>
      <c r="DY39" s="831"/>
      <c r="DZ39" s="832"/>
      <c r="EA39" s="247"/>
    </row>
    <row r="40" spans="1:131" s="248" customFormat="1" ht="26.25" customHeight="1" x14ac:dyDescent="0.15">
      <c r="A40" s="262">
        <v>13</v>
      </c>
      <c r="B40" s="801" t="s">
        <v>416</v>
      </c>
      <c r="C40" s="802"/>
      <c r="D40" s="802"/>
      <c r="E40" s="802"/>
      <c r="F40" s="802"/>
      <c r="G40" s="802"/>
      <c r="H40" s="802"/>
      <c r="I40" s="802"/>
      <c r="J40" s="802"/>
      <c r="K40" s="802"/>
      <c r="L40" s="802"/>
      <c r="M40" s="802"/>
      <c r="N40" s="802"/>
      <c r="O40" s="802"/>
      <c r="P40" s="803"/>
      <c r="Q40" s="804">
        <v>3544</v>
      </c>
      <c r="R40" s="805"/>
      <c r="S40" s="805"/>
      <c r="T40" s="805"/>
      <c r="U40" s="805"/>
      <c r="V40" s="805">
        <v>3490</v>
      </c>
      <c r="W40" s="805"/>
      <c r="X40" s="805"/>
      <c r="Y40" s="805"/>
      <c r="Z40" s="805"/>
      <c r="AA40" s="805">
        <v>54</v>
      </c>
      <c r="AB40" s="805"/>
      <c r="AC40" s="805"/>
      <c r="AD40" s="805"/>
      <c r="AE40" s="806"/>
      <c r="AF40" s="807">
        <v>0</v>
      </c>
      <c r="AG40" s="808"/>
      <c r="AH40" s="808"/>
      <c r="AI40" s="808"/>
      <c r="AJ40" s="809"/>
      <c r="AK40" s="876">
        <v>317</v>
      </c>
      <c r="AL40" s="877"/>
      <c r="AM40" s="877"/>
      <c r="AN40" s="877"/>
      <c r="AO40" s="877"/>
      <c r="AP40" s="877">
        <v>5959</v>
      </c>
      <c r="AQ40" s="877"/>
      <c r="AR40" s="877"/>
      <c r="AS40" s="877"/>
      <c r="AT40" s="877"/>
      <c r="AU40" s="877">
        <v>2771</v>
      </c>
      <c r="AV40" s="877"/>
      <c r="AW40" s="877"/>
      <c r="AX40" s="877"/>
      <c r="AY40" s="877"/>
      <c r="AZ40" s="878"/>
      <c r="BA40" s="878"/>
      <c r="BB40" s="878"/>
      <c r="BC40" s="878"/>
      <c r="BD40" s="878"/>
      <c r="BE40" s="874" t="s">
        <v>587</v>
      </c>
      <c r="BF40" s="874"/>
      <c r="BG40" s="874"/>
      <c r="BH40" s="874"/>
      <c r="BI40" s="875"/>
      <c r="BJ40" s="253"/>
      <c r="BK40" s="253"/>
      <c r="BL40" s="253"/>
      <c r="BM40" s="253"/>
      <c r="BN40" s="253"/>
      <c r="BO40" s="266"/>
      <c r="BP40" s="266"/>
      <c r="BQ40" s="263">
        <v>34</v>
      </c>
      <c r="BR40" s="264" t="s">
        <v>594</v>
      </c>
      <c r="BS40" s="814" t="s">
        <v>628</v>
      </c>
      <c r="BT40" s="815"/>
      <c r="BU40" s="815"/>
      <c r="BV40" s="815"/>
      <c r="BW40" s="815"/>
      <c r="BX40" s="815"/>
      <c r="BY40" s="815"/>
      <c r="BZ40" s="815"/>
      <c r="CA40" s="815"/>
      <c r="CB40" s="815"/>
      <c r="CC40" s="815"/>
      <c r="CD40" s="815"/>
      <c r="CE40" s="815"/>
      <c r="CF40" s="815"/>
      <c r="CG40" s="816"/>
      <c r="CH40" s="827">
        <v>30</v>
      </c>
      <c r="CI40" s="828"/>
      <c r="CJ40" s="828"/>
      <c r="CK40" s="828"/>
      <c r="CL40" s="829"/>
      <c r="CM40" s="827">
        <v>8293</v>
      </c>
      <c r="CN40" s="828"/>
      <c r="CO40" s="828"/>
      <c r="CP40" s="828"/>
      <c r="CQ40" s="829"/>
      <c r="CR40" s="827">
        <v>8340</v>
      </c>
      <c r="CS40" s="828"/>
      <c r="CT40" s="828"/>
      <c r="CU40" s="828"/>
      <c r="CV40" s="829"/>
      <c r="CW40" s="827">
        <v>913</v>
      </c>
      <c r="CX40" s="828"/>
      <c r="CY40" s="828"/>
      <c r="CZ40" s="828"/>
      <c r="DA40" s="829"/>
      <c r="DB40" s="827" t="s">
        <v>520</v>
      </c>
      <c r="DC40" s="828"/>
      <c r="DD40" s="828"/>
      <c r="DE40" s="828"/>
      <c r="DF40" s="829"/>
      <c r="DG40" s="827" t="s">
        <v>520</v>
      </c>
      <c r="DH40" s="828"/>
      <c r="DI40" s="828"/>
      <c r="DJ40" s="828"/>
      <c r="DK40" s="829"/>
      <c r="DL40" s="827" t="s">
        <v>520</v>
      </c>
      <c r="DM40" s="828"/>
      <c r="DN40" s="828"/>
      <c r="DO40" s="828"/>
      <c r="DP40" s="829"/>
      <c r="DQ40" s="827" t="s">
        <v>520</v>
      </c>
      <c r="DR40" s="828"/>
      <c r="DS40" s="828"/>
      <c r="DT40" s="828"/>
      <c r="DU40" s="829"/>
      <c r="DV40" s="830"/>
      <c r="DW40" s="831"/>
      <c r="DX40" s="831"/>
      <c r="DY40" s="831"/>
      <c r="DZ40" s="832"/>
      <c r="EA40" s="247"/>
    </row>
    <row r="41" spans="1:131" s="248" customFormat="1" ht="26.25" customHeight="1" x14ac:dyDescent="0.15">
      <c r="A41" s="262">
        <v>14</v>
      </c>
      <c r="B41" s="801" t="s">
        <v>417</v>
      </c>
      <c r="C41" s="802"/>
      <c r="D41" s="802"/>
      <c r="E41" s="802"/>
      <c r="F41" s="802"/>
      <c r="G41" s="802"/>
      <c r="H41" s="802"/>
      <c r="I41" s="802"/>
      <c r="J41" s="802"/>
      <c r="K41" s="802"/>
      <c r="L41" s="802"/>
      <c r="M41" s="802"/>
      <c r="N41" s="802"/>
      <c r="O41" s="802"/>
      <c r="P41" s="803"/>
      <c r="Q41" s="804">
        <v>953</v>
      </c>
      <c r="R41" s="805"/>
      <c r="S41" s="805"/>
      <c r="T41" s="805"/>
      <c r="U41" s="805"/>
      <c r="V41" s="805">
        <v>953</v>
      </c>
      <c r="W41" s="805"/>
      <c r="X41" s="805"/>
      <c r="Y41" s="805"/>
      <c r="Z41" s="805"/>
      <c r="AA41" s="805">
        <v>0</v>
      </c>
      <c r="AB41" s="805"/>
      <c r="AC41" s="805"/>
      <c r="AD41" s="805"/>
      <c r="AE41" s="806"/>
      <c r="AF41" s="807">
        <v>0</v>
      </c>
      <c r="AG41" s="808"/>
      <c r="AH41" s="808"/>
      <c r="AI41" s="808"/>
      <c r="AJ41" s="809"/>
      <c r="AK41" s="876">
        <v>526</v>
      </c>
      <c r="AL41" s="877"/>
      <c r="AM41" s="877"/>
      <c r="AN41" s="877"/>
      <c r="AO41" s="877"/>
      <c r="AP41" s="877">
        <v>1857</v>
      </c>
      <c r="AQ41" s="877"/>
      <c r="AR41" s="877"/>
      <c r="AS41" s="877"/>
      <c r="AT41" s="877"/>
      <c r="AU41" s="877">
        <v>1298</v>
      </c>
      <c r="AV41" s="877"/>
      <c r="AW41" s="877"/>
      <c r="AX41" s="877"/>
      <c r="AY41" s="877"/>
      <c r="AZ41" s="878"/>
      <c r="BA41" s="878"/>
      <c r="BB41" s="878"/>
      <c r="BC41" s="878"/>
      <c r="BD41" s="878"/>
      <c r="BE41" s="874" t="s">
        <v>587</v>
      </c>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t="s">
        <v>418</v>
      </c>
      <c r="C42" s="802"/>
      <c r="D42" s="802"/>
      <c r="E42" s="802"/>
      <c r="F42" s="802"/>
      <c r="G42" s="802"/>
      <c r="H42" s="802"/>
      <c r="I42" s="802"/>
      <c r="J42" s="802"/>
      <c r="K42" s="802"/>
      <c r="L42" s="802"/>
      <c r="M42" s="802"/>
      <c r="N42" s="802"/>
      <c r="O42" s="802"/>
      <c r="P42" s="803"/>
      <c r="Q42" s="804">
        <v>1482</v>
      </c>
      <c r="R42" s="805"/>
      <c r="S42" s="805"/>
      <c r="T42" s="805"/>
      <c r="U42" s="805"/>
      <c r="V42" s="805">
        <v>1482</v>
      </c>
      <c r="W42" s="805"/>
      <c r="X42" s="805"/>
      <c r="Y42" s="805"/>
      <c r="Z42" s="805"/>
      <c r="AA42" s="805">
        <v>0</v>
      </c>
      <c r="AB42" s="805"/>
      <c r="AC42" s="805"/>
      <c r="AD42" s="805"/>
      <c r="AE42" s="806"/>
      <c r="AF42" s="807">
        <v>0</v>
      </c>
      <c r="AG42" s="808"/>
      <c r="AH42" s="808"/>
      <c r="AI42" s="808"/>
      <c r="AJ42" s="809"/>
      <c r="AK42" s="876">
        <v>809</v>
      </c>
      <c r="AL42" s="877"/>
      <c r="AM42" s="877"/>
      <c r="AN42" s="877"/>
      <c r="AO42" s="877"/>
      <c r="AP42" s="877">
        <v>6506</v>
      </c>
      <c r="AQ42" s="877"/>
      <c r="AR42" s="877"/>
      <c r="AS42" s="877"/>
      <c r="AT42" s="877"/>
      <c r="AU42" s="877">
        <v>5797</v>
      </c>
      <c r="AV42" s="877"/>
      <c r="AW42" s="877"/>
      <c r="AX42" s="877"/>
      <c r="AY42" s="877"/>
      <c r="AZ42" s="878"/>
      <c r="BA42" s="878"/>
      <c r="BB42" s="878"/>
      <c r="BC42" s="878"/>
      <c r="BD42" s="878"/>
      <c r="BE42" s="874" t="s">
        <v>587</v>
      </c>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t="s">
        <v>419</v>
      </c>
      <c r="C43" s="802"/>
      <c r="D43" s="802"/>
      <c r="E43" s="802"/>
      <c r="F43" s="802"/>
      <c r="G43" s="802"/>
      <c r="H43" s="802"/>
      <c r="I43" s="802"/>
      <c r="J43" s="802"/>
      <c r="K43" s="802"/>
      <c r="L43" s="802"/>
      <c r="M43" s="802"/>
      <c r="N43" s="802"/>
      <c r="O43" s="802"/>
      <c r="P43" s="803"/>
      <c r="Q43" s="804">
        <v>8729</v>
      </c>
      <c r="R43" s="805"/>
      <c r="S43" s="805"/>
      <c r="T43" s="805"/>
      <c r="U43" s="805"/>
      <c r="V43" s="805">
        <v>8509</v>
      </c>
      <c r="W43" s="805"/>
      <c r="X43" s="805"/>
      <c r="Y43" s="805"/>
      <c r="Z43" s="805"/>
      <c r="AA43" s="805">
        <v>220</v>
      </c>
      <c r="AB43" s="805"/>
      <c r="AC43" s="805"/>
      <c r="AD43" s="805"/>
      <c r="AE43" s="806"/>
      <c r="AF43" s="807">
        <v>0</v>
      </c>
      <c r="AG43" s="808"/>
      <c r="AH43" s="808"/>
      <c r="AI43" s="808"/>
      <c r="AJ43" s="809"/>
      <c r="AK43" s="876">
        <v>5739</v>
      </c>
      <c r="AL43" s="877"/>
      <c r="AM43" s="877"/>
      <c r="AN43" s="877"/>
      <c r="AO43" s="877"/>
      <c r="AP43" s="877">
        <v>44958</v>
      </c>
      <c r="AQ43" s="877"/>
      <c r="AR43" s="877"/>
      <c r="AS43" s="877"/>
      <c r="AT43" s="877"/>
      <c r="AU43" s="877">
        <v>16980</v>
      </c>
      <c r="AV43" s="877"/>
      <c r="AW43" s="877"/>
      <c r="AX43" s="877"/>
      <c r="AY43" s="877"/>
      <c r="AZ43" s="878"/>
      <c r="BA43" s="878"/>
      <c r="BB43" s="878"/>
      <c r="BC43" s="878"/>
      <c r="BD43" s="878"/>
      <c r="BE43" s="874" t="s">
        <v>587</v>
      </c>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392</v>
      </c>
      <c r="B63" s="836" t="s">
        <v>421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209892</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183</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423</v>
      </c>
      <c r="B66" s="787"/>
      <c r="C66" s="787"/>
      <c r="D66" s="787"/>
      <c r="E66" s="787"/>
      <c r="F66" s="787"/>
      <c r="G66" s="787"/>
      <c r="H66" s="787"/>
      <c r="I66" s="787"/>
      <c r="J66" s="787"/>
      <c r="K66" s="787"/>
      <c r="L66" s="787"/>
      <c r="M66" s="787"/>
      <c r="N66" s="787"/>
      <c r="O66" s="787"/>
      <c r="P66" s="788"/>
      <c r="Q66" s="763" t="s">
        <v>424</v>
      </c>
      <c r="R66" s="764"/>
      <c r="S66" s="764"/>
      <c r="T66" s="764"/>
      <c r="U66" s="765"/>
      <c r="V66" s="763" t="s">
        <v>425</v>
      </c>
      <c r="W66" s="764"/>
      <c r="X66" s="764"/>
      <c r="Y66" s="764"/>
      <c r="Z66" s="765"/>
      <c r="AA66" s="763" t="s">
        <v>398</v>
      </c>
      <c r="AB66" s="764"/>
      <c r="AC66" s="764"/>
      <c r="AD66" s="764"/>
      <c r="AE66" s="765"/>
      <c r="AF66" s="898" t="s">
        <v>426</v>
      </c>
      <c r="AG66" s="859"/>
      <c r="AH66" s="859"/>
      <c r="AI66" s="859"/>
      <c r="AJ66" s="899"/>
      <c r="AK66" s="763" t="s">
        <v>400</v>
      </c>
      <c r="AL66" s="787"/>
      <c r="AM66" s="787"/>
      <c r="AN66" s="787"/>
      <c r="AO66" s="788"/>
      <c r="AP66" s="763" t="s">
        <v>401</v>
      </c>
      <c r="AQ66" s="764"/>
      <c r="AR66" s="764"/>
      <c r="AS66" s="764"/>
      <c r="AT66" s="765"/>
      <c r="AU66" s="763" t="s">
        <v>427</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589</v>
      </c>
      <c r="C68" s="916"/>
      <c r="D68" s="916"/>
      <c r="E68" s="916"/>
      <c r="F68" s="916"/>
      <c r="G68" s="916"/>
      <c r="H68" s="916"/>
      <c r="I68" s="916"/>
      <c r="J68" s="916"/>
      <c r="K68" s="916"/>
      <c r="L68" s="916"/>
      <c r="M68" s="916"/>
      <c r="N68" s="916"/>
      <c r="O68" s="916"/>
      <c r="P68" s="917"/>
      <c r="Q68" s="918">
        <v>19056</v>
      </c>
      <c r="R68" s="912"/>
      <c r="S68" s="912"/>
      <c r="T68" s="912"/>
      <c r="U68" s="912"/>
      <c r="V68" s="912">
        <v>16318</v>
      </c>
      <c r="W68" s="912"/>
      <c r="X68" s="912"/>
      <c r="Y68" s="912"/>
      <c r="Z68" s="912"/>
      <c r="AA68" s="912">
        <v>2738</v>
      </c>
      <c r="AB68" s="912"/>
      <c r="AC68" s="912"/>
      <c r="AD68" s="912"/>
      <c r="AE68" s="912"/>
      <c r="AF68" s="912">
        <v>6019</v>
      </c>
      <c r="AG68" s="912"/>
      <c r="AH68" s="912"/>
      <c r="AI68" s="912"/>
      <c r="AJ68" s="912"/>
      <c r="AK68" s="912">
        <v>278</v>
      </c>
      <c r="AL68" s="912"/>
      <c r="AM68" s="912"/>
      <c r="AN68" s="912"/>
      <c r="AO68" s="912"/>
      <c r="AP68" s="912">
        <v>43752</v>
      </c>
      <c r="AQ68" s="912"/>
      <c r="AR68" s="912"/>
      <c r="AS68" s="912"/>
      <c r="AT68" s="912"/>
      <c r="AU68" s="912">
        <v>301</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590</v>
      </c>
      <c r="C69" s="920"/>
      <c r="D69" s="920"/>
      <c r="E69" s="920"/>
      <c r="F69" s="920"/>
      <c r="G69" s="920"/>
      <c r="H69" s="920"/>
      <c r="I69" s="920"/>
      <c r="J69" s="920"/>
      <c r="K69" s="920"/>
      <c r="L69" s="920"/>
      <c r="M69" s="920"/>
      <c r="N69" s="920"/>
      <c r="O69" s="920"/>
      <c r="P69" s="921"/>
      <c r="Q69" s="922">
        <v>1712</v>
      </c>
      <c r="R69" s="877"/>
      <c r="S69" s="877"/>
      <c r="T69" s="877"/>
      <c r="U69" s="877"/>
      <c r="V69" s="877">
        <v>1427</v>
      </c>
      <c r="W69" s="877"/>
      <c r="X69" s="877"/>
      <c r="Y69" s="877"/>
      <c r="Z69" s="877"/>
      <c r="AA69" s="877">
        <v>285</v>
      </c>
      <c r="AB69" s="877"/>
      <c r="AC69" s="877"/>
      <c r="AD69" s="877"/>
      <c r="AE69" s="877"/>
      <c r="AF69" s="877">
        <v>285</v>
      </c>
      <c r="AG69" s="877"/>
      <c r="AH69" s="877"/>
      <c r="AI69" s="877"/>
      <c r="AJ69" s="877"/>
      <c r="AK69" s="877" t="s">
        <v>520</v>
      </c>
      <c r="AL69" s="877"/>
      <c r="AM69" s="877"/>
      <c r="AN69" s="877"/>
      <c r="AO69" s="877"/>
      <c r="AP69" s="877" t="s">
        <v>520</v>
      </c>
      <c r="AQ69" s="877"/>
      <c r="AR69" s="877"/>
      <c r="AS69" s="877"/>
      <c r="AT69" s="877"/>
      <c r="AU69" s="877" t="s">
        <v>520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591</v>
      </c>
      <c r="C70" s="920"/>
      <c r="D70" s="920"/>
      <c r="E70" s="920"/>
      <c r="F70" s="920"/>
      <c r="G70" s="920"/>
      <c r="H70" s="920"/>
      <c r="I70" s="920"/>
      <c r="J70" s="920"/>
      <c r="K70" s="920"/>
      <c r="L70" s="920"/>
      <c r="M70" s="920"/>
      <c r="N70" s="920"/>
      <c r="O70" s="920"/>
      <c r="P70" s="921"/>
      <c r="Q70" s="922">
        <v>794092</v>
      </c>
      <c r="R70" s="877"/>
      <c r="S70" s="877"/>
      <c r="T70" s="877"/>
      <c r="U70" s="877"/>
      <c r="V70" s="877">
        <v>774841</v>
      </c>
      <c r="W70" s="877"/>
      <c r="X70" s="877"/>
      <c r="Y70" s="877"/>
      <c r="Z70" s="877"/>
      <c r="AA70" s="877">
        <v>19251</v>
      </c>
      <c r="AB70" s="877"/>
      <c r="AC70" s="877"/>
      <c r="AD70" s="877"/>
      <c r="AE70" s="877"/>
      <c r="AF70" s="877">
        <v>19251</v>
      </c>
      <c r="AG70" s="877"/>
      <c r="AH70" s="877"/>
      <c r="AI70" s="877"/>
      <c r="AJ70" s="877"/>
      <c r="AK70" s="877" t="s">
        <v>520</v>
      </c>
      <c r="AL70" s="877"/>
      <c r="AM70" s="877"/>
      <c r="AN70" s="877"/>
      <c r="AO70" s="877"/>
      <c r="AP70" s="877" t="s">
        <v>520</v>
      </c>
      <c r="AQ70" s="877"/>
      <c r="AR70" s="877"/>
      <c r="AS70" s="877"/>
      <c r="AT70" s="877"/>
      <c r="AU70" s="877" t="s">
        <v>520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592</v>
      </c>
      <c r="C71" s="920"/>
      <c r="D71" s="920"/>
      <c r="E71" s="920"/>
      <c r="F71" s="920"/>
      <c r="G71" s="920"/>
      <c r="H71" s="920"/>
      <c r="I71" s="920"/>
      <c r="J71" s="920"/>
      <c r="K71" s="920"/>
      <c r="L71" s="920"/>
      <c r="M71" s="920"/>
      <c r="N71" s="920"/>
      <c r="O71" s="920"/>
      <c r="P71" s="921"/>
      <c r="Q71" s="922">
        <v>2475</v>
      </c>
      <c r="R71" s="877"/>
      <c r="S71" s="877"/>
      <c r="T71" s="877"/>
      <c r="U71" s="877"/>
      <c r="V71" s="877">
        <v>2406</v>
      </c>
      <c r="W71" s="877"/>
      <c r="X71" s="877"/>
      <c r="Y71" s="877"/>
      <c r="Z71" s="877"/>
      <c r="AA71" s="877">
        <v>69</v>
      </c>
      <c r="AB71" s="877"/>
      <c r="AC71" s="877"/>
      <c r="AD71" s="877"/>
      <c r="AE71" s="877"/>
      <c r="AF71" s="877">
        <v>69</v>
      </c>
      <c r="AG71" s="877"/>
      <c r="AH71" s="877"/>
      <c r="AI71" s="877"/>
      <c r="AJ71" s="877"/>
      <c r="AK71" s="877" t="s">
        <v>520</v>
      </c>
      <c r="AL71" s="877"/>
      <c r="AM71" s="877"/>
      <c r="AN71" s="877"/>
      <c r="AO71" s="877"/>
      <c r="AP71" s="877">
        <v>98</v>
      </c>
      <c r="AQ71" s="877"/>
      <c r="AR71" s="877"/>
      <c r="AS71" s="877"/>
      <c r="AT71" s="877"/>
      <c r="AU71" s="877" t="s">
        <v>520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392</v>
      </c>
      <c r="B88" s="836" t="s">
        <v>428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429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f>SUM(CR7:CV88)</f>
        <v>105879</v>
      </c>
      <c r="CS102" s="896"/>
      <c r="CT102" s="896"/>
      <c r="CU102" s="896"/>
      <c r="CV102" s="939"/>
      <c r="CW102" s="938">
        <f t="shared" ref="CW102" si="0">SUM(CW7:DA88)</f>
        <v>11717</v>
      </c>
      <c r="CX102" s="896"/>
      <c r="CY102" s="896"/>
      <c r="CZ102" s="896"/>
      <c r="DA102" s="939"/>
      <c r="DB102" s="938">
        <f t="shared" ref="DB102" si="1">SUM(DB7:DF88)</f>
        <v>102648</v>
      </c>
      <c r="DC102" s="896"/>
      <c r="DD102" s="896"/>
      <c r="DE102" s="896"/>
      <c r="DF102" s="939"/>
      <c r="DG102" s="938">
        <f t="shared" ref="DG102" si="2">SUM(DG7:DK88)</f>
        <v>18288</v>
      </c>
      <c r="DH102" s="896"/>
      <c r="DI102" s="896"/>
      <c r="DJ102" s="896"/>
      <c r="DK102" s="939"/>
      <c r="DL102" s="938">
        <f t="shared" ref="DL102" si="3">SUM(DL7:DP88)</f>
        <v>3300</v>
      </c>
      <c r="DM102" s="896"/>
      <c r="DN102" s="896"/>
      <c r="DO102" s="896"/>
      <c r="DP102" s="939"/>
      <c r="DQ102" s="938">
        <f t="shared" ref="DQ102" si="4">SUM(DQ7:DU88)</f>
        <v>1650</v>
      </c>
      <c r="DR102" s="896"/>
      <c r="DS102" s="896"/>
      <c r="DT102" s="896"/>
      <c r="DU102" s="939"/>
      <c r="DV102" s="938"/>
      <c r="DW102" s="896"/>
      <c r="DX102" s="896"/>
      <c r="DY102" s="896"/>
      <c r="DZ102" s="939"/>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2" t="s">
        <v>430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3" t="s">
        <v>431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4" t="s">
        <v>434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435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247" customFormat="1" ht="26.25" customHeight="1" x14ac:dyDescent="0.15">
      <c r="A109" s="960" t="s">
        <v>436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437</v>
      </c>
      <c r="AB109" s="941"/>
      <c r="AC109" s="941"/>
      <c r="AD109" s="941"/>
      <c r="AE109" s="942"/>
      <c r="AF109" s="940" t="s">
        <v>306</v>
      </c>
      <c r="AG109" s="941"/>
      <c r="AH109" s="941"/>
      <c r="AI109" s="941"/>
      <c r="AJ109" s="942"/>
      <c r="AK109" s="940" t="s">
        <v>305</v>
      </c>
      <c r="AL109" s="941"/>
      <c r="AM109" s="941"/>
      <c r="AN109" s="941"/>
      <c r="AO109" s="942"/>
      <c r="AP109" s="940" t="s">
        <v>438</v>
      </c>
      <c r="AQ109" s="941"/>
      <c r="AR109" s="941"/>
      <c r="AS109" s="941"/>
      <c r="AT109" s="943"/>
      <c r="AU109" s="960" t="s">
        <v>436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437</v>
      </c>
      <c r="BR109" s="941"/>
      <c r="BS109" s="941"/>
      <c r="BT109" s="941"/>
      <c r="BU109" s="942"/>
      <c r="BV109" s="940" t="s">
        <v>306</v>
      </c>
      <c r="BW109" s="941"/>
      <c r="BX109" s="941"/>
      <c r="BY109" s="941"/>
      <c r="BZ109" s="942"/>
      <c r="CA109" s="940" t="s">
        <v>305</v>
      </c>
      <c r="CB109" s="941"/>
      <c r="CC109" s="941"/>
      <c r="CD109" s="941"/>
      <c r="CE109" s="942"/>
      <c r="CF109" s="961" t="s">
        <v>438</v>
      </c>
      <c r="CG109" s="961"/>
      <c r="CH109" s="961"/>
      <c r="CI109" s="961"/>
      <c r="CJ109" s="961"/>
      <c r="CK109" s="940" t="s">
        <v>439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437</v>
      </c>
      <c r="DH109" s="941"/>
      <c r="DI109" s="941"/>
      <c r="DJ109" s="941"/>
      <c r="DK109" s="942"/>
      <c r="DL109" s="940" t="s">
        <v>306</v>
      </c>
      <c r="DM109" s="941"/>
      <c r="DN109" s="941"/>
      <c r="DO109" s="941"/>
      <c r="DP109" s="942"/>
      <c r="DQ109" s="940" t="s">
        <v>305</v>
      </c>
      <c r="DR109" s="941"/>
      <c r="DS109" s="941"/>
      <c r="DT109" s="941"/>
      <c r="DU109" s="942"/>
      <c r="DV109" s="940" t="s">
        <v>438</v>
      </c>
      <c r="DW109" s="941"/>
      <c r="DX109" s="941"/>
      <c r="DY109" s="941"/>
      <c r="DZ109" s="943"/>
    </row>
    <row r="110" spans="1:131" s="247" customFormat="1" ht="26.25" customHeight="1" x14ac:dyDescent="0.15">
      <c r="A110" s="944" t="s">
        <v>440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49468940</v>
      </c>
      <c r="AB110" s="948"/>
      <c r="AC110" s="948"/>
      <c r="AD110" s="948"/>
      <c r="AE110" s="949"/>
      <c r="AF110" s="950">
        <v>48267151</v>
      </c>
      <c r="AG110" s="948"/>
      <c r="AH110" s="948"/>
      <c r="AI110" s="948"/>
      <c r="AJ110" s="949"/>
      <c r="AK110" s="950">
        <v>46454320</v>
      </c>
      <c r="AL110" s="948"/>
      <c r="AM110" s="948"/>
      <c r="AN110" s="948"/>
      <c r="AO110" s="949"/>
      <c r="AP110" s="951">
        <v>12.2</v>
      </c>
      <c r="AQ110" s="952"/>
      <c r="AR110" s="952"/>
      <c r="AS110" s="952"/>
      <c r="AT110" s="953"/>
      <c r="AU110" s="954" t="s">
        <v>71</v>
      </c>
      <c r="AV110" s="955"/>
      <c r="AW110" s="955"/>
      <c r="AX110" s="955"/>
      <c r="AY110" s="955"/>
      <c r="AZ110" s="993" t="s">
        <v>441</v>
      </c>
      <c r="BA110" s="945"/>
      <c r="BB110" s="945"/>
      <c r="BC110" s="945"/>
      <c r="BD110" s="945"/>
      <c r="BE110" s="945"/>
      <c r="BF110" s="945"/>
      <c r="BG110" s="945"/>
      <c r="BH110" s="945"/>
      <c r="BI110" s="945"/>
      <c r="BJ110" s="945"/>
      <c r="BK110" s="945"/>
      <c r="BL110" s="945"/>
      <c r="BM110" s="945"/>
      <c r="BN110" s="945"/>
      <c r="BO110" s="945"/>
      <c r="BP110" s="946"/>
      <c r="BQ110" s="979">
        <v>1222264371</v>
      </c>
      <c r="BR110" s="980"/>
      <c r="BS110" s="980"/>
      <c r="BT110" s="980"/>
      <c r="BU110" s="980"/>
      <c r="BV110" s="980">
        <v>1224022755</v>
      </c>
      <c r="BW110" s="980"/>
      <c r="BX110" s="980"/>
      <c r="BY110" s="980"/>
      <c r="BZ110" s="980"/>
      <c r="CA110" s="980">
        <v>1256346832</v>
      </c>
      <c r="CB110" s="980"/>
      <c r="CC110" s="980"/>
      <c r="CD110" s="980"/>
      <c r="CE110" s="980"/>
      <c r="CF110" s="994">
        <v>329.8</v>
      </c>
      <c r="CG110" s="995"/>
      <c r="CH110" s="995"/>
      <c r="CI110" s="995"/>
      <c r="CJ110" s="995"/>
      <c r="CK110" s="996" t="s">
        <v>442</v>
      </c>
      <c r="CL110" s="997"/>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79">
        <v>3049734</v>
      </c>
      <c r="DH110" s="980"/>
      <c r="DI110" s="980"/>
      <c r="DJ110" s="980"/>
      <c r="DK110" s="980"/>
      <c r="DL110" s="980">
        <v>2833599</v>
      </c>
      <c r="DM110" s="980"/>
      <c r="DN110" s="980"/>
      <c r="DO110" s="980"/>
      <c r="DP110" s="980"/>
      <c r="DQ110" s="980">
        <v>2614588</v>
      </c>
      <c r="DR110" s="980"/>
      <c r="DS110" s="980"/>
      <c r="DT110" s="980"/>
      <c r="DU110" s="980"/>
      <c r="DV110" s="981">
        <v>0.7</v>
      </c>
      <c r="DW110" s="981"/>
      <c r="DX110" s="981"/>
      <c r="DY110" s="981"/>
      <c r="DZ110" s="982"/>
    </row>
    <row r="111" spans="1:131" s="247" customFormat="1" ht="26.25" customHeight="1" x14ac:dyDescent="0.15">
      <c r="A111" s="983" t="s">
        <v>444</v>
      </c>
      <c r="B111" s="984"/>
      <c r="C111" s="984"/>
      <c r="D111" s="984"/>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5"/>
      <c r="AA111" s="986" t="s">
        <v>183</v>
      </c>
      <c r="AB111" s="987"/>
      <c r="AC111" s="987"/>
      <c r="AD111" s="987"/>
      <c r="AE111" s="988"/>
      <c r="AF111" s="989" t="s">
        <v>183</v>
      </c>
      <c r="AG111" s="987"/>
      <c r="AH111" s="987"/>
      <c r="AI111" s="987"/>
      <c r="AJ111" s="988"/>
      <c r="AK111" s="989" t="s">
        <v>183</v>
      </c>
      <c r="AL111" s="987"/>
      <c r="AM111" s="987"/>
      <c r="AN111" s="987"/>
      <c r="AO111" s="988"/>
      <c r="AP111" s="990" t="s">
        <v>183</v>
      </c>
      <c r="AQ111" s="991"/>
      <c r="AR111" s="991"/>
      <c r="AS111" s="991"/>
      <c r="AT111" s="992"/>
      <c r="AU111" s="956"/>
      <c r="AV111" s="957"/>
      <c r="AW111" s="957"/>
      <c r="AX111" s="957"/>
      <c r="AY111" s="957"/>
      <c r="AZ111" s="1002" t="s">
        <v>445</v>
      </c>
      <c r="BA111" s="1003"/>
      <c r="BB111" s="1003"/>
      <c r="BC111" s="1003"/>
      <c r="BD111" s="1003"/>
      <c r="BE111" s="1003"/>
      <c r="BF111" s="1003"/>
      <c r="BG111" s="1003"/>
      <c r="BH111" s="1003"/>
      <c r="BI111" s="1003"/>
      <c r="BJ111" s="1003"/>
      <c r="BK111" s="1003"/>
      <c r="BL111" s="1003"/>
      <c r="BM111" s="1003"/>
      <c r="BN111" s="1003"/>
      <c r="BO111" s="1003"/>
      <c r="BP111" s="1004"/>
      <c r="BQ111" s="972">
        <v>14140303</v>
      </c>
      <c r="BR111" s="973"/>
      <c r="BS111" s="973"/>
      <c r="BT111" s="973"/>
      <c r="BU111" s="973"/>
      <c r="BV111" s="973">
        <v>13745744</v>
      </c>
      <c r="BW111" s="973"/>
      <c r="BX111" s="973"/>
      <c r="BY111" s="973"/>
      <c r="BZ111" s="973"/>
      <c r="CA111" s="973">
        <v>12625252</v>
      </c>
      <c r="CB111" s="973"/>
      <c r="CC111" s="973"/>
      <c r="CD111" s="973"/>
      <c r="CE111" s="973"/>
      <c r="CF111" s="967">
        <v>3.3</v>
      </c>
      <c r="CG111" s="968"/>
      <c r="CH111" s="968"/>
      <c r="CI111" s="968"/>
      <c r="CJ111" s="968"/>
      <c r="CK111" s="998"/>
      <c r="CL111" s="999"/>
      <c r="CM111" s="969" t="s">
        <v>446</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447</v>
      </c>
      <c r="DH111" s="973"/>
      <c r="DI111" s="973"/>
      <c r="DJ111" s="973"/>
      <c r="DK111" s="973"/>
      <c r="DL111" s="973" t="s">
        <v>183</v>
      </c>
      <c r="DM111" s="973"/>
      <c r="DN111" s="973"/>
      <c r="DO111" s="973"/>
      <c r="DP111" s="973"/>
      <c r="DQ111" s="973" t="s">
        <v>447</v>
      </c>
      <c r="DR111" s="973"/>
      <c r="DS111" s="973"/>
      <c r="DT111" s="973"/>
      <c r="DU111" s="973"/>
      <c r="DV111" s="974" t="s">
        <v>447</v>
      </c>
      <c r="DW111" s="974"/>
      <c r="DX111" s="974"/>
      <c r="DY111" s="974"/>
      <c r="DZ111" s="975"/>
    </row>
    <row r="112" spans="1:131" s="247" customFormat="1" ht="26.25" customHeight="1" x14ac:dyDescent="0.15">
      <c r="A112" s="1005" t="s">
        <v>448</v>
      </c>
      <c r="B112" s="1006"/>
      <c r="C112" s="1003" t="s">
        <v>449</v>
      </c>
      <c r="D112" s="1003"/>
      <c r="E112" s="1003"/>
      <c r="F112" s="1003"/>
      <c r="G112" s="1003"/>
      <c r="H112" s="1003"/>
      <c r="I112" s="1003"/>
      <c r="J112" s="1003"/>
      <c r="K112" s="1003"/>
      <c r="L112" s="1003"/>
      <c r="M112" s="1003"/>
      <c r="N112" s="1003"/>
      <c r="O112" s="1003"/>
      <c r="P112" s="1003"/>
      <c r="Q112" s="1003"/>
      <c r="R112" s="1003"/>
      <c r="S112" s="1003"/>
      <c r="T112" s="1003"/>
      <c r="U112" s="1003"/>
      <c r="V112" s="1003"/>
      <c r="W112" s="1003"/>
      <c r="X112" s="1003"/>
      <c r="Y112" s="1003"/>
      <c r="Z112" s="1004"/>
      <c r="AA112" s="1011">
        <v>40483112</v>
      </c>
      <c r="AB112" s="1012"/>
      <c r="AC112" s="1012"/>
      <c r="AD112" s="1012"/>
      <c r="AE112" s="1013"/>
      <c r="AF112" s="1014">
        <v>41707521</v>
      </c>
      <c r="AG112" s="1012"/>
      <c r="AH112" s="1012"/>
      <c r="AI112" s="1012"/>
      <c r="AJ112" s="1013"/>
      <c r="AK112" s="1014">
        <v>42879043</v>
      </c>
      <c r="AL112" s="1012"/>
      <c r="AM112" s="1012"/>
      <c r="AN112" s="1012"/>
      <c r="AO112" s="1013"/>
      <c r="AP112" s="1015">
        <v>11.3</v>
      </c>
      <c r="AQ112" s="1016"/>
      <c r="AR112" s="1016"/>
      <c r="AS112" s="1016"/>
      <c r="AT112" s="1017"/>
      <c r="AU112" s="956"/>
      <c r="AV112" s="957"/>
      <c r="AW112" s="957"/>
      <c r="AX112" s="957"/>
      <c r="AY112" s="957"/>
      <c r="AZ112" s="1002" t="s">
        <v>450</v>
      </c>
      <c r="BA112" s="1003"/>
      <c r="BB112" s="1003"/>
      <c r="BC112" s="1003"/>
      <c r="BD112" s="1003"/>
      <c r="BE112" s="1003"/>
      <c r="BF112" s="1003"/>
      <c r="BG112" s="1003"/>
      <c r="BH112" s="1003"/>
      <c r="BI112" s="1003"/>
      <c r="BJ112" s="1003"/>
      <c r="BK112" s="1003"/>
      <c r="BL112" s="1003"/>
      <c r="BM112" s="1003"/>
      <c r="BN112" s="1003"/>
      <c r="BO112" s="1003"/>
      <c r="BP112" s="1004"/>
      <c r="BQ112" s="972">
        <v>182767876</v>
      </c>
      <c r="BR112" s="973"/>
      <c r="BS112" s="973"/>
      <c r="BT112" s="973"/>
      <c r="BU112" s="973"/>
      <c r="BV112" s="973">
        <v>173599332</v>
      </c>
      <c r="BW112" s="973"/>
      <c r="BX112" s="973"/>
      <c r="BY112" s="973"/>
      <c r="BZ112" s="973"/>
      <c r="CA112" s="973">
        <v>159851409</v>
      </c>
      <c r="CB112" s="973"/>
      <c r="CC112" s="973"/>
      <c r="CD112" s="973"/>
      <c r="CE112" s="973"/>
      <c r="CF112" s="967">
        <v>42</v>
      </c>
      <c r="CG112" s="968"/>
      <c r="CH112" s="968"/>
      <c r="CI112" s="968"/>
      <c r="CJ112" s="968"/>
      <c r="CK112" s="998"/>
      <c r="CL112" s="999"/>
      <c r="CM112" s="969" t="s">
        <v>451</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183</v>
      </c>
      <c r="DH112" s="973"/>
      <c r="DI112" s="973"/>
      <c r="DJ112" s="973"/>
      <c r="DK112" s="973"/>
      <c r="DL112" s="973" t="s">
        <v>183</v>
      </c>
      <c r="DM112" s="973"/>
      <c r="DN112" s="973"/>
      <c r="DO112" s="973"/>
      <c r="DP112" s="973"/>
      <c r="DQ112" s="973" t="s">
        <v>447</v>
      </c>
      <c r="DR112" s="973"/>
      <c r="DS112" s="973"/>
      <c r="DT112" s="973"/>
      <c r="DU112" s="973"/>
      <c r="DV112" s="974" t="s">
        <v>183</v>
      </c>
      <c r="DW112" s="974"/>
      <c r="DX112" s="974"/>
      <c r="DY112" s="974"/>
      <c r="DZ112" s="975"/>
    </row>
    <row r="113" spans="1:130" s="247" customFormat="1" ht="26.25" customHeight="1" x14ac:dyDescent="0.15">
      <c r="A113" s="1007"/>
      <c r="B113" s="1008"/>
      <c r="C113" s="1003" t="s">
        <v>452</v>
      </c>
      <c r="D113" s="1003"/>
      <c r="E113" s="1003"/>
      <c r="F113" s="1003"/>
      <c r="G113" s="1003"/>
      <c r="H113" s="1003"/>
      <c r="I113" s="1003"/>
      <c r="J113" s="1003"/>
      <c r="K113" s="1003"/>
      <c r="L113" s="1003"/>
      <c r="M113" s="1003"/>
      <c r="N113" s="1003"/>
      <c r="O113" s="1003"/>
      <c r="P113" s="1003"/>
      <c r="Q113" s="1003"/>
      <c r="R113" s="1003"/>
      <c r="S113" s="1003"/>
      <c r="T113" s="1003"/>
      <c r="U113" s="1003"/>
      <c r="V113" s="1003"/>
      <c r="W113" s="1003"/>
      <c r="X113" s="1003"/>
      <c r="Y113" s="1003"/>
      <c r="Z113" s="1004"/>
      <c r="AA113" s="986">
        <v>20751808</v>
      </c>
      <c r="AB113" s="987"/>
      <c r="AC113" s="987"/>
      <c r="AD113" s="987"/>
      <c r="AE113" s="988"/>
      <c r="AF113" s="989">
        <v>16105707</v>
      </c>
      <c r="AG113" s="987"/>
      <c r="AH113" s="987"/>
      <c r="AI113" s="987"/>
      <c r="AJ113" s="988"/>
      <c r="AK113" s="989">
        <v>15259118</v>
      </c>
      <c r="AL113" s="987"/>
      <c r="AM113" s="987"/>
      <c r="AN113" s="987"/>
      <c r="AO113" s="988"/>
      <c r="AP113" s="990">
        <v>4</v>
      </c>
      <c r="AQ113" s="991"/>
      <c r="AR113" s="991"/>
      <c r="AS113" s="991"/>
      <c r="AT113" s="992"/>
      <c r="AU113" s="956"/>
      <c r="AV113" s="957"/>
      <c r="AW113" s="957"/>
      <c r="AX113" s="957"/>
      <c r="AY113" s="957"/>
      <c r="AZ113" s="1002" t="s">
        <v>453</v>
      </c>
      <c r="BA113" s="1003"/>
      <c r="BB113" s="1003"/>
      <c r="BC113" s="1003"/>
      <c r="BD113" s="1003"/>
      <c r="BE113" s="1003"/>
      <c r="BF113" s="1003"/>
      <c r="BG113" s="1003"/>
      <c r="BH113" s="1003"/>
      <c r="BI113" s="1003"/>
      <c r="BJ113" s="1003"/>
      <c r="BK113" s="1003"/>
      <c r="BL113" s="1003"/>
      <c r="BM113" s="1003"/>
      <c r="BN113" s="1003"/>
      <c r="BO113" s="1003"/>
      <c r="BP113" s="1004"/>
      <c r="BQ113" s="972">
        <v>627658</v>
      </c>
      <c r="BR113" s="973"/>
      <c r="BS113" s="973"/>
      <c r="BT113" s="973"/>
      <c r="BU113" s="973"/>
      <c r="BV113" s="973">
        <v>455951</v>
      </c>
      <c r="BW113" s="973"/>
      <c r="BX113" s="973"/>
      <c r="BY113" s="973"/>
      <c r="BZ113" s="973"/>
      <c r="CA113" s="973">
        <v>301635</v>
      </c>
      <c r="CB113" s="973"/>
      <c r="CC113" s="973"/>
      <c r="CD113" s="973"/>
      <c r="CE113" s="973"/>
      <c r="CF113" s="967">
        <v>0.1</v>
      </c>
      <c r="CG113" s="968"/>
      <c r="CH113" s="968"/>
      <c r="CI113" s="968"/>
      <c r="CJ113" s="968"/>
      <c r="CK113" s="998"/>
      <c r="CL113" s="999"/>
      <c r="CM113" s="969" t="s">
        <v>454</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11" t="s">
        <v>183</v>
      </c>
      <c r="DH113" s="1012"/>
      <c r="DI113" s="1012"/>
      <c r="DJ113" s="1012"/>
      <c r="DK113" s="1013"/>
      <c r="DL113" s="1014" t="s">
        <v>183</v>
      </c>
      <c r="DM113" s="1012"/>
      <c r="DN113" s="1012"/>
      <c r="DO113" s="1012"/>
      <c r="DP113" s="1013"/>
      <c r="DQ113" s="1014" t="s">
        <v>183</v>
      </c>
      <c r="DR113" s="1012"/>
      <c r="DS113" s="1012"/>
      <c r="DT113" s="1012"/>
      <c r="DU113" s="1013"/>
      <c r="DV113" s="1015" t="s">
        <v>183</v>
      </c>
      <c r="DW113" s="1016"/>
      <c r="DX113" s="1016"/>
      <c r="DY113" s="1016"/>
      <c r="DZ113" s="1017"/>
    </row>
    <row r="114" spans="1:130" s="247" customFormat="1" ht="26.25" customHeight="1" x14ac:dyDescent="0.15">
      <c r="A114" s="1007"/>
      <c r="B114" s="1008"/>
      <c r="C114" s="1003" t="s">
        <v>455</v>
      </c>
      <c r="D114" s="1003"/>
      <c r="E114" s="1003"/>
      <c r="F114" s="1003"/>
      <c r="G114" s="1003"/>
      <c r="H114" s="1003"/>
      <c r="I114" s="1003"/>
      <c r="J114" s="1003"/>
      <c r="K114" s="1003"/>
      <c r="L114" s="1003"/>
      <c r="M114" s="1003"/>
      <c r="N114" s="1003"/>
      <c r="O114" s="1003"/>
      <c r="P114" s="1003"/>
      <c r="Q114" s="1003"/>
      <c r="R114" s="1003"/>
      <c r="S114" s="1003"/>
      <c r="T114" s="1003"/>
      <c r="U114" s="1003"/>
      <c r="V114" s="1003"/>
      <c r="W114" s="1003"/>
      <c r="X114" s="1003"/>
      <c r="Y114" s="1003"/>
      <c r="Z114" s="1004"/>
      <c r="AA114" s="1011">
        <v>234295</v>
      </c>
      <c r="AB114" s="1012"/>
      <c r="AC114" s="1012"/>
      <c r="AD114" s="1012"/>
      <c r="AE114" s="1013"/>
      <c r="AF114" s="1014">
        <v>233845</v>
      </c>
      <c r="AG114" s="1012"/>
      <c r="AH114" s="1012"/>
      <c r="AI114" s="1012"/>
      <c r="AJ114" s="1013"/>
      <c r="AK114" s="1014">
        <v>161333</v>
      </c>
      <c r="AL114" s="1012"/>
      <c r="AM114" s="1012"/>
      <c r="AN114" s="1012"/>
      <c r="AO114" s="1013"/>
      <c r="AP114" s="1015">
        <v>0</v>
      </c>
      <c r="AQ114" s="1016"/>
      <c r="AR114" s="1016"/>
      <c r="AS114" s="1016"/>
      <c r="AT114" s="1017"/>
      <c r="AU114" s="956"/>
      <c r="AV114" s="957"/>
      <c r="AW114" s="957"/>
      <c r="AX114" s="957"/>
      <c r="AY114" s="957"/>
      <c r="AZ114" s="1002" t="s">
        <v>456</v>
      </c>
      <c r="BA114" s="1003"/>
      <c r="BB114" s="1003"/>
      <c r="BC114" s="1003"/>
      <c r="BD114" s="1003"/>
      <c r="BE114" s="1003"/>
      <c r="BF114" s="1003"/>
      <c r="BG114" s="1003"/>
      <c r="BH114" s="1003"/>
      <c r="BI114" s="1003"/>
      <c r="BJ114" s="1003"/>
      <c r="BK114" s="1003"/>
      <c r="BL114" s="1003"/>
      <c r="BM114" s="1003"/>
      <c r="BN114" s="1003"/>
      <c r="BO114" s="1003"/>
      <c r="BP114" s="1004"/>
      <c r="BQ114" s="972">
        <v>139917965</v>
      </c>
      <c r="BR114" s="973"/>
      <c r="BS114" s="973"/>
      <c r="BT114" s="973"/>
      <c r="BU114" s="973"/>
      <c r="BV114" s="973">
        <v>132468644</v>
      </c>
      <c r="BW114" s="973"/>
      <c r="BX114" s="973"/>
      <c r="BY114" s="973"/>
      <c r="BZ114" s="973"/>
      <c r="CA114" s="973">
        <v>128896187</v>
      </c>
      <c r="CB114" s="973"/>
      <c r="CC114" s="973"/>
      <c r="CD114" s="973"/>
      <c r="CE114" s="973"/>
      <c r="CF114" s="967">
        <v>33.799999999999997</v>
      </c>
      <c r="CG114" s="968"/>
      <c r="CH114" s="968"/>
      <c r="CI114" s="968"/>
      <c r="CJ114" s="968"/>
      <c r="CK114" s="998"/>
      <c r="CL114" s="999"/>
      <c r="CM114" s="969" t="s">
        <v>457</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11" t="s">
        <v>183</v>
      </c>
      <c r="DH114" s="1012"/>
      <c r="DI114" s="1012"/>
      <c r="DJ114" s="1012"/>
      <c r="DK114" s="1013"/>
      <c r="DL114" s="1014" t="s">
        <v>183</v>
      </c>
      <c r="DM114" s="1012"/>
      <c r="DN114" s="1012"/>
      <c r="DO114" s="1012"/>
      <c r="DP114" s="1013"/>
      <c r="DQ114" s="1014" t="s">
        <v>183</v>
      </c>
      <c r="DR114" s="1012"/>
      <c r="DS114" s="1012"/>
      <c r="DT114" s="1012"/>
      <c r="DU114" s="1013"/>
      <c r="DV114" s="1015" t="s">
        <v>447</v>
      </c>
      <c r="DW114" s="1016"/>
      <c r="DX114" s="1016"/>
      <c r="DY114" s="1016"/>
      <c r="DZ114" s="1017"/>
    </row>
    <row r="115" spans="1:130" s="247" customFormat="1" ht="26.25" customHeight="1" x14ac:dyDescent="0.15">
      <c r="A115" s="1007"/>
      <c r="B115" s="1008"/>
      <c r="C115" s="1003" t="s">
        <v>458</v>
      </c>
      <c r="D115" s="1003"/>
      <c r="E115" s="1003"/>
      <c r="F115" s="1003"/>
      <c r="G115" s="1003"/>
      <c r="H115" s="1003"/>
      <c r="I115" s="1003"/>
      <c r="J115" s="1003"/>
      <c r="K115" s="1003"/>
      <c r="L115" s="1003"/>
      <c r="M115" s="1003"/>
      <c r="N115" s="1003"/>
      <c r="O115" s="1003"/>
      <c r="P115" s="1003"/>
      <c r="Q115" s="1003"/>
      <c r="R115" s="1003"/>
      <c r="S115" s="1003"/>
      <c r="T115" s="1003"/>
      <c r="U115" s="1003"/>
      <c r="V115" s="1003"/>
      <c r="W115" s="1003"/>
      <c r="X115" s="1003"/>
      <c r="Y115" s="1003"/>
      <c r="Z115" s="1004"/>
      <c r="AA115" s="986">
        <v>1032970</v>
      </c>
      <c r="AB115" s="987"/>
      <c r="AC115" s="987"/>
      <c r="AD115" s="987"/>
      <c r="AE115" s="988"/>
      <c r="AF115" s="989">
        <v>599403</v>
      </c>
      <c r="AG115" s="987"/>
      <c r="AH115" s="987"/>
      <c r="AI115" s="987"/>
      <c r="AJ115" s="988"/>
      <c r="AK115" s="989">
        <v>587076</v>
      </c>
      <c r="AL115" s="987"/>
      <c r="AM115" s="987"/>
      <c r="AN115" s="987"/>
      <c r="AO115" s="988"/>
      <c r="AP115" s="990">
        <v>0.2</v>
      </c>
      <c r="AQ115" s="991"/>
      <c r="AR115" s="991"/>
      <c r="AS115" s="991"/>
      <c r="AT115" s="992"/>
      <c r="AU115" s="956"/>
      <c r="AV115" s="957"/>
      <c r="AW115" s="957"/>
      <c r="AX115" s="957"/>
      <c r="AY115" s="957"/>
      <c r="AZ115" s="1002" t="s">
        <v>459</v>
      </c>
      <c r="BA115" s="1003"/>
      <c r="BB115" s="1003"/>
      <c r="BC115" s="1003"/>
      <c r="BD115" s="1003"/>
      <c r="BE115" s="1003"/>
      <c r="BF115" s="1003"/>
      <c r="BG115" s="1003"/>
      <c r="BH115" s="1003"/>
      <c r="BI115" s="1003"/>
      <c r="BJ115" s="1003"/>
      <c r="BK115" s="1003"/>
      <c r="BL115" s="1003"/>
      <c r="BM115" s="1003"/>
      <c r="BN115" s="1003"/>
      <c r="BO115" s="1003"/>
      <c r="BP115" s="1004"/>
      <c r="BQ115" s="972">
        <v>1016225</v>
      </c>
      <c r="BR115" s="973"/>
      <c r="BS115" s="973"/>
      <c r="BT115" s="973"/>
      <c r="BU115" s="973"/>
      <c r="BV115" s="973">
        <v>7032161</v>
      </c>
      <c r="BW115" s="973"/>
      <c r="BX115" s="973"/>
      <c r="BY115" s="973"/>
      <c r="BZ115" s="973"/>
      <c r="CA115" s="973">
        <v>6081154</v>
      </c>
      <c r="CB115" s="973"/>
      <c r="CC115" s="973"/>
      <c r="CD115" s="973"/>
      <c r="CE115" s="973"/>
      <c r="CF115" s="967">
        <v>1.6</v>
      </c>
      <c r="CG115" s="968"/>
      <c r="CH115" s="968"/>
      <c r="CI115" s="968"/>
      <c r="CJ115" s="968"/>
      <c r="CK115" s="998"/>
      <c r="CL115" s="999"/>
      <c r="CM115" s="1002" t="s">
        <v>460</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1004"/>
      <c r="DG115" s="1011" t="s">
        <v>183</v>
      </c>
      <c r="DH115" s="1012"/>
      <c r="DI115" s="1012"/>
      <c r="DJ115" s="1012"/>
      <c r="DK115" s="1013"/>
      <c r="DL115" s="1014" t="s">
        <v>183</v>
      </c>
      <c r="DM115" s="1012"/>
      <c r="DN115" s="1012"/>
      <c r="DO115" s="1012"/>
      <c r="DP115" s="1013"/>
      <c r="DQ115" s="1014" t="s">
        <v>183</v>
      </c>
      <c r="DR115" s="1012"/>
      <c r="DS115" s="1012"/>
      <c r="DT115" s="1012"/>
      <c r="DU115" s="1013"/>
      <c r="DV115" s="1015" t="s">
        <v>183</v>
      </c>
      <c r="DW115" s="1016"/>
      <c r="DX115" s="1016"/>
      <c r="DY115" s="1016"/>
      <c r="DZ115" s="1017"/>
    </row>
    <row r="116" spans="1:130" s="247" customFormat="1" ht="26.25" customHeight="1" x14ac:dyDescent="0.15">
      <c r="A116" s="1009"/>
      <c r="B116" s="1010"/>
      <c r="C116" s="1018" t="s">
        <v>461</v>
      </c>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9"/>
      <c r="AA116" s="1011" t="s">
        <v>183</v>
      </c>
      <c r="AB116" s="1012"/>
      <c r="AC116" s="1012"/>
      <c r="AD116" s="1012"/>
      <c r="AE116" s="1013"/>
      <c r="AF116" s="1014" t="s">
        <v>183</v>
      </c>
      <c r="AG116" s="1012"/>
      <c r="AH116" s="1012"/>
      <c r="AI116" s="1012"/>
      <c r="AJ116" s="1013"/>
      <c r="AK116" s="1014" t="s">
        <v>388</v>
      </c>
      <c r="AL116" s="1012"/>
      <c r="AM116" s="1012"/>
      <c r="AN116" s="1012"/>
      <c r="AO116" s="1013"/>
      <c r="AP116" s="1015" t="s">
        <v>447</v>
      </c>
      <c r="AQ116" s="1016"/>
      <c r="AR116" s="1016"/>
      <c r="AS116" s="1016"/>
      <c r="AT116" s="1017"/>
      <c r="AU116" s="956"/>
      <c r="AV116" s="957"/>
      <c r="AW116" s="957"/>
      <c r="AX116" s="957"/>
      <c r="AY116" s="957"/>
      <c r="AZ116" s="1020" t="s">
        <v>462</v>
      </c>
      <c r="BA116" s="1021"/>
      <c r="BB116" s="1021"/>
      <c r="BC116" s="1021"/>
      <c r="BD116" s="1021"/>
      <c r="BE116" s="1021"/>
      <c r="BF116" s="1021"/>
      <c r="BG116" s="1021"/>
      <c r="BH116" s="1021"/>
      <c r="BI116" s="1021"/>
      <c r="BJ116" s="1021"/>
      <c r="BK116" s="1021"/>
      <c r="BL116" s="1021"/>
      <c r="BM116" s="1021"/>
      <c r="BN116" s="1021"/>
      <c r="BO116" s="1021"/>
      <c r="BP116" s="1022"/>
      <c r="BQ116" s="972" t="s">
        <v>183</v>
      </c>
      <c r="BR116" s="973"/>
      <c r="BS116" s="973"/>
      <c r="BT116" s="973"/>
      <c r="BU116" s="973"/>
      <c r="BV116" s="973" t="s">
        <v>183</v>
      </c>
      <c r="BW116" s="973"/>
      <c r="BX116" s="973"/>
      <c r="BY116" s="973"/>
      <c r="BZ116" s="973"/>
      <c r="CA116" s="973" t="s">
        <v>183</v>
      </c>
      <c r="CB116" s="973"/>
      <c r="CC116" s="973"/>
      <c r="CD116" s="973"/>
      <c r="CE116" s="973"/>
      <c r="CF116" s="967" t="s">
        <v>183</v>
      </c>
      <c r="CG116" s="968"/>
      <c r="CH116" s="968"/>
      <c r="CI116" s="968"/>
      <c r="CJ116" s="968"/>
      <c r="CK116" s="998"/>
      <c r="CL116" s="999"/>
      <c r="CM116" s="969" t="s">
        <v>463</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11" t="s">
        <v>447</v>
      </c>
      <c r="DH116" s="1012"/>
      <c r="DI116" s="1012"/>
      <c r="DJ116" s="1012"/>
      <c r="DK116" s="1013"/>
      <c r="DL116" s="1014" t="s">
        <v>388</v>
      </c>
      <c r="DM116" s="1012"/>
      <c r="DN116" s="1012"/>
      <c r="DO116" s="1012"/>
      <c r="DP116" s="1013"/>
      <c r="DQ116" s="1014" t="s">
        <v>183</v>
      </c>
      <c r="DR116" s="1012"/>
      <c r="DS116" s="1012"/>
      <c r="DT116" s="1012"/>
      <c r="DU116" s="1013"/>
      <c r="DV116" s="1015" t="s">
        <v>447</v>
      </c>
      <c r="DW116" s="1016"/>
      <c r="DX116" s="1016"/>
      <c r="DY116" s="1016"/>
      <c r="DZ116" s="1017"/>
    </row>
    <row r="117" spans="1:130" s="247" customFormat="1" ht="26.25" customHeight="1" x14ac:dyDescent="0.15">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28" t="s">
        <v>464</v>
      </c>
      <c r="Z117" s="942"/>
      <c r="AA117" s="1029">
        <v>111971125</v>
      </c>
      <c r="AB117" s="1030"/>
      <c r="AC117" s="1030"/>
      <c r="AD117" s="1030"/>
      <c r="AE117" s="1031"/>
      <c r="AF117" s="1032">
        <v>106913627</v>
      </c>
      <c r="AG117" s="1030"/>
      <c r="AH117" s="1030"/>
      <c r="AI117" s="1030"/>
      <c r="AJ117" s="1031"/>
      <c r="AK117" s="1032">
        <v>105340890</v>
      </c>
      <c r="AL117" s="1030"/>
      <c r="AM117" s="1030"/>
      <c r="AN117" s="1030"/>
      <c r="AO117" s="1031"/>
      <c r="AP117" s="1033"/>
      <c r="AQ117" s="1034"/>
      <c r="AR117" s="1034"/>
      <c r="AS117" s="1034"/>
      <c r="AT117" s="1035"/>
      <c r="AU117" s="956"/>
      <c r="AV117" s="957"/>
      <c r="AW117" s="957"/>
      <c r="AX117" s="957"/>
      <c r="AY117" s="957"/>
      <c r="AZ117" s="1020" t="s">
        <v>465</v>
      </c>
      <c r="BA117" s="1021"/>
      <c r="BB117" s="1021"/>
      <c r="BC117" s="1021"/>
      <c r="BD117" s="1021"/>
      <c r="BE117" s="1021"/>
      <c r="BF117" s="1021"/>
      <c r="BG117" s="1021"/>
      <c r="BH117" s="1021"/>
      <c r="BI117" s="1021"/>
      <c r="BJ117" s="1021"/>
      <c r="BK117" s="1021"/>
      <c r="BL117" s="1021"/>
      <c r="BM117" s="1021"/>
      <c r="BN117" s="1021"/>
      <c r="BO117" s="1021"/>
      <c r="BP117" s="1022"/>
      <c r="BQ117" s="972" t="s">
        <v>183</v>
      </c>
      <c r="BR117" s="973"/>
      <c r="BS117" s="973"/>
      <c r="BT117" s="973"/>
      <c r="BU117" s="973"/>
      <c r="BV117" s="973" t="s">
        <v>183</v>
      </c>
      <c r="BW117" s="973"/>
      <c r="BX117" s="973"/>
      <c r="BY117" s="973"/>
      <c r="BZ117" s="973"/>
      <c r="CA117" s="973" t="s">
        <v>388</v>
      </c>
      <c r="CB117" s="973"/>
      <c r="CC117" s="973"/>
      <c r="CD117" s="973"/>
      <c r="CE117" s="973"/>
      <c r="CF117" s="967" t="s">
        <v>183</v>
      </c>
      <c r="CG117" s="968"/>
      <c r="CH117" s="968"/>
      <c r="CI117" s="968"/>
      <c r="CJ117" s="968"/>
      <c r="CK117" s="998"/>
      <c r="CL117" s="999"/>
      <c r="CM117" s="969" t="s">
        <v>466</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11" t="s">
        <v>183</v>
      </c>
      <c r="DH117" s="1012"/>
      <c r="DI117" s="1012"/>
      <c r="DJ117" s="1012"/>
      <c r="DK117" s="1013"/>
      <c r="DL117" s="1014" t="s">
        <v>388</v>
      </c>
      <c r="DM117" s="1012"/>
      <c r="DN117" s="1012"/>
      <c r="DO117" s="1012"/>
      <c r="DP117" s="1013"/>
      <c r="DQ117" s="1014" t="s">
        <v>388</v>
      </c>
      <c r="DR117" s="1012"/>
      <c r="DS117" s="1012"/>
      <c r="DT117" s="1012"/>
      <c r="DU117" s="1013"/>
      <c r="DV117" s="1015" t="s">
        <v>183</v>
      </c>
      <c r="DW117" s="1016"/>
      <c r="DX117" s="1016"/>
      <c r="DY117" s="1016"/>
      <c r="DZ117" s="1017"/>
    </row>
    <row r="118" spans="1:130" s="247" customFormat="1" ht="26.25" customHeight="1" x14ac:dyDescent="0.15">
      <c r="A118" s="960" t="s">
        <v>439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437</v>
      </c>
      <c r="AB118" s="941"/>
      <c r="AC118" s="941"/>
      <c r="AD118" s="941"/>
      <c r="AE118" s="942"/>
      <c r="AF118" s="940" t="s">
        <v>306</v>
      </c>
      <c r="AG118" s="941"/>
      <c r="AH118" s="941"/>
      <c r="AI118" s="941"/>
      <c r="AJ118" s="942"/>
      <c r="AK118" s="940" t="s">
        <v>305</v>
      </c>
      <c r="AL118" s="941"/>
      <c r="AM118" s="941"/>
      <c r="AN118" s="941"/>
      <c r="AO118" s="942"/>
      <c r="AP118" s="1024" t="s">
        <v>438</v>
      </c>
      <c r="AQ118" s="1025"/>
      <c r="AR118" s="1025"/>
      <c r="AS118" s="1025"/>
      <c r="AT118" s="1026"/>
      <c r="AU118" s="956"/>
      <c r="AV118" s="957"/>
      <c r="AW118" s="957"/>
      <c r="AX118" s="957"/>
      <c r="AY118" s="957"/>
      <c r="AZ118" s="1027" t="s">
        <v>467</v>
      </c>
      <c r="BA118" s="1018"/>
      <c r="BB118" s="1018"/>
      <c r="BC118" s="1018"/>
      <c r="BD118" s="1018"/>
      <c r="BE118" s="1018"/>
      <c r="BF118" s="1018"/>
      <c r="BG118" s="1018"/>
      <c r="BH118" s="1018"/>
      <c r="BI118" s="1018"/>
      <c r="BJ118" s="1018"/>
      <c r="BK118" s="1018"/>
      <c r="BL118" s="1018"/>
      <c r="BM118" s="1018"/>
      <c r="BN118" s="1018"/>
      <c r="BO118" s="1018"/>
      <c r="BP118" s="1019"/>
      <c r="BQ118" s="1050" t="s">
        <v>183</v>
      </c>
      <c r="BR118" s="1051"/>
      <c r="BS118" s="1051"/>
      <c r="BT118" s="1051"/>
      <c r="BU118" s="1051"/>
      <c r="BV118" s="1051" t="s">
        <v>183</v>
      </c>
      <c r="BW118" s="1051"/>
      <c r="BX118" s="1051"/>
      <c r="BY118" s="1051"/>
      <c r="BZ118" s="1051"/>
      <c r="CA118" s="1051" t="s">
        <v>468</v>
      </c>
      <c r="CB118" s="1051"/>
      <c r="CC118" s="1051"/>
      <c r="CD118" s="1051"/>
      <c r="CE118" s="1051"/>
      <c r="CF118" s="967" t="s">
        <v>468</v>
      </c>
      <c r="CG118" s="968"/>
      <c r="CH118" s="968"/>
      <c r="CI118" s="968"/>
      <c r="CJ118" s="968"/>
      <c r="CK118" s="998"/>
      <c r="CL118" s="999"/>
      <c r="CM118" s="969" t="s">
        <v>469</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11" t="s">
        <v>183</v>
      </c>
      <c r="DH118" s="1012"/>
      <c r="DI118" s="1012"/>
      <c r="DJ118" s="1012"/>
      <c r="DK118" s="1013"/>
      <c r="DL118" s="1014" t="s">
        <v>468</v>
      </c>
      <c r="DM118" s="1012"/>
      <c r="DN118" s="1012"/>
      <c r="DO118" s="1012"/>
      <c r="DP118" s="1013"/>
      <c r="DQ118" s="1014" t="s">
        <v>183</v>
      </c>
      <c r="DR118" s="1012"/>
      <c r="DS118" s="1012"/>
      <c r="DT118" s="1012"/>
      <c r="DU118" s="1013"/>
      <c r="DV118" s="1015" t="s">
        <v>183</v>
      </c>
      <c r="DW118" s="1016"/>
      <c r="DX118" s="1016"/>
      <c r="DY118" s="1016"/>
      <c r="DZ118" s="1017"/>
    </row>
    <row r="119" spans="1:130" s="247" customFormat="1" ht="26.25" customHeight="1" x14ac:dyDescent="0.15">
      <c r="A119" s="1111" t="s">
        <v>442</v>
      </c>
      <c r="B119" s="997"/>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47">
        <v>184640</v>
      </c>
      <c r="AB119" s="948"/>
      <c r="AC119" s="948"/>
      <c r="AD119" s="948"/>
      <c r="AE119" s="949"/>
      <c r="AF119" s="950">
        <v>184723</v>
      </c>
      <c r="AG119" s="948"/>
      <c r="AH119" s="948"/>
      <c r="AI119" s="948"/>
      <c r="AJ119" s="949"/>
      <c r="AK119" s="950">
        <v>181319</v>
      </c>
      <c r="AL119" s="948"/>
      <c r="AM119" s="948"/>
      <c r="AN119" s="948"/>
      <c r="AO119" s="949"/>
      <c r="AP119" s="951">
        <v>0</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28" t="s">
        <v>470</v>
      </c>
      <c r="BP119" s="1059"/>
      <c r="BQ119" s="1050">
        <v>1560734398</v>
      </c>
      <c r="BR119" s="1051"/>
      <c r="BS119" s="1051"/>
      <c r="BT119" s="1051"/>
      <c r="BU119" s="1051"/>
      <c r="BV119" s="1051">
        <v>1551324587</v>
      </c>
      <c r="BW119" s="1051"/>
      <c r="BX119" s="1051"/>
      <c r="BY119" s="1051"/>
      <c r="BZ119" s="1051"/>
      <c r="CA119" s="1051">
        <v>1564102469</v>
      </c>
      <c r="CB119" s="1051"/>
      <c r="CC119" s="1051"/>
      <c r="CD119" s="1051"/>
      <c r="CE119" s="1051"/>
      <c r="CF119" s="1052"/>
      <c r="CG119" s="1053"/>
      <c r="CH119" s="1053"/>
      <c r="CI119" s="1053"/>
      <c r="CJ119" s="1054"/>
      <c r="CK119" s="1000"/>
      <c r="CL119" s="1001"/>
      <c r="CM119" s="1055" t="s">
        <v>471</v>
      </c>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7"/>
      <c r="DG119" s="1058">
        <v>11090569</v>
      </c>
      <c r="DH119" s="1037"/>
      <c r="DI119" s="1037"/>
      <c r="DJ119" s="1037"/>
      <c r="DK119" s="1038"/>
      <c r="DL119" s="1036">
        <v>10912145</v>
      </c>
      <c r="DM119" s="1037"/>
      <c r="DN119" s="1037"/>
      <c r="DO119" s="1037"/>
      <c r="DP119" s="1038"/>
      <c r="DQ119" s="1036">
        <v>10010664</v>
      </c>
      <c r="DR119" s="1037"/>
      <c r="DS119" s="1037"/>
      <c r="DT119" s="1037"/>
      <c r="DU119" s="1038"/>
      <c r="DV119" s="1039">
        <v>2.6</v>
      </c>
      <c r="DW119" s="1040"/>
      <c r="DX119" s="1040"/>
      <c r="DY119" s="1040"/>
      <c r="DZ119" s="1041"/>
    </row>
    <row r="120" spans="1:130" s="247" customFormat="1" ht="26.25" customHeight="1" x14ac:dyDescent="0.15">
      <c r="A120" s="1112"/>
      <c r="B120" s="999"/>
      <c r="C120" s="969" t="s">
        <v>446</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11" t="s">
        <v>183</v>
      </c>
      <c r="AB120" s="1012"/>
      <c r="AC120" s="1012"/>
      <c r="AD120" s="1012"/>
      <c r="AE120" s="1013"/>
      <c r="AF120" s="1014" t="s">
        <v>183</v>
      </c>
      <c r="AG120" s="1012"/>
      <c r="AH120" s="1012"/>
      <c r="AI120" s="1012"/>
      <c r="AJ120" s="1013"/>
      <c r="AK120" s="1014" t="s">
        <v>183</v>
      </c>
      <c r="AL120" s="1012"/>
      <c r="AM120" s="1012"/>
      <c r="AN120" s="1012"/>
      <c r="AO120" s="1013"/>
      <c r="AP120" s="1015" t="s">
        <v>183</v>
      </c>
      <c r="AQ120" s="1016"/>
      <c r="AR120" s="1016"/>
      <c r="AS120" s="1016"/>
      <c r="AT120" s="1017"/>
      <c r="AU120" s="1042" t="s">
        <v>472</v>
      </c>
      <c r="AV120" s="1043"/>
      <c r="AW120" s="1043"/>
      <c r="AX120" s="1043"/>
      <c r="AY120" s="1044"/>
      <c r="AZ120" s="993" t="s">
        <v>473</v>
      </c>
      <c r="BA120" s="945"/>
      <c r="BB120" s="945"/>
      <c r="BC120" s="945"/>
      <c r="BD120" s="945"/>
      <c r="BE120" s="945"/>
      <c r="BF120" s="945"/>
      <c r="BG120" s="945"/>
      <c r="BH120" s="945"/>
      <c r="BI120" s="945"/>
      <c r="BJ120" s="945"/>
      <c r="BK120" s="945"/>
      <c r="BL120" s="945"/>
      <c r="BM120" s="945"/>
      <c r="BN120" s="945"/>
      <c r="BO120" s="945"/>
      <c r="BP120" s="946"/>
      <c r="BQ120" s="979">
        <v>281632141</v>
      </c>
      <c r="BR120" s="980"/>
      <c r="BS120" s="980"/>
      <c r="BT120" s="980"/>
      <c r="BU120" s="980"/>
      <c r="BV120" s="980">
        <v>299088928</v>
      </c>
      <c r="BW120" s="980"/>
      <c r="BX120" s="980"/>
      <c r="BY120" s="980"/>
      <c r="BZ120" s="980"/>
      <c r="CA120" s="980">
        <v>315290704</v>
      </c>
      <c r="CB120" s="980"/>
      <c r="CC120" s="980"/>
      <c r="CD120" s="980"/>
      <c r="CE120" s="980"/>
      <c r="CF120" s="994">
        <v>82.8</v>
      </c>
      <c r="CG120" s="995"/>
      <c r="CH120" s="995"/>
      <c r="CI120" s="995"/>
      <c r="CJ120" s="995"/>
      <c r="CK120" s="1060" t="s">
        <v>474</v>
      </c>
      <c r="CL120" s="1061"/>
      <c r="CM120" s="1061"/>
      <c r="CN120" s="1061"/>
      <c r="CO120" s="1062"/>
      <c r="CP120" s="1068" t="s">
        <v>475</v>
      </c>
      <c r="CQ120" s="1069"/>
      <c r="CR120" s="1069"/>
      <c r="CS120" s="1069"/>
      <c r="CT120" s="1069"/>
      <c r="CU120" s="1069"/>
      <c r="CV120" s="1069"/>
      <c r="CW120" s="1069"/>
      <c r="CX120" s="1069"/>
      <c r="CY120" s="1069"/>
      <c r="CZ120" s="1069"/>
      <c r="DA120" s="1069"/>
      <c r="DB120" s="1069"/>
      <c r="DC120" s="1069"/>
      <c r="DD120" s="1069"/>
      <c r="DE120" s="1069"/>
      <c r="DF120" s="1070"/>
      <c r="DG120" s="979">
        <v>49930872</v>
      </c>
      <c r="DH120" s="980"/>
      <c r="DI120" s="980"/>
      <c r="DJ120" s="980"/>
      <c r="DK120" s="980"/>
      <c r="DL120" s="980">
        <v>49349867</v>
      </c>
      <c r="DM120" s="980"/>
      <c r="DN120" s="980"/>
      <c r="DO120" s="980"/>
      <c r="DP120" s="980"/>
      <c r="DQ120" s="980">
        <v>50172403</v>
      </c>
      <c r="DR120" s="980"/>
      <c r="DS120" s="980"/>
      <c r="DT120" s="980"/>
      <c r="DU120" s="980"/>
      <c r="DV120" s="981">
        <v>13.2</v>
      </c>
      <c r="DW120" s="981"/>
      <c r="DX120" s="981"/>
      <c r="DY120" s="981"/>
      <c r="DZ120" s="982"/>
    </row>
    <row r="121" spans="1:130" s="247" customFormat="1" ht="26.25" customHeight="1" x14ac:dyDescent="0.15">
      <c r="A121" s="1112"/>
      <c r="B121" s="999"/>
      <c r="C121" s="1020" t="s">
        <v>476</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1011">
        <v>10385</v>
      </c>
      <c r="AB121" s="1012"/>
      <c r="AC121" s="1012"/>
      <c r="AD121" s="1012"/>
      <c r="AE121" s="1013"/>
      <c r="AF121" s="1014" t="s">
        <v>183</v>
      </c>
      <c r="AG121" s="1012"/>
      <c r="AH121" s="1012"/>
      <c r="AI121" s="1012"/>
      <c r="AJ121" s="1013"/>
      <c r="AK121" s="1014" t="s">
        <v>183</v>
      </c>
      <c r="AL121" s="1012"/>
      <c r="AM121" s="1012"/>
      <c r="AN121" s="1012"/>
      <c r="AO121" s="1013"/>
      <c r="AP121" s="1015" t="s">
        <v>183</v>
      </c>
      <c r="AQ121" s="1016"/>
      <c r="AR121" s="1016"/>
      <c r="AS121" s="1016"/>
      <c r="AT121" s="1017"/>
      <c r="AU121" s="1045"/>
      <c r="AV121" s="1046"/>
      <c r="AW121" s="1046"/>
      <c r="AX121" s="1046"/>
      <c r="AY121" s="1047"/>
      <c r="AZ121" s="1002" t="s">
        <v>477</v>
      </c>
      <c r="BA121" s="1003"/>
      <c r="BB121" s="1003"/>
      <c r="BC121" s="1003"/>
      <c r="BD121" s="1003"/>
      <c r="BE121" s="1003"/>
      <c r="BF121" s="1003"/>
      <c r="BG121" s="1003"/>
      <c r="BH121" s="1003"/>
      <c r="BI121" s="1003"/>
      <c r="BJ121" s="1003"/>
      <c r="BK121" s="1003"/>
      <c r="BL121" s="1003"/>
      <c r="BM121" s="1003"/>
      <c r="BN121" s="1003"/>
      <c r="BO121" s="1003"/>
      <c r="BP121" s="1004"/>
      <c r="BQ121" s="972">
        <v>218695708</v>
      </c>
      <c r="BR121" s="973"/>
      <c r="BS121" s="973"/>
      <c r="BT121" s="973"/>
      <c r="BU121" s="973"/>
      <c r="BV121" s="973">
        <v>208379889</v>
      </c>
      <c r="BW121" s="973"/>
      <c r="BX121" s="973"/>
      <c r="BY121" s="973"/>
      <c r="BZ121" s="973"/>
      <c r="CA121" s="973">
        <v>207043015</v>
      </c>
      <c r="CB121" s="973"/>
      <c r="CC121" s="973"/>
      <c r="CD121" s="973"/>
      <c r="CE121" s="973"/>
      <c r="CF121" s="967">
        <v>54.4</v>
      </c>
      <c r="CG121" s="968"/>
      <c r="CH121" s="968"/>
      <c r="CI121" s="968"/>
      <c r="CJ121" s="968"/>
      <c r="CK121" s="1063"/>
      <c r="CL121" s="1064"/>
      <c r="CM121" s="1064"/>
      <c r="CN121" s="1064"/>
      <c r="CO121" s="1065"/>
      <c r="CP121" s="1073" t="s">
        <v>478</v>
      </c>
      <c r="CQ121" s="1074"/>
      <c r="CR121" s="1074"/>
      <c r="CS121" s="1074"/>
      <c r="CT121" s="1074"/>
      <c r="CU121" s="1074"/>
      <c r="CV121" s="1074"/>
      <c r="CW121" s="1074"/>
      <c r="CX121" s="1074"/>
      <c r="CY121" s="1074"/>
      <c r="CZ121" s="1074"/>
      <c r="DA121" s="1074"/>
      <c r="DB121" s="1074"/>
      <c r="DC121" s="1074"/>
      <c r="DD121" s="1074"/>
      <c r="DE121" s="1074"/>
      <c r="DF121" s="1075"/>
      <c r="DG121" s="972">
        <v>50670642</v>
      </c>
      <c r="DH121" s="973"/>
      <c r="DI121" s="973"/>
      <c r="DJ121" s="973"/>
      <c r="DK121" s="973"/>
      <c r="DL121" s="973">
        <v>46127621</v>
      </c>
      <c r="DM121" s="973"/>
      <c r="DN121" s="973"/>
      <c r="DO121" s="973"/>
      <c r="DP121" s="973"/>
      <c r="DQ121" s="973">
        <v>46252054</v>
      </c>
      <c r="DR121" s="973"/>
      <c r="DS121" s="973"/>
      <c r="DT121" s="973"/>
      <c r="DU121" s="973"/>
      <c r="DV121" s="974">
        <v>12.1</v>
      </c>
      <c r="DW121" s="974"/>
      <c r="DX121" s="974"/>
      <c r="DY121" s="974"/>
      <c r="DZ121" s="975"/>
    </row>
    <row r="122" spans="1:130" s="247" customFormat="1" ht="26.25" customHeight="1" x14ac:dyDescent="0.15">
      <c r="A122" s="1112"/>
      <c r="B122" s="999"/>
      <c r="C122" s="969" t="s">
        <v>457</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11" t="s">
        <v>183</v>
      </c>
      <c r="AB122" s="1012"/>
      <c r="AC122" s="1012"/>
      <c r="AD122" s="1012"/>
      <c r="AE122" s="1013"/>
      <c r="AF122" s="1014" t="s">
        <v>183</v>
      </c>
      <c r="AG122" s="1012"/>
      <c r="AH122" s="1012"/>
      <c r="AI122" s="1012"/>
      <c r="AJ122" s="1013"/>
      <c r="AK122" s="1014" t="s">
        <v>183</v>
      </c>
      <c r="AL122" s="1012"/>
      <c r="AM122" s="1012"/>
      <c r="AN122" s="1012"/>
      <c r="AO122" s="1013"/>
      <c r="AP122" s="1015" t="s">
        <v>183</v>
      </c>
      <c r="AQ122" s="1016"/>
      <c r="AR122" s="1016"/>
      <c r="AS122" s="1016"/>
      <c r="AT122" s="1017"/>
      <c r="AU122" s="1045"/>
      <c r="AV122" s="1046"/>
      <c r="AW122" s="1046"/>
      <c r="AX122" s="1046"/>
      <c r="AY122" s="1047"/>
      <c r="AZ122" s="1027" t="s">
        <v>479</v>
      </c>
      <c r="BA122" s="1018"/>
      <c r="BB122" s="1018"/>
      <c r="BC122" s="1018"/>
      <c r="BD122" s="1018"/>
      <c r="BE122" s="1018"/>
      <c r="BF122" s="1018"/>
      <c r="BG122" s="1018"/>
      <c r="BH122" s="1018"/>
      <c r="BI122" s="1018"/>
      <c r="BJ122" s="1018"/>
      <c r="BK122" s="1018"/>
      <c r="BL122" s="1018"/>
      <c r="BM122" s="1018"/>
      <c r="BN122" s="1018"/>
      <c r="BO122" s="1018"/>
      <c r="BP122" s="1019"/>
      <c r="BQ122" s="1050">
        <v>763524226</v>
      </c>
      <c r="BR122" s="1051"/>
      <c r="BS122" s="1051"/>
      <c r="BT122" s="1051"/>
      <c r="BU122" s="1051"/>
      <c r="BV122" s="1051">
        <v>775260441</v>
      </c>
      <c r="BW122" s="1051"/>
      <c r="BX122" s="1051"/>
      <c r="BY122" s="1051"/>
      <c r="BZ122" s="1051"/>
      <c r="CA122" s="1051">
        <v>789859415</v>
      </c>
      <c r="CB122" s="1051"/>
      <c r="CC122" s="1051"/>
      <c r="CD122" s="1051"/>
      <c r="CE122" s="1051"/>
      <c r="CF122" s="1071">
        <v>207.4</v>
      </c>
      <c r="CG122" s="1072"/>
      <c r="CH122" s="1072"/>
      <c r="CI122" s="1072"/>
      <c r="CJ122" s="1072"/>
      <c r="CK122" s="1063"/>
      <c r="CL122" s="1064"/>
      <c r="CM122" s="1064"/>
      <c r="CN122" s="1064"/>
      <c r="CO122" s="1065"/>
      <c r="CP122" s="1073" t="s">
        <v>410</v>
      </c>
      <c r="CQ122" s="1074"/>
      <c r="CR122" s="1074"/>
      <c r="CS122" s="1074"/>
      <c r="CT122" s="1074"/>
      <c r="CU122" s="1074"/>
      <c r="CV122" s="1074"/>
      <c r="CW122" s="1074"/>
      <c r="CX122" s="1074"/>
      <c r="CY122" s="1074"/>
      <c r="CZ122" s="1074"/>
      <c r="DA122" s="1074"/>
      <c r="DB122" s="1074"/>
      <c r="DC122" s="1074"/>
      <c r="DD122" s="1074"/>
      <c r="DE122" s="1074"/>
      <c r="DF122" s="1075"/>
      <c r="DG122" s="972">
        <v>43121659</v>
      </c>
      <c r="DH122" s="973"/>
      <c r="DI122" s="973"/>
      <c r="DJ122" s="973"/>
      <c r="DK122" s="973"/>
      <c r="DL122" s="973">
        <v>44294687</v>
      </c>
      <c r="DM122" s="973"/>
      <c r="DN122" s="973"/>
      <c r="DO122" s="973"/>
      <c r="DP122" s="973"/>
      <c r="DQ122" s="973">
        <v>36217675</v>
      </c>
      <c r="DR122" s="973"/>
      <c r="DS122" s="973"/>
      <c r="DT122" s="973"/>
      <c r="DU122" s="973"/>
      <c r="DV122" s="974">
        <v>9.5</v>
      </c>
      <c r="DW122" s="974"/>
      <c r="DX122" s="974"/>
      <c r="DY122" s="974"/>
      <c r="DZ122" s="975"/>
    </row>
    <row r="123" spans="1:130" s="247" customFormat="1" ht="26.25" customHeight="1" x14ac:dyDescent="0.15">
      <c r="A123" s="1112"/>
      <c r="B123" s="999"/>
      <c r="C123" s="969" t="s">
        <v>463</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11" t="s">
        <v>183</v>
      </c>
      <c r="AB123" s="1012"/>
      <c r="AC123" s="1012"/>
      <c r="AD123" s="1012"/>
      <c r="AE123" s="1013"/>
      <c r="AF123" s="1014" t="s">
        <v>183</v>
      </c>
      <c r="AG123" s="1012"/>
      <c r="AH123" s="1012"/>
      <c r="AI123" s="1012"/>
      <c r="AJ123" s="1013"/>
      <c r="AK123" s="1014" t="s">
        <v>183</v>
      </c>
      <c r="AL123" s="1012"/>
      <c r="AM123" s="1012"/>
      <c r="AN123" s="1012"/>
      <c r="AO123" s="1013"/>
      <c r="AP123" s="1015" t="s">
        <v>183</v>
      </c>
      <c r="AQ123" s="1016"/>
      <c r="AR123" s="1016"/>
      <c r="AS123" s="1016"/>
      <c r="AT123" s="1017"/>
      <c r="AU123" s="1048"/>
      <c r="AV123" s="1049"/>
      <c r="AW123" s="1049"/>
      <c r="AX123" s="1049"/>
      <c r="AY123" s="1049"/>
      <c r="AZ123" s="278" t="s">
        <v>186</v>
      </c>
      <c r="BA123" s="278"/>
      <c r="BB123" s="278"/>
      <c r="BC123" s="278"/>
      <c r="BD123" s="278"/>
      <c r="BE123" s="278"/>
      <c r="BF123" s="278"/>
      <c r="BG123" s="278"/>
      <c r="BH123" s="278"/>
      <c r="BI123" s="278"/>
      <c r="BJ123" s="278"/>
      <c r="BK123" s="278"/>
      <c r="BL123" s="278"/>
      <c r="BM123" s="278"/>
      <c r="BN123" s="278"/>
      <c r="BO123" s="1028" t="s">
        <v>480</v>
      </c>
      <c r="BP123" s="1059"/>
      <c r="BQ123" s="1118">
        <v>1263852075</v>
      </c>
      <c r="BR123" s="1119"/>
      <c r="BS123" s="1119"/>
      <c r="BT123" s="1119"/>
      <c r="BU123" s="1119"/>
      <c r="BV123" s="1119">
        <v>1282729258</v>
      </c>
      <c r="BW123" s="1119"/>
      <c r="BX123" s="1119"/>
      <c r="BY123" s="1119"/>
      <c r="BZ123" s="1119"/>
      <c r="CA123" s="1119">
        <v>1312193134</v>
      </c>
      <c r="CB123" s="1119"/>
      <c r="CC123" s="1119"/>
      <c r="CD123" s="1119"/>
      <c r="CE123" s="1119"/>
      <c r="CF123" s="1052"/>
      <c r="CG123" s="1053"/>
      <c r="CH123" s="1053"/>
      <c r="CI123" s="1053"/>
      <c r="CJ123" s="1054"/>
      <c r="CK123" s="1063"/>
      <c r="CL123" s="1064"/>
      <c r="CM123" s="1064"/>
      <c r="CN123" s="1064"/>
      <c r="CO123" s="1065"/>
      <c r="CP123" s="1073" t="s">
        <v>419</v>
      </c>
      <c r="CQ123" s="1074"/>
      <c r="CR123" s="1074"/>
      <c r="CS123" s="1074"/>
      <c r="CT123" s="1074"/>
      <c r="CU123" s="1074"/>
      <c r="CV123" s="1074"/>
      <c r="CW123" s="1074"/>
      <c r="CX123" s="1074"/>
      <c r="CY123" s="1074"/>
      <c r="CZ123" s="1074"/>
      <c r="DA123" s="1074"/>
      <c r="DB123" s="1074"/>
      <c r="DC123" s="1074"/>
      <c r="DD123" s="1074"/>
      <c r="DE123" s="1074"/>
      <c r="DF123" s="1075"/>
      <c r="DG123" s="1011">
        <v>27544506</v>
      </c>
      <c r="DH123" s="1012"/>
      <c r="DI123" s="1012"/>
      <c r="DJ123" s="1012"/>
      <c r="DK123" s="1013"/>
      <c r="DL123" s="1014">
        <v>22948425</v>
      </c>
      <c r="DM123" s="1012"/>
      <c r="DN123" s="1012"/>
      <c r="DO123" s="1012"/>
      <c r="DP123" s="1013"/>
      <c r="DQ123" s="1014">
        <v>16980376</v>
      </c>
      <c r="DR123" s="1012"/>
      <c r="DS123" s="1012"/>
      <c r="DT123" s="1012"/>
      <c r="DU123" s="1013"/>
      <c r="DV123" s="1015">
        <v>4.5</v>
      </c>
      <c r="DW123" s="1016"/>
      <c r="DX123" s="1016"/>
      <c r="DY123" s="1016"/>
      <c r="DZ123" s="1017"/>
    </row>
    <row r="124" spans="1:130" s="247" customFormat="1" ht="26.25" customHeight="1" thickBot="1" x14ac:dyDescent="0.2">
      <c r="A124" s="1112"/>
      <c r="B124" s="999"/>
      <c r="C124" s="969" t="s">
        <v>466</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11" t="s">
        <v>183</v>
      </c>
      <c r="AB124" s="1012"/>
      <c r="AC124" s="1012"/>
      <c r="AD124" s="1012"/>
      <c r="AE124" s="1013"/>
      <c r="AF124" s="1014" t="s">
        <v>183</v>
      </c>
      <c r="AG124" s="1012"/>
      <c r="AH124" s="1012"/>
      <c r="AI124" s="1012"/>
      <c r="AJ124" s="1013"/>
      <c r="AK124" s="1014" t="s">
        <v>183</v>
      </c>
      <c r="AL124" s="1012"/>
      <c r="AM124" s="1012"/>
      <c r="AN124" s="1012"/>
      <c r="AO124" s="1013"/>
      <c r="AP124" s="1015" t="s">
        <v>183</v>
      </c>
      <c r="AQ124" s="1016"/>
      <c r="AR124" s="1016"/>
      <c r="AS124" s="1016"/>
      <c r="AT124" s="1017"/>
      <c r="AU124" s="1114" t="s">
        <v>481</v>
      </c>
      <c r="AV124" s="1115"/>
      <c r="AW124" s="1115"/>
      <c r="AX124" s="1115"/>
      <c r="AY124" s="1115"/>
      <c r="AZ124" s="1115"/>
      <c r="BA124" s="1115"/>
      <c r="BB124" s="1115"/>
      <c r="BC124" s="1115"/>
      <c r="BD124" s="1115"/>
      <c r="BE124" s="1115"/>
      <c r="BF124" s="1115"/>
      <c r="BG124" s="1115"/>
      <c r="BH124" s="1115"/>
      <c r="BI124" s="1115"/>
      <c r="BJ124" s="1115"/>
      <c r="BK124" s="1115"/>
      <c r="BL124" s="1115"/>
      <c r="BM124" s="1115"/>
      <c r="BN124" s="1115"/>
      <c r="BO124" s="1115"/>
      <c r="BP124" s="1116"/>
      <c r="BQ124" s="1117">
        <v>78.8</v>
      </c>
      <c r="BR124" s="1081"/>
      <c r="BS124" s="1081"/>
      <c r="BT124" s="1081"/>
      <c r="BU124" s="1081"/>
      <c r="BV124" s="1081">
        <v>71</v>
      </c>
      <c r="BW124" s="1081"/>
      <c r="BX124" s="1081"/>
      <c r="BY124" s="1081"/>
      <c r="BZ124" s="1081"/>
      <c r="CA124" s="1081">
        <v>66.099999999999994</v>
      </c>
      <c r="CB124" s="1081"/>
      <c r="CC124" s="1081"/>
      <c r="CD124" s="1081"/>
      <c r="CE124" s="1081"/>
      <c r="CF124" s="1082"/>
      <c r="CG124" s="1083"/>
      <c r="CH124" s="1083"/>
      <c r="CI124" s="1083"/>
      <c r="CJ124" s="1084"/>
      <c r="CK124" s="1066"/>
      <c r="CL124" s="1066"/>
      <c r="CM124" s="1066"/>
      <c r="CN124" s="1066"/>
      <c r="CO124" s="1067"/>
      <c r="CP124" s="1073" t="s">
        <v>482</v>
      </c>
      <c r="CQ124" s="1074"/>
      <c r="CR124" s="1074"/>
      <c r="CS124" s="1074"/>
      <c r="CT124" s="1074"/>
      <c r="CU124" s="1074"/>
      <c r="CV124" s="1074"/>
      <c r="CW124" s="1074"/>
      <c r="CX124" s="1074"/>
      <c r="CY124" s="1074"/>
      <c r="CZ124" s="1074"/>
      <c r="DA124" s="1074"/>
      <c r="DB124" s="1074"/>
      <c r="DC124" s="1074"/>
      <c r="DD124" s="1074"/>
      <c r="DE124" s="1074"/>
      <c r="DF124" s="1075"/>
      <c r="DG124" s="1058">
        <v>11500197</v>
      </c>
      <c r="DH124" s="1037"/>
      <c r="DI124" s="1037"/>
      <c r="DJ124" s="1037"/>
      <c r="DK124" s="1038"/>
      <c r="DL124" s="1036">
        <v>10878732</v>
      </c>
      <c r="DM124" s="1037"/>
      <c r="DN124" s="1037"/>
      <c r="DO124" s="1037"/>
      <c r="DP124" s="1038"/>
      <c r="DQ124" s="1036">
        <v>10228901</v>
      </c>
      <c r="DR124" s="1037"/>
      <c r="DS124" s="1037"/>
      <c r="DT124" s="1037"/>
      <c r="DU124" s="1038"/>
      <c r="DV124" s="1039">
        <v>2.7</v>
      </c>
      <c r="DW124" s="1040"/>
      <c r="DX124" s="1040"/>
      <c r="DY124" s="1040"/>
      <c r="DZ124" s="1041"/>
    </row>
    <row r="125" spans="1:130" s="247" customFormat="1" ht="26.25" customHeight="1" x14ac:dyDescent="0.15">
      <c r="A125" s="1112"/>
      <c r="B125" s="999"/>
      <c r="C125" s="969" t="s">
        <v>469</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11" t="s">
        <v>183</v>
      </c>
      <c r="AB125" s="1012"/>
      <c r="AC125" s="1012"/>
      <c r="AD125" s="1012"/>
      <c r="AE125" s="1013"/>
      <c r="AF125" s="1014" t="s">
        <v>183</v>
      </c>
      <c r="AG125" s="1012"/>
      <c r="AH125" s="1012"/>
      <c r="AI125" s="1012"/>
      <c r="AJ125" s="1013"/>
      <c r="AK125" s="1014" t="s">
        <v>183</v>
      </c>
      <c r="AL125" s="1012"/>
      <c r="AM125" s="1012"/>
      <c r="AN125" s="1012"/>
      <c r="AO125" s="1013"/>
      <c r="AP125" s="1015" t="s">
        <v>183</v>
      </c>
      <c r="AQ125" s="1016"/>
      <c r="AR125" s="1016"/>
      <c r="AS125" s="1016"/>
      <c r="AT125" s="101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6" t="s">
        <v>483</v>
      </c>
      <c r="CL125" s="1061"/>
      <c r="CM125" s="1061"/>
      <c r="CN125" s="1061"/>
      <c r="CO125" s="1062"/>
      <c r="CP125" s="993" t="s">
        <v>484</v>
      </c>
      <c r="CQ125" s="945"/>
      <c r="CR125" s="945"/>
      <c r="CS125" s="945"/>
      <c r="CT125" s="945"/>
      <c r="CU125" s="945"/>
      <c r="CV125" s="945"/>
      <c r="CW125" s="945"/>
      <c r="CX125" s="945"/>
      <c r="CY125" s="945"/>
      <c r="CZ125" s="945"/>
      <c r="DA125" s="945"/>
      <c r="DB125" s="945"/>
      <c r="DC125" s="945"/>
      <c r="DD125" s="945"/>
      <c r="DE125" s="945"/>
      <c r="DF125" s="946"/>
      <c r="DG125" s="979" t="s">
        <v>183</v>
      </c>
      <c r="DH125" s="980"/>
      <c r="DI125" s="980"/>
      <c r="DJ125" s="980"/>
      <c r="DK125" s="980"/>
      <c r="DL125" s="980">
        <v>5357943</v>
      </c>
      <c r="DM125" s="980"/>
      <c r="DN125" s="980"/>
      <c r="DO125" s="980"/>
      <c r="DP125" s="980"/>
      <c r="DQ125" s="980">
        <v>4408944</v>
      </c>
      <c r="DR125" s="980"/>
      <c r="DS125" s="980"/>
      <c r="DT125" s="980"/>
      <c r="DU125" s="980"/>
      <c r="DV125" s="981">
        <v>1.2</v>
      </c>
      <c r="DW125" s="981"/>
      <c r="DX125" s="981"/>
      <c r="DY125" s="981"/>
      <c r="DZ125" s="982"/>
    </row>
    <row r="126" spans="1:130" s="247" customFormat="1" ht="26.25" customHeight="1" thickBot="1" x14ac:dyDescent="0.2">
      <c r="A126" s="1112"/>
      <c r="B126" s="999"/>
      <c r="C126" s="969" t="s">
        <v>471</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11">
        <v>814597</v>
      </c>
      <c r="AB126" s="1012"/>
      <c r="AC126" s="1012"/>
      <c r="AD126" s="1012"/>
      <c r="AE126" s="1013"/>
      <c r="AF126" s="1014">
        <v>405838</v>
      </c>
      <c r="AG126" s="1012"/>
      <c r="AH126" s="1012"/>
      <c r="AI126" s="1012"/>
      <c r="AJ126" s="1013"/>
      <c r="AK126" s="1014">
        <v>402946</v>
      </c>
      <c r="AL126" s="1012"/>
      <c r="AM126" s="1012"/>
      <c r="AN126" s="1012"/>
      <c r="AO126" s="1013"/>
      <c r="AP126" s="1015">
        <v>0.1</v>
      </c>
      <c r="AQ126" s="1016"/>
      <c r="AR126" s="1016"/>
      <c r="AS126" s="1016"/>
      <c r="AT126" s="101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77"/>
      <c r="CL126" s="1064"/>
      <c r="CM126" s="1064"/>
      <c r="CN126" s="1064"/>
      <c r="CO126" s="1065"/>
      <c r="CP126" s="1002" t="s">
        <v>485</v>
      </c>
      <c r="CQ126" s="1003"/>
      <c r="CR126" s="1003"/>
      <c r="CS126" s="1003"/>
      <c r="CT126" s="1003"/>
      <c r="CU126" s="1003"/>
      <c r="CV126" s="1003"/>
      <c r="CW126" s="1003"/>
      <c r="CX126" s="1003"/>
      <c r="CY126" s="1003"/>
      <c r="CZ126" s="1003"/>
      <c r="DA126" s="1003"/>
      <c r="DB126" s="1003"/>
      <c r="DC126" s="1003"/>
      <c r="DD126" s="1003"/>
      <c r="DE126" s="1003"/>
      <c r="DF126" s="1004"/>
      <c r="DG126" s="972" t="s">
        <v>183</v>
      </c>
      <c r="DH126" s="973"/>
      <c r="DI126" s="973"/>
      <c r="DJ126" s="973"/>
      <c r="DK126" s="973"/>
      <c r="DL126" s="973" t="s">
        <v>183</v>
      </c>
      <c r="DM126" s="973"/>
      <c r="DN126" s="973"/>
      <c r="DO126" s="973"/>
      <c r="DP126" s="973"/>
      <c r="DQ126" s="973" t="s">
        <v>183</v>
      </c>
      <c r="DR126" s="973"/>
      <c r="DS126" s="973"/>
      <c r="DT126" s="973"/>
      <c r="DU126" s="973"/>
      <c r="DV126" s="974" t="s">
        <v>183</v>
      </c>
      <c r="DW126" s="974"/>
      <c r="DX126" s="974"/>
      <c r="DY126" s="974"/>
      <c r="DZ126" s="975"/>
    </row>
    <row r="127" spans="1:130" s="247" customFormat="1" ht="26.25" customHeight="1" x14ac:dyDescent="0.15">
      <c r="A127" s="1113"/>
      <c r="B127" s="1001"/>
      <c r="C127" s="1055" t="s">
        <v>486</v>
      </c>
      <c r="D127" s="1056"/>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7"/>
      <c r="AA127" s="1011">
        <v>23348</v>
      </c>
      <c r="AB127" s="1012"/>
      <c r="AC127" s="1012"/>
      <c r="AD127" s="1012"/>
      <c r="AE127" s="1013"/>
      <c r="AF127" s="1014">
        <v>8842</v>
      </c>
      <c r="AG127" s="1012"/>
      <c r="AH127" s="1012"/>
      <c r="AI127" s="1012"/>
      <c r="AJ127" s="1013"/>
      <c r="AK127" s="1014">
        <v>2811</v>
      </c>
      <c r="AL127" s="1012"/>
      <c r="AM127" s="1012"/>
      <c r="AN127" s="1012"/>
      <c r="AO127" s="1013"/>
      <c r="AP127" s="1015">
        <v>0</v>
      </c>
      <c r="AQ127" s="1016"/>
      <c r="AR127" s="1016"/>
      <c r="AS127" s="1016"/>
      <c r="AT127" s="1017"/>
      <c r="AU127" s="283"/>
      <c r="AV127" s="283"/>
      <c r="AW127" s="283"/>
      <c r="AX127" s="1085" t="s">
        <v>487</v>
      </c>
      <c r="AY127" s="1086"/>
      <c r="AZ127" s="1086"/>
      <c r="BA127" s="1086"/>
      <c r="BB127" s="1086"/>
      <c r="BC127" s="1086"/>
      <c r="BD127" s="1086"/>
      <c r="BE127" s="1087"/>
      <c r="BF127" s="1088" t="s">
        <v>488</v>
      </c>
      <c r="BG127" s="1086"/>
      <c r="BH127" s="1086"/>
      <c r="BI127" s="1086"/>
      <c r="BJ127" s="1086"/>
      <c r="BK127" s="1086"/>
      <c r="BL127" s="1087"/>
      <c r="BM127" s="1088" t="s">
        <v>489</v>
      </c>
      <c r="BN127" s="1086"/>
      <c r="BO127" s="1086"/>
      <c r="BP127" s="1086"/>
      <c r="BQ127" s="1086"/>
      <c r="BR127" s="1086"/>
      <c r="BS127" s="1087"/>
      <c r="BT127" s="1088" t="s">
        <v>490</v>
      </c>
      <c r="BU127" s="1086"/>
      <c r="BV127" s="1086"/>
      <c r="BW127" s="1086"/>
      <c r="BX127" s="1086"/>
      <c r="BY127" s="1086"/>
      <c r="BZ127" s="1110"/>
      <c r="CA127" s="283"/>
      <c r="CB127" s="283"/>
      <c r="CC127" s="283"/>
      <c r="CD127" s="284"/>
      <c r="CE127" s="284"/>
      <c r="CF127" s="284"/>
      <c r="CG127" s="281"/>
      <c r="CH127" s="281"/>
      <c r="CI127" s="281"/>
      <c r="CJ127" s="282"/>
      <c r="CK127" s="1077"/>
      <c r="CL127" s="1064"/>
      <c r="CM127" s="1064"/>
      <c r="CN127" s="1064"/>
      <c r="CO127" s="1065"/>
      <c r="CP127" s="1002" t="s">
        <v>491</v>
      </c>
      <c r="CQ127" s="1003"/>
      <c r="CR127" s="1003"/>
      <c r="CS127" s="1003"/>
      <c r="CT127" s="1003"/>
      <c r="CU127" s="1003"/>
      <c r="CV127" s="1003"/>
      <c r="CW127" s="1003"/>
      <c r="CX127" s="1003"/>
      <c r="CY127" s="1003"/>
      <c r="CZ127" s="1003"/>
      <c r="DA127" s="1003"/>
      <c r="DB127" s="1003"/>
      <c r="DC127" s="1003"/>
      <c r="DD127" s="1003"/>
      <c r="DE127" s="1003"/>
      <c r="DF127" s="1004"/>
      <c r="DG127" s="972" t="s">
        <v>183</v>
      </c>
      <c r="DH127" s="973"/>
      <c r="DI127" s="973"/>
      <c r="DJ127" s="973"/>
      <c r="DK127" s="973"/>
      <c r="DL127" s="973" t="s">
        <v>183</v>
      </c>
      <c r="DM127" s="973"/>
      <c r="DN127" s="973"/>
      <c r="DO127" s="973"/>
      <c r="DP127" s="973"/>
      <c r="DQ127" s="973" t="s">
        <v>183</v>
      </c>
      <c r="DR127" s="973"/>
      <c r="DS127" s="973"/>
      <c r="DT127" s="973"/>
      <c r="DU127" s="973"/>
      <c r="DV127" s="974" t="s">
        <v>183</v>
      </c>
      <c r="DW127" s="974"/>
      <c r="DX127" s="974"/>
      <c r="DY127" s="974"/>
      <c r="DZ127" s="975"/>
    </row>
    <row r="128" spans="1:130" s="247" customFormat="1" ht="26.25" customHeight="1" thickBot="1" x14ac:dyDescent="0.2">
      <c r="A128" s="1096" t="s">
        <v>492</v>
      </c>
      <c r="B128" s="1097"/>
      <c r="C128" s="1097"/>
      <c r="D128" s="1097"/>
      <c r="E128" s="1097"/>
      <c r="F128" s="1097"/>
      <c r="G128" s="1097"/>
      <c r="H128" s="1097"/>
      <c r="I128" s="1097"/>
      <c r="J128" s="1097"/>
      <c r="K128" s="1097"/>
      <c r="L128" s="1097"/>
      <c r="M128" s="1097"/>
      <c r="N128" s="1097"/>
      <c r="O128" s="1097"/>
      <c r="P128" s="1097"/>
      <c r="Q128" s="1097"/>
      <c r="R128" s="1097"/>
      <c r="S128" s="1097"/>
      <c r="T128" s="1097"/>
      <c r="U128" s="1097"/>
      <c r="V128" s="1097"/>
      <c r="W128" s="1098" t="s">
        <v>493</v>
      </c>
      <c r="X128" s="1098"/>
      <c r="Y128" s="1098"/>
      <c r="Z128" s="1099"/>
      <c r="AA128" s="1100">
        <v>30383269</v>
      </c>
      <c r="AB128" s="1101"/>
      <c r="AC128" s="1101"/>
      <c r="AD128" s="1101"/>
      <c r="AE128" s="1102"/>
      <c r="AF128" s="1103">
        <v>30747233</v>
      </c>
      <c r="AG128" s="1101"/>
      <c r="AH128" s="1101"/>
      <c r="AI128" s="1101"/>
      <c r="AJ128" s="1102"/>
      <c r="AK128" s="1103">
        <v>30477374</v>
      </c>
      <c r="AL128" s="1101"/>
      <c r="AM128" s="1101"/>
      <c r="AN128" s="1101"/>
      <c r="AO128" s="1102"/>
      <c r="AP128" s="1104"/>
      <c r="AQ128" s="1105"/>
      <c r="AR128" s="1105"/>
      <c r="AS128" s="1105"/>
      <c r="AT128" s="1106"/>
      <c r="AU128" s="283"/>
      <c r="AV128" s="283"/>
      <c r="AW128" s="283"/>
      <c r="AX128" s="944" t="s">
        <v>494</v>
      </c>
      <c r="AY128" s="945"/>
      <c r="AZ128" s="945"/>
      <c r="BA128" s="945"/>
      <c r="BB128" s="945"/>
      <c r="BC128" s="945"/>
      <c r="BD128" s="945"/>
      <c r="BE128" s="946"/>
      <c r="BF128" s="1107" t="s">
        <v>183</v>
      </c>
      <c r="BG128" s="1108"/>
      <c r="BH128" s="1108"/>
      <c r="BI128" s="1108"/>
      <c r="BJ128" s="1108"/>
      <c r="BK128" s="1108"/>
      <c r="BL128" s="1109"/>
      <c r="BM128" s="1107">
        <v>11.25</v>
      </c>
      <c r="BN128" s="1108"/>
      <c r="BO128" s="1108"/>
      <c r="BP128" s="1108"/>
      <c r="BQ128" s="1108"/>
      <c r="BR128" s="1108"/>
      <c r="BS128" s="1109"/>
      <c r="BT128" s="1107">
        <v>20</v>
      </c>
      <c r="BU128" s="1108"/>
      <c r="BV128" s="1108"/>
      <c r="BW128" s="1108"/>
      <c r="BX128" s="1108"/>
      <c r="BY128" s="1108"/>
      <c r="BZ128" s="1132"/>
      <c r="CA128" s="284"/>
      <c r="CB128" s="284"/>
      <c r="CC128" s="284"/>
      <c r="CD128" s="284"/>
      <c r="CE128" s="284"/>
      <c r="CF128" s="284"/>
      <c r="CG128" s="281"/>
      <c r="CH128" s="281"/>
      <c r="CI128" s="281"/>
      <c r="CJ128" s="282"/>
      <c r="CK128" s="1078"/>
      <c r="CL128" s="1079"/>
      <c r="CM128" s="1079"/>
      <c r="CN128" s="1079"/>
      <c r="CO128" s="1080"/>
      <c r="CP128" s="1089" t="s">
        <v>495</v>
      </c>
      <c r="CQ128" s="1090"/>
      <c r="CR128" s="1090"/>
      <c r="CS128" s="1090"/>
      <c r="CT128" s="1090"/>
      <c r="CU128" s="1090"/>
      <c r="CV128" s="1090"/>
      <c r="CW128" s="1090"/>
      <c r="CX128" s="1090"/>
      <c r="CY128" s="1090"/>
      <c r="CZ128" s="1090"/>
      <c r="DA128" s="1090"/>
      <c r="DB128" s="1090"/>
      <c r="DC128" s="1090"/>
      <c r="DD128" s="1090"/>
      <c r="DE128" s="1090"/>
      <c r="DF128" s="1091"/>
      <c r="DG128" s="1092">
        <v>1016225</v>
      </c>
      <c r="DH128" s="1093"/>
      <c r="DI128" s="1093"/>
      <c r="DJ128" s="1093"/>
      <c r="DK128" s="1093"/>
      <c r="DL128" s="1093">
        <v>1674218</v>
      </c>
      <c r="DM128" s="1093"/>
      <c r="DN128" s="1093"/>
      <c r="DO128" s="1093"/>
      <c r="DP128" s="1093"/>
      <c r="DQ128" s="1093">
        <v>1672210</v>
      </c>
      <c r="DR128" s="1093"/>
      <c r="DS128" s="1093"/>
      <c r="DT128" s="1093"/>
      <c r="DU128" s="1093"/>
      <c r="DV128" s="1094">
        <v>0.4</v>
      </c>
      <c r="DW128" s="1094"/>
      <c r="DX128" s="1094"/>
      <c r="DY128" s="1094"/>
      <c r="DZ128" s="1095"/>
    </row>
    <row r="129" spans="1:131" s="247" customFormat="1" ht="26.25" customHeight="1" x14ac:dyDescent="0.15">
      <c r="A129" s="983" t="s">
        <v>106</v>
      </c>
      <c r="B129" s="984"/>
      <c r="C129" s="984"/>
      <c r="D129" s="984"/>
      <c r="E129" s="984"/>
      <c r="F129" s="984"/>
      <c r="G129" s="984"/>
      <c r="H129" s="984"/>
      <c r="I129" s="984"/>
      <c r="J129" s="984"/>
      <c r="K129" s="984"/>
      <c r="L129" s="984"/>
      <c r="M129" s="984"/>
      <c r="N129" s="984"/>
      <c r="O129" s="984"/>
      <c r="P129" s="984"/>
      <c r="Q129" s="984"/>
      <c r="R129" s="984"/>
      <c r="S129" s="984"/>
      <c r="T129" s="984"/>
      <c r="U129" s="984"/>
      <c r="V129" s="984"/>
      <c r="W129" s="1126" t="s">
        <v>496</v>
      </c>
      <c r="X129" s="1127"/>
      <c r="Y129" s="1127"/>
      <c r="Z129" s="1128"/>
      <c r="AA129" s="1011">
        <v>437141160</v>
      </c>
      <c r="AB129" s="1012"/>
      <c r="AC129" s="1012"/>
      <c r="AD129" s="1012"/>
      <c r="AE129" s="1013"/>
      <c r="AF129" s="1014">
        <v>438756055</v>
      </c>
      <c r="AG129" s="1012"/>
      <c r="AH129" s="1012"/>
      <c r="AI129" s="1012"/>
      <c r="AJ129" s="1013"/>
      <c r="AK129" s="1014">
        <v>439969175</v>
      </c>
      <c r="AL129" s="1012"/>
      <c r="AM129" s="1012"/>
      <c r="AN129" s="1012"/>
      <c r="AO129" s="1013"/>
      <c r="AP129" s="1129"/>
      <c r="AQ129" s="1130"/>
      <c r="AR129" s="1130"/>
      <c r="AS129" s="1130"/>
      <c r="AT129" s="1131"/>
      <c r="AU129" s="285"/>
      <c r="AV129" s="285"/>
      <c r="AW129" s="285"/>
      <c r="AX129" s="1120" t="s">
        <v>497</v>
      </c>
      <c r="AY129" s="1003"/>
      <c r="AZ129" s="1003"/>
      <c r="BA129" s="1003"/>
      <c r="BB129" s="1003"/>
      <c r="BC129" s="1003"/>
      <c r="BD129" s="1003"/>
      <c r="BE129" s="1004"/>
      <c r="BF129" s="1121" t="s">
        <v>498</v>
      </c>
      <c r="BG129" s="1122"/>
      <c r="BH129" s="1122"/>
      <c r="BI129" s="1122"/>
      <c r="BJ129" s="1122"/>
      <c r="BK129" s="1122"/>
      <c r="BL129" s="1123"/>
      <c r="BM129" s="1121">
        <v>16.25</v>
      </c>
      <c r="BN129" s="1122"/>
      <c r="BO129" s="1122"/>
      <c r="BP129" s="1122"/>
      <c r="BQ129" s="1122"/>
      <c r="BR129" s="1122"/>
      <c r="BS129" s="1123"/>
      <c r="BT129" s="1121">
        <v>30</v>
      </c>
      <c r="BU129" s="1124"/>
      <c r="BV129" s="1124"/>
      <c r="BW129" s="1124"/>
      <c r="BX129" s="1124"/>
      <c r="BY129" s="1124"/>
      <c r="BZ129" s="112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3" t="s">
        <v>499</v>
      </c>
      <c r="B130" s="984"/>
      <c r="C130" s="984"/>
      <c r="D130" s="984"/>
      <c r="E130" s="984"/>
      <c r="F130" s="984"/>
      <c r="G130" s="984"/>
      <c r="H130" s="984"/>
      <c r="I130" s="984"/>
      <c r="J130" s="984"/>
      <c r="K130" s="984"/>
      <c r="L130" s="984"/>
      <c r="M130" s="984"/>
      <c r="N130" s="984"/>
      <c r="O130" s="984"/>
      <c r="P130" s="984"/>
      <c r="Q130" s="984"/>
      <c r="R130" s="984"/>
      <c r="S130" s="984"/>
      <c r="T130" s="984"/>
      <c r="U130" s="984"/>
      <c r="V130" s="984"/>
      <c r="W130" s="1126" t="s">
        <v>500</v>
      </c>
      <c r="X130" s="1127"/>
      <c r="Y130" s="1127"/>
      <c r="Z130" s="1128"/>
      <c r="AA130" s="1011">
        <v>60702585</v>
      </c>
      <c r="AB130" s="1012"/>
      <c r="AC130" s="1012"/>
      <c r="AD130" s="1012"/>
      <c r="AE130" s="1013"/>
      <c r="AF130" s="1014">
        <v>60610734</v>
      </c>
      <c r="AG130" s="1012"/>
      <c r="AH130" s="1012"/>
      <c r="AI130" s="1012"/>
      <c r="AJ130" s="1013"/>
      <c r="AK130" s="1014">
        <v>59063349</v>
      </c>
      <c r="AL130" s="1012"/>
      <c r="AM130" s="1012"/>
      <c r="AN130" s="1012"/>
      <c r="AO130" s="1013"/>
      <c r="AP130" s="1129"/>
      <c r="AQ130" s="1130"/>
      <c r="AR130" s="1130"/>
      <c r="AS130" s="1130"/>
      <c r="AT130" s="1131"/>
      <c r="AU130" s="285"/>
      <c r="AV130" s="285"/>
      <c r="AW130" s="285"/>
      <c r="AX130" s="1120" t="s">
        <v>501</v>
      </c>
      <c r="AY130" s="1003"/>
      <c r="AZ130" s="1003"/>
      <c r="BA130" s="1003"/>
      <c r="BB130" s="1003"/>
      <c r="BC130" s="1003"/>
      <c r="BD130" s="1003"/>
      <c r="BE130" s="1004"/>
      <c r="BF130" s="1157">
        <v>4.5999999999999996</v>
      </c>
      <c r="BG130" s="1158"/>
      <c r="BH130" s="1158"/>
      <c r="BI130" s="1158"/>
      <c r="BJ130" s="1158"/>
      <c r="BK130" s="1158"/>
      <c r="BL130" s="1159"/>
      <c r="BM130" s="1157">
        <v>25</v>
      </c>
      <c r="BN130" s="1158"/>
      <c r="BO130" s="1158"/>
      <c r="BP130" s="1158"/>
      <c r="BQ130" s="1158"/>
      <c r="BR130" s="1158"/>
      <c r="BS130" s="1159"/>
      <c r="BT130" s="1157">
        <v>35</v>
      </c>
      <c r="BU130" s="1160"/>
      <c r="BV130" s="1160"/>
      <c r="BW130" s="1160"/>
      <c r="BX130" s="1160"/>
      <c r="BY130" s="1160"/>
      <c r="BZ130" s="116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2"/>
      <c r="B131" s="1163"/>
      <c r="C131" s="1163"/>
      <c r="D131" s="1163"/>
      <c r="E131" s="1163"/>
      <c r="F131" s="1163"/>
      <c r="G131" s="1163"/>
      <c r="H131" s="1163"/>
      <c r="I131" s="1163"/>
      <c r="J131" s="1163"/>
      <c r="K131" s="1163"/>
      <c r="L131" s="1163"/>
      <c r="M131" s="1163"/>
      <c r="N131" s="1163"/>
      <c r="O131" s="1163"/>
      <c r="P131" s="1163"/>
      <c r="Q131" s="1163"/>
      <c r="R131" s="1163"/>
      <c r="S131" s="1163"/>
      <c r="T131" s="1163"/>
      <c r="U131" s="1163"/>
      <c r="V131" s="1163"/>
      <c r="W131" s="1164" t="s">
        <v>502</v>
      </c>
      <c r="X131" s="1165"/>
      <c r="Y131" s="1165"/>
      <c r="Z131" s="1166"/>
      <c r="AA131" s="1058">
        <v>376438575</v>
      </c>
      <c r="AB131" s="1037"/>
      <c r="AC131" s="1037"/>
      <c r="AD131" s="1037"/>
      <c r="AE131" s="1038"/>
      <c r="AF131" s="1036">
        <v>378145321</v>
      </c>
      <c r="AG131" s="1037"/>
      <c r="AH131" s="1037"/>
      <c r="AI131" s="1037"/>
      <c r="AJ131" s="1038"/>
      <c r="AK131" s="1036">
        <v>380905826</v>
      </c>
      <c r="AL131" s="1037"/>
      <c r="AM131" s="1037"/>
      <c r="AN131" s="1037"/>
      <c r="AO131" s="1038"/>
      <c r="AP131" s="1167"/>
      <c r="AQ131" s="1168"/>
      <c r="AR131" s="1168"/>
      <c r="AS131" s="1168"/>
      <c r="AT131" s="1169"/>
      <c r="AU131" s="285"/>
      <c r="AV131" s="285"/>
      <c r="AW131" s="285"/>
      <c r="AX131" s="1139" t="s">
        <v>503</v>
      </c>
      <c r="AY131" s="1090"/>
      <c r="AZ131" s="1090"/>
      <c r="BA131" s="1090"/>
      <c r="BB131" s="1090"/>
      <c r="BC131" s="1090"/>
      <c r="BD131" s="1090"/>
      <c r="BE131" s="1091"/>
      <c r="BF131" s="1140">
        <v>66.099999999999994</v>
      </c>
      <c r="BG131" s="1141"/>
      <c r="BH131" s="1141"/>
      <c r="BI131" s="1141"/>
      <c r="BJ131" s="1141"/>
      <c r="BK131" s="1141"/>
      <c r="BL131" s="1142"/>
      <c r="BM131" s="1140">
        <v>400</v>
      </c>
      <c r="BN131" s="1141"/>
      <c r="BO131" s="1141"/>
      <c r="BP131" s="1141"/>
      <c r="BQ131" s="1141"/>
      <c r="BR131" s="1141"/>
      <c r="BS131" s="1142"/>
      <c r="BT131" s="1143"/>
      <c r="BU131" s="1144"/>
      <c r="BV131" s="1144"/>
      <c r="BW131" s="1144"/>
      <c r="BX131" s="1144"/>
      <c r="BY131" s="1144"/>
      <c r="BZ131" s="114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6" t="s">
        <v>504</v>
      </c>
      <c r="B132" s="1147"/>
      <c r="C132" s="1147"/>
      <c r="D132" s="1147"/>
      <c r="E132" s="1147"/>
      <c r="F132" s="1147"/>
      <c r="G132" s="1147"/>
      <c r="H132" s="1147"/>
      <c r="I132" s="1147"/>
      <c r="J132" s="1147"/>
      <c r="K132" s="1147"/>
      <c r="L132" s="1147"/>
      <c r="M132" s="1147"/>
      <c r="N132" s="1147"/>
      <c r="O132" s="1147"/>
      <c r="P132" s="1147"/>
      <c r="Q132" s="1147"/>
      <c r="R132" s="1147"/>
      <c r="S132" s="1147"/>
      <c r="T132" s="1147"/>
      <c r="U132" s="1147"/>
      <c r="V132" s="1150" t="s">
        <v>505</v>
      </c>
      <c r="W132" s="1150"/>
      <c r="X132" s="1150"/>
      <c r="Y132" s="1150"/>
      <c r="Z132" s="1151"/>
      <c r="AA132" s="1152">
        <v>5.5481218950000004</v>
      </c>
      <c r="AB132" s="1153"/>
      <c r="AC132" s="1153"/>
      <c r="AD132" s="1153"/>
      <c r="AE132" s="1154"/>
      <c r="AF132" s="1155">
        <v>4.1136724789999999</v>
      </c>
      <c r="AG132" s="1153"/>
      <c r="AH132" s="1153"/>
      <c r="AI132" s="1153"/>
      <c r="AJ132" s="1154"/>
      <c r="AK132" s="1155">
        <v>4.1480506889999997</v>
      </c>
      <c r="AL132" s="1153"/>
      <c r="AM132" s="1153"/>
      <c r="AN132" s="1153"/>
      <c r="AO132" s="1154"/>
      <c r="AP132" s="1052"/>
      <c r="AQ132" s="1053"/>
      <c r="AR132" s="1053"/>
      <c r="AS132" s="1053"/>
      <c r="AT132" s="115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48"/>
      <c r="B133" s="1149"/>
      <c r="C133" s="1149"/>
      <c r="D133" s="1149"/>
      <c r="E133" s="1149"/>
      <c r="F133" s="1149"/>
      <c r="G133" s="1149"/>
      <c r="H133" s="1149"/>
      <c r="I133" s="1149"/>
      <c r="J133" s="1149"/>
      <c r="K133" s="1149"/>
      <c r="L133" s="1149"/>
      <c r="M133" s="1149"/>
      <c r="N133" s="1149"/>
      <c r="O133" s="1149"/>
      <c r="P133" s="1149"/>
      <c r="Q133" s="1149"/>
      <c r="R133" s="1149"/>
      <c r="S133" s="1149"/>
      <c r="T133" s="1149"/>
      <c r="U133" s="1149"/>
      <c r="V133" s="1133" t="s">
        <v>506</v>
      </c>
      <c r="W133" s="1133"/>
      <c r="X133" s="1133"/>
      <c r="Y133" s="1133"/>
      <c r="Z133" s="1134"/>
      <c r="AA133" s="1135">
        <v>6.6</v>
      </c>
      <c r="AB133" s="1136"/>
      <c r="AC133" s="1136"/>
      <c r="AD133" s="1136"/>
      <c r="AE133" s="1137"/>
      <c r="AF133" s="1135">
        <v>5.7</v>
      </c>
      <c r="AG133" s="1136"/>
      <c r="AH133" s="1136"/>
      <c r="AI133" s="1136"/>
      <c r="AJ133" s="1137"/>
      <c r="AK133" s="1135">
        <v>4.5999999999999996</v>
      </c>
      <c r="AL133" s="1136"/>
      <c r="AM133" s="1136"/>
      <c r="AN133" s="1136"/>
      <c r="AO133" s="1137"/>
      <c r="AP133" s="1082"/>
      <c r="AQ133" s="1083"/>
      <c r="AR133" s="1083"/>
      <c r="AS133" s="1083"/>
      <c r="AT133" s="113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aHg73vGilQOmw5vUpJANbA043nPhtKDpn/CpM8sfPJwcycTcCzCd08yfOjVkvMGSK/bvGL2JiTy6xIAd11TJw==" saltValue="oyNJXOdPphDXu1TUoYnu6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8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4IySPusUpT86NQblM8nPtMBnFMxOWRnMGa63RKHitm31xLyrpzBrO+6OThxdsrXeqBA1WHghP9JFbyhaY0XRDA==" saltValue="gEk0MYXBql6rMNsqrJMVVg==" spinCount="100000" sheet="1" objects="1" scenarios="1"/>
  <dataConsolidate/>
  <phoneticPr fontId="2"/>
  <printOptions horizontalCentered="1" verticalCentered="1"/>
  <pageMargins left="0" right="0" top="0" bottom="0" header="0" footer="0"/>
  <pageSetup paperSize="9" scale="4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EBDkCEzkbJdzzY1tIOIGNpt/lEOXqSGcWMdZLxD5ot8wk1/pvrTj4s1cmv3HpypCDdla3TMSQ2cGAlpoMk9lQ==" saltValue="p3EQW6aUSeqtlJWPTDV4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3"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4"/>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5" t="s">
        <v>515</v>
      </c>
      <c r="AL9" s="1176"/>
      <c r="AM9" s="1176"/>
      <c r="AN9" s="1177"/>
      <c r="AO9" s="313">
        <v>185199994</v>
      </c>
      <c r="AP9" s="313">
        <v>120763</v>
      </c>
      <c r="AQ9" s="314">
        <v>103263</v>
      </c>
      <c r="AR9" s="315">
        <v>16.899999999999999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5" t="s">
        <v>516</v>
      </c>
      <c r="AL10" s="1176"/>
      <c r="AM10" s="1176"/>
      <c r="AN10" s="1177"/>
      <c r="AO10" s="316">
        <v>3290589</v>
      </c>
      <c r="AP10" s="316">
        <v>2146</v>
      </c>
      <c r="AQ10" s="317">
        <v>1458</v>
      </c>
      <c r="AR10" s="318">
        <v>47.2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5" t="s">
        <v>517</v>
      </c>
      <c r="AL11" s="1176"/>
      <c r="AM11" s="1176"/>
      <c r="AN11" s="1177"/>
      <c r="AO11" s="316">
        <v>184</v>
      </c>
      <c r="AP11" s="316">
        <v>0</v>
      </c>
      <c r="AQ11" s="317">
        <v>119</v>
      </c>
      <c r="AR11" s="318">
        <v>-100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5" t="s">
        <v>518</v>
      </c>
      <c r="AL12" s="1176"/>
      <c r="AM12" s="1176"/>
      <c r="AN12" s="1177"/>
      <c r="AO12" s="316">
        <v>859886</v>
      </c>
      <c r="AP12" s="316">
        <v>561</v>
      </c>
      <c r="AQ12" s="317">
        <v>1204</v>
      </c>
      <c r="AR12" s="318">
        <v>-53.4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5" t="s">
        <v>519</v>
      </c>
      <c r="AL13" s="1176"/>
      <c r="AM13" s="1176"/>
      <c r="AN13" s="1177"/>
      <c r="AO13" s="316" t="s">
        <v>520</v>
      </c>
      <c r="AP13" s="316" t="s">
        <v>520</v>
      </c>
      <c r="AQ13" s="317">
        <v>5</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5" t="s">
        <v>521</v>
      </c>
      <c r="AL14" s="1176"/>
      <c r="AM14" s="1176"/>
      <c r="AN14" s="1177"/>
      <c r="AO14" s="316">
        <v>3016005</v>
      </c>
      <c r="AP14" s="316">
        <v>1967</v>
      </c>
      <c r="AQ14" s="317">
        <v>1915</v>
      </c>
      <c r="AR14" s="318">
        <v>2.7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5" t="s">
        <v>522</v>
      </c>
      <c r="AL15" s="1176"/>
      <c r="AM15" s="1176"/>
      <c r="AN15" s="1177"/>
      <c r="AO15" s="316">
        <v>1739209</v>
      </c>
      <c r="AP15" s="316">
        <v>1134</v>
      </c>
      <c r="AQ15" s="317">
        <v>1236</v>
      </c>
      <c r="AR15" s="318">
        <v>-8.3000000000000007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78" t="s">
        <v>523</v>
      </c>
      <c r="AL16" s="1179"/>
      <c r="AM16" s="1179"/>
      <c r="AN16" s="1180"/>
      <c r="AO16" s="316">
        <v>-14206575</v>
      </c>
      <c r="AP16" s="316">
        <v>-9264</v>
      </c>
      <c r="AQ16" s="317">
        <v>-7821</v>
      </c>
      <c r="AR16" s="318">
        <v>18.5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78" t="s">
        <v>186</v>
      </c>
      <c r="AL17" s="1179"/>
      <c r="AM17" s="1179"/>
      <c r="AN17" s="1180"/>
      <c r="AO17" s="316">
        <v>179899292</v>
      </c>
      <c r="AP17" s="316">
        <v>117306</v>
      </c>
      <c r="AQ17" s="317">
        <v>101379</v>
      </c>
      <c r="AR17" s="318">
        <v>15.7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0" t="s">
        <v>528</v>
      </c>
      <c r="AL21" s="1171"/>
      <c r="AM21" s="1171"/>
      <c r="AN21" s="1172"/>
      <c r="AO21" s="328">
        <v>11.78</v>
      </c>
      <c r="AP21" s="329">
        <v>10.89</v>
      </c>
      <c r="AQ21" s="330">
        <v>0.89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0" t="s">
        <v>529</v>
      </c>
      <c r="AL22" s="1171"/>
      <c r="AM22" s="1171"/>
      <c r="AN22" s="1172"/>
      <c r="AO22" s="333">
        <v>100.4</v>
      </c>
      <c r="AP22" s="334">
        <v>99.9</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3"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4"/>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6" t="s">
        <v>533</v>
      </c>
      <c r="AL32" s="1187"/>
      <c r="AM32" s="1187"/>
      <c r="AN32" s="1188"/>
      <c r="AO32" s="343">
        <v>46454320</v>
      </c>
      <c r="AP32" s="343">
        <v>30291</v>
      </c>
      <c r="AQ32" s="344">
        <v>32340</v>
      </c>
      <c r="AR32" s="345">
        <v>-6.3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6" t="s">
        <v>534</v>
      </c>
      <c r="AL33" s="1187"/>
      <c r="AM33" s="1187"/>
      <c r="AN33" s="1188"/>
      <c r="AO33" s="343" t="s">
        <v>520</v>
      </c>
      <c r="AP33" s="343" t="s">
        <v>520</v>
      </c>
      <c r="AQ33" s="344">
        <v>3070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6" t="s">
        <v>535</v>
      </c>
      <c r="AL34" s="1187"/>
      <c r="AM34" s="1187"/>
      <c r="AN34" s="1188"/>
      <c r="AO34" s="343">
        <v>42879043</v>
      </c>
      <c r="AP34" s="343">
        <v>27960</v>
      </c>
      <c r="AQ34" s="344">
        <v>20684</v>
      </c>
      <c r="AR34" s="345">
        <v>35.200000000000003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6" t="s">
        <v>536</v>
      </c>
      <c r="AL35" s="1187"/>
      <c r="AM35" s="1187"/>
      <c r="AN35" s="1188"/>
      <c r="AO35" s="343">
        <v>15259118</v>
      </c>
      <c r="AP35" s="343">
        <v>9950</v>
      </c>
      <c r="AQ35" s="344">
        <v>10383</v>
      </c>
      <c r="AR35" s="345">
        <v>-4.2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6" t="s">
        <v>537</v>
      </c>
      <c r="AL36" s="1187"/>
      <c r="AM36" s="1187"/>
      <c r="AN36" s="1188"/>
      <c r="AO36" s="343">
        <v>161333</v>
      </c>
      <c r="AP36" s="343">
        <v>105</v>
      </c>
      <c r="AQ36" s="344">
        <v>181</v>
      </c>
      <c r="AR36" s="345">
        <v>-42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6" t="s">
        <v>538</v>
      </c>
      <c r="AL37" s="1187"/>
      <c r="AM37" s="1187"/>
      <c r="AN37" s="1188"/>
      <c r="AO37" s="343">
        <v>587076</v>
      </c>
      <c r="AP37" s="343">
        <v>383</v>
      </c>
      <c r="AQ37" s="344">
        <v>1161</v>
      </c>
      <c r="AR37" s="345">
        <v>-67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9" t="s">
        <v>539</v>
      </c>
      <c r="AL38" s="1190"/>
      <c r="AM38" s="1190"/>
      <c r="AN38" s="1191"/>
      <c r="AO38" s="346" t="s">
        <v>520</v>
      </c>
      <c r="AP38" s="346" t="s">
        <v>520</v>
      </c>
      <c r="AQ38" s="347">
        <v>0</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9" t="s">
        <v>540</v>
      </c>
      <c r="AL39" s="1190"/>
      <c r="AM39" s="1190"/>
      <c r="AN39" s="1191"/>
      <c r="AO39" s="343">
        <v>-30477374</v>
      </c>
      <c r="AP39" s="343">
        <v>-19873</v>
      </c>
      <c r="AQ39" s="344">
        <v>-17790</v>
      </c>
      <c r="AR39" s="345">
        <v>11.7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6" t="s">
        <v>541</v>
      </c>
      <c r="AL40" s="1187"/>
      <c r="AM40" s="1187"/>
      <c r="AN40" s="1188"/>
      <c r="AO40" s="343">
        <v>-59063349</v>
      </c>
      <c r="AP40" s="343">
        <v>-38513</v>
      </c>
      <c r="AQ40" s="344">
        <v>-32769</v>
      </c>
      <c r="AR40" s="345">
        <v>17.5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2" t="s">
        <v>298</v>
      </c>
      <c r="AL41" s="1193"/>
      <c r="AM41" s="1193"/>
      <c r="AN41" s="1194"/>
      <c r="AO41" s="343">
        <v>15800167</v>
      </c>
      <c r="AP41" s="343">
        <v>10303</v>
      </c>
      <c r="AQ41" s="344">
        <v>17259</v>
      </c>
      <c r="AR41" s="345">
        <v>-40.299999999999997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1" t="s">
        <v>510</v>
      </c>
      <c r="AN49" s="1183" t="s">
        <v>545</v>
      </c>
      <c r="AO49" s="1184"/>
      <c r="AP49" s="1184"/>
      <c r="AQ49" s="1184"/>
      <c r="AR49" s="118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2"/>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80717527</v>
      </c>
      <c r="AN51" s="365">
        <v>52148</v>
      </c>
      <c r="AO51" s="366">
        <v>-6.1</v>
      </c>
      <c r="AP51" s="367">
        <v>51898</v>
      </c>
      <c r="AQ51" s="368">
        <v>-3.1</v>
      </c>
      <c r="AR51" s="369">
        <v>-3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39052745</v>
      </c>
      <c r="AN52" s="373">
        <v>25230</v>
      </c>
      <c r="AO52" s="374">
        <v>-1.1000000000000001</v>
      </c>
      <c r="AP52" s="375">
        <v>25986</v>
      </c>
      <c r="AQ52" s="376">
        <v>2.9</v>
      </c>
      <c r="AR52" s="377">
        <v>-4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91416827</v>
      </c>
      <c r="AN53" s="365">
        <v>59121</v>
      </c>
      <c r="AO53" s="366">
        <v>13.4</v>
      </c>
      <c r="AP53" s="367">
        <v>51684</v>
      </c>
      <c r="AQ53" s="368">
        <v>-0.4</v>
      </c>
      <c r="AR53" s="369">
        <v>13.8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48107268</v>
      </c>
      <c r="AN54" s="373">
        <v>31112</v>
      </c>
      <c r="AO54" s="374">
        <v>23.3</v>
      </c>
      <c r="AP54" s="375">
        <v>26671</v>
      </c>
      <c r="AQ54" s="376">
        <v>2.6</v>
      </c>
      <c r="AR54" s="377">
        <v>20.7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92200466</v>
      </c>
      <c r="AN55" s="365">
        <v>59757</v>
      </c>
      <c r="AO55" s="366">
        <v>1.1000000000000001</v>
      </c>
      <c r="AP55" s="367">
        <v>52897</v>
      </c>
      <c r="AQ55" s="368">
        <v>2.2999999999999998</v>
      </c>
      <c r="AR55" s="369">
        <v>-1.2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47793956</v>
      </c>
      <c r="AN56" s="373">
        <v>30976</v>
      </c>
      <c r="AO56" s="374">
        <v>-0.4</v>
      </c>
      <c r="AP56" s="375">
        <v>27013</v>
      </c>
      <c r="AQ56" s="376">
        <v>1.3</v>
      </c>
      <c r="AR56" s="377">
        <v>-1.7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87247467</v>
      </c>
      <c r="AN57" s="365">
        <v>56727</v>
      </c>
      <c r="AO57" s="366">
        <v>-5.0999999999999996</v>
      </c>
      <c r="AP57" s="367">
        <v>54945</v>
      </c>
      <c r="AQ57" s="368">
        <v>3.9</v>
      </c>
      <c r="AR57" s="369">
        <v>-9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47998254</v>
      </c>
      <c r="AN58" s="373">
        <v>31208</v>
      </c>
      <c r="AO58" s="374">
        <v>0.7</v>
      </c>
      <c r="AP58" s="375">
        <v>29293</v>
      </c>
      <c r="AQ58" s="376">
        <v>8.4</v>
      </c>
      <c r="AR58" s="377">
        <v>-7.7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108198200</v>
      </c>
      <c r="AN59" s="365">
        <v>70552</v>
      </c>
      <c r="AO59" s="366">
        <v>24.4</v>
      </c>
      <c r="AP59" s="367">
        <v>57132</v>
      </c>
      <c r="AQ59" s="368">
        <v>4</v>
      </c>
      <c r="AR59" s="369">
        <v>20.399999999999999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58880291</v>
      </c>
      <c r="AN60" s="373">
        <v>38394</v>
      </c>
      <c r="AO60" s="374">
        <v>23</v>
      </c>
      <c r="AP60" s="375">
        <v>30126</v>
      </c>
      <c r="AQ60" s="376">
        <v>2.8</v>
      </c>
      <c r="AR60" s="377">
        <v>20.2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91956097</v>
      </c>
      <c r="AN61" s="380">
        <v>59661</v>
      </c>
      <c r="AO61" s="381">
        <v>5.5</v>
      </c>
      <c r="AP61" s="382">
        <v>53711</v>
      </c>
      <c r="AQ61" s="383">
        <v>1.3</v>
      </c>
      <c r="AR61" s="369">
        <v>4.2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48366503</v>
      </c>
      <c r="AN62" s="373">
        <v>31384</v>
      </c>
      <c r="AO62" s="374">
        <v>9.1</v>
      </c>
      <c r="AP62" s="375">
        <v>27818</v>
      </c>
      <c r="AQ62" s="376">
        <v>3.6</v>
      </c>
      <c r="AR62" s="377">
        <v>5.5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0lF2RRo6wdlBBuSaC3VhwDlhT6snP/prYherx6ou2JyT8cE4D3y6U4/gQ2On1lT66/yQQsazTr1rlOIOs4L8Tg==" saltValue="P3YhbrbQFy3QaU6wO9kj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WkkSi339PpdmvO/5sQZnjmDusgyQU0oVRPWdF7/rYdo7n8I/qROwey1FqxPelrO8sGCLOeEcVBI6JakPvpjFSQ==" saltValue="kqBtfteH0aC5SN7ofIHu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9urVFqHB8p8+Nl7oCQipx+rdv3LWkEVyqOd3fCj/p1Q4L7xA98hf6CFizkG58yE8K3nluRXh6R22OO1jJzEiZw==" saltValue="c0IkTCTOyAyirh82pjRY7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1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5" t="s">
        <v>3</v>
      </c>
      <c r="D47" s="1195"/>
      <c r="E47" s="1196"/>
      <c r="F47" s="11">
        <v>3.35</v>
      </c>
      <c r="G47" s="12">
        <v>3.35</v>
      </c>
      <c r="H47" s="12">
        <v>2.95</v>
      </c>
      <c r="I47" s="12">
        <v>2.94</v>
      </c>
      <c r="J47" s="13">
        <v>2.62</v>
      </c>
    </row>
    <row r="48" spans="2:10" ht="57.75" customHeight="1" x14ac:dyDescent="0.15">
      <c r="B48" s="14"/>
      <c r="C48" s="1197" t="s">
        <v>4</v>
      </c>
      <c r="D48" s="1197"/>
      <c r="E48" s="1198"/>
      <c r="F48" s="15">
        <v>0.33</v>
      </c>
      <c r="G48" s="16">
        <v>0.24</v>
      </c>
      <c r="H48" s="16">
        <v>0.61</v>
      </c>
      <c r="I48" s="16">
        <v>0.46</v>
      </c>
      <c r="J48" s="17">
        <v>0.3</v>
      </c>
    </row>
    <row r="49" spans="2:10" ht="57.75" customHeight="1" thickBot="1" x14ac:dyDescent="0.2">
      <c r="B49" s="18"/>
      <c r="C49" s="1199" t="s">
        <v>5</v>
      </c>
      <c r="D49" s="1199"/>
      <c r="E49" s="1200"/>
      <c r="F49" s="19">
        <v>0.4</v>
      </c>
      <c r="G49" s="20" t="s">
        <v>566</v>
      </c>
      <c r="H49" s="20">
        <v>0.4</v>
      </c>
      <c r="I49" s="20" t="s">
        <v>567</v>
      </c>
      <c r="J49" s="21" t="s">
        <v>568</v>
      </c>
    </row>
    <row r="50" spans="2:10" ht="13.5" customHeight="1" x14ac:dyDescent="0.15"/>
  </sheetData>
  <sheetProtection algorithmName="SHA-512" hashValue="nMp0i0SOMFdQ8FR08Kw3Rvbn1MzymUuG1M4ViCjKjiNRcZKnVSkHC4TFAv6Lab6EFwbsKdZTuoCRVVUAG2Lqmg==" saltValue="O5rX7jwyOuz0CkhwuY68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2021-03-12T04:51:25Z</cp:lastPrinted>
  <dcterms:created xsi:type="dcterms:W3CDTF">2021-02-05T03:25:46Z</dcterms:created>
  <dcterms:modified xsi:type="dcterms:W3CDTF">2021-10-19T07:11:16Z</dcterms:modified>
  <cp:category/>
</cp:coreProperties>
</file>