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FC0BBF53-D9E3-494B-A40F-E94BDA394AD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C37" i="10" s="1"/>
  <c r="AM34" i="10" l="1"/>
  <c r="AM35" i="10" s="1"/>
  <c r="AM36" i="10" s="1"/>
  <c r="BE34" i="10" l="1"/>
  <c r="BW34" i="10" l="1"/>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<sst xmlns="http://schemas.openxmlformats.org/spreadsheetml/2006/main" count="1087" uniqueCount="642">
  <si>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</si>
  <si>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</si>
  <si>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</si>
  <si>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</si>
  <si>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</si>
  <si>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</si>
  <si>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</si>
  <si>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</si>
  <si>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</si>
  <si>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</si>
  <si>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</si>
  <si>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</si>
  <si>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</si>
  <si>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</si>
  <si>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</si>
  <si>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</si>
  <si>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</si>
  <si>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</si>
  <si>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</si>
  <si>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</si>
  <si>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</si>
  <si>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</si>
  <si>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</si>
  <si>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</si>
  <si>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</si>
  <si>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</si>
  <si>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</si>
  <si>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</si>
  <si>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</si>
  <si>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</si>
  <si>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</si>
  <si>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</si>
  <si>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</si>
  <si>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</si>
  <si>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</si>
  <si>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</si>
  <si>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</si>
  <si>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</si>
  <si>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</si>
  <si>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</si>
  <si>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</si>
  <si>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</si>
  <si>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</si>
  <si>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</si>
  <si>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</si>
  <si>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</si>
  <si>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</si>
  <si>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</si>
  <si>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</si>
  <si>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</si>
  <si>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</si>
  <si>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</si>
  <si>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</si>
  <si>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</si>
  <si>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</si>
  <si>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</si>
  <si>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</si>
  <si>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</si>
  <si>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</si>
  <si>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</si>
  <si>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</si>
  <si>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</si>
  <si>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</si>
  <si>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</si>
  <si>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</si>
  <si>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</si>
  <si>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</si>
  <si>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</si>
  <si>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</si>
  <si>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</si>
  <si>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</si>
  <si>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</si>
  <si>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</si>
  <si>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</si>
  <si>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</si>
  <si>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</si>
  <si>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</si>
  <si>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</si>
  <si>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</si>
  <si>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</si>
  <si>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</si>
  <si>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</si>
  <si>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</si>
  <si>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</si>
  <si>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</si>
  <si>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</si>
  <si>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</si>
  <si>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</si>
  <si>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</si>
  <si>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</si>
  <si>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</si>
  <si>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</si>
  <si>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</si>
  <si>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</si>
  <si>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</si>
  <si>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</si>
  <si>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</si>
  <si>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</si>
  <si>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姫路市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</si>
  <si>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</si>
  <si>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</si>
  <si>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</si>
  <si>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</si>
  <si>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</si>
  <si>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</si>
  <si>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</si>
  <si>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</si>
  <si>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</si>
  <si>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</si>
  <si>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</si>
  <si>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</si>
  <si>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</si>
  <si>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</si>
  <si>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</si>
  <si>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</si>
  <si>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</si>
  <si>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</si>
  <si>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</si>
  <si>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</si>
  <si>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</si>
  <si>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</si>
  <si>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</si>
  <si>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</si>
  <si>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</si>
  <si>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</si>
  <si>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</si>
  <si>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</si>
  <si>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</si>
  <si>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</si>
  <si>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</si>
  <si>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</si>
  <si>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</si>
  <si>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</si>
  <si>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</si>
  <si>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</si>
  <si>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</si>
  <si>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</si>
  <si>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</si>
  <si>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</si>
  <si>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</si>
  <si>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</si>
  <si>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</si>
  <si>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</si>
  <si>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</si>
  <si>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</si>
  <si>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</si>
  <si>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</si>
  <si>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</si>
  <si>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</si>
  <si>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</si>
  <si>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</si>
  <si>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</si>
  <si>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</si>
  <si>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</si>
  <si>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</si>
  <si>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</si>
  <si>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</si>
  <si>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</si>
  <si>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</si>
  <si>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</si>
  <si>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</si>
  <si>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</si>
  <si>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</si>
  <si>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</si>
  <si>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</si>
  <si>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</si>
  <si>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</si>
  <si>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</si>
  <si>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</si>
  <si>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</si>
  <si>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</si>
  <si>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</si>
  <si>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</si>
  <si>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</si>
  <si>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</si>
  <si>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</si>
  <si>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</si>
  <si>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</si>
  <si>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</si>
  <si>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</si>
  <si>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</si>
  <si>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</si>
  <si>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</si>
  <si>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</si>
  <si>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</si>
  <si>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</si>
  <si>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</si>
  <si>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</si>
  <si>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</si>
  <si>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</si>
  <si>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</si>
  <si>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</si>
  <si>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</si>
  <si>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</si>
  <si>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</si>
  <si>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</si>
  <si>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</si>
  <si>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</si>
  <si>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</si>
  <si>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</si>
  <si>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</si>
  <si>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</si>
  <si>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</si>
  <si>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</si>
  <si>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</si>
  <si>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</si>
  <si>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</si>
  <si>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</si>
  <si>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</si>
  <si>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</si>
  <si>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</si>
  <si>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</si>
  <si>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</si>
  <si>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</si>
  <si>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</si>
  <si>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</si>
  <si>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</si>
  <si>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兵庫県姫路市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</si>
  <si>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</si>
  <si>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</si>
  <si>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</si>
  <si>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</si>
  <si>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</si>
  <si>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</si>
  <si>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</si>
  <si>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</si>
  <si>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</si>
  <si>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</si>
  <si>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</si>
  <si>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</si>
  <si>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</si>
  <si>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</si>
  <si>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</si>
  <si>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</si>
  <si>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</si>
  <si>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</si>
  <si>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</si>
  <si>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</si>
  <si>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</si>
  <si>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</si>
  <si>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</si>
  <si>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</si>
  <si>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</si>
  <si>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</si>
  <si>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</si>
  <si>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</si>
  <si>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</si>
  <si>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</si>
  <si>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</si>
  <si>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</si>
  <si>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</si>
  <si>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</si>
  <si>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</si>
  <si>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</si>
  <si>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</si>
  <si>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</si>
  <si>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</si>
  <si>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</si>
  <si>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</si>
  <si>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</si>
  <si>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</si>
  <si>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</si>
  <si>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</si>
  <si>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</si>
  <si>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</si>
  <si>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</si>
  <si>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</si>
  <si>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</si>
  <si>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</si>
  <si>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</si>
  <si>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</si>
  <si>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t>
    <phoneticPr fontId="5"/>
  </si>
  <si>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</si>
  <si>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</si>
  <si>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</si>
  <si>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</si>
  <si>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</si>
  <si>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</si>
  <si>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</si>
  <si>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</si>
  <si>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</si>
  <si>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</si>
  <si>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</si>
  <si>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</si>
  <si>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</si>
  <si>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</si>
  <si>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</si>
  <si>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</si>
  <si>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</si>
  <si>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</si>
  <si>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</si>
  <si>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</si>
  <si>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</si>
  <si>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</si>
  <si>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</si>
  <si>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</si>
  <si>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</si>
  <si>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</si>
  <si>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</si>
  <si>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</si>
  <si>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</si>
  <si>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</si>
  <si>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</si>
  <si>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</si>
  <si>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</si>
  <si>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</si>
  <si>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</si>
  <si>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</si>
  <si>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</si>
  <si>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</si>
  <si>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</si>
  <si>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</si>
  <si>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</si>
  <si>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</si>
  <si>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</si>
  <si>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</si>
  <si>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</si>
  <si>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</si>
  <si>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</si>
  <si>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</si>
  <si>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</si>
  <si>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</si>
  <si>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</si>
  <si>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</si>
  <si>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</si>
  <si>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</si>
  <si>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</si>
  <si>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</si>
  <si>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</si>
  <si>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</si>
  <si>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</si>
  <si>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</si>
  <si>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</si>
  <si>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</si>
  <si>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</si>
  <si>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</si>
  <si>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</si>
  <si>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</si>
  <si>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</si>
  <si>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</si>
  <si>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</si>
  <si>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</si>
  <si>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</si>
  <si>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</si>
  <si>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</si>
  <si>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</si>
  <si>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</si>
  <si>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</si>
  <si>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</si>
  <si>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</si>
  <si>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</si>
  <si>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</si>
  <si>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</si>
  <si>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</si>
  <si>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</si>
  <si>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</si>
  <si>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</si>
  <si>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</si>
  <si>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</si>
  <si>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</si>
  <si>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</si>
  <si>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</si>
  <si>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</si>
  <si>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</si>
  <si>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</si>
  <si>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</si>
  <si>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</si>
  <si>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</si>
  <si>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</si>
  <si>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</si>
  <si>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</si>
  <si>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</si>
  <si>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兵庫県姫路市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</si>
  <si>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</si>
  <si>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</si>
  <si>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</si>
  <si>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</si>
  <si>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</si>
  <si>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</si>
  <si>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</si>
  <si>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</si>
  <si>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</si>
  <si>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</si>
  <si>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</si>
  <si>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</si>
  <si>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</si>
  <si>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</si>
  <si>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</si>
  <si>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</si>
  <si>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</si>
  <si>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</si>
  <si>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</si>
  <si>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</si>
  <si>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</si>
  <si>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</si>
  <si>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奨学学術振興事業特別会計</t>
    <phoneticPr fontId="5"/>
  </si>
  <si>
    <t>財政健全化調整特別会計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</si>
  <si>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</si>
  <si>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</si>
  <si>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</si>
  <si>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</si>
  <si>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</si>
  <si>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</si>
  <si>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</si>
  <si>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</si>
  <si>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</si>
  <si>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</si>
  <si>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</si>
  <si>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</si>
  <si>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</si>
  <si>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</si>
  <si>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</si>
  <si>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</si>
  <si>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</si>
  <si>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</si>
  <si>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</si>
  <si>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</si>
  <si>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都市開発整備事業会計</t>
    <phoneticPr fontId="5"/>
  </si>
  <si>
    <t>法適用企業</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</si>
  <si>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</si>
  <si>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</si>
  <si>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</si>
  <si>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</si>
  <si>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</si>
  <si>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</si>
  <si>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</si>
  <si>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</si>
  <si>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</si>
  <si>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</si>
  <si>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</si>
  <si>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</si>
  <si>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</si>
  <si>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</si>
  <si>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</si>
  <si>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</si>
  <si>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</si>
  <si>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</si>
  <si>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</si>
  <si>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</si>
  <si>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</si>
  <si>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</si>
  <si>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</si>
  <si>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</si>
  <si>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</si>
  <si>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</si>
  <si>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</si>
  <si>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</si>
  <si>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</si>
  <si>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</si>
  <si>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</si>
  <si>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</si>
  <si>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</si>
  <si>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</si>
  <si>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</si>
  <si>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</si>
  <si>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</si>
  <si>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</si>
  <si>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</si>
  <si>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</si>
  <si>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</si>
  <si>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</si>
  <si>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</si>
  <si>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</si>
  <si>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</si>
  <si>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</si>
  <si>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</si>
  <si>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</si>
  <si>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</si>
  <si>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</si>
  <si>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</si>
  <si>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</si>
  <si>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</si>
  <si>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</si>
  <si>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</si>
  <si>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</si>
  <si>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</si>
  <si>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</si>
  <si>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</si>
  <si>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</si>
  <si>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</si>
  <si>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</si>
  <si>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</si>
  <si>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</si>
  <si>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</si>
  <si>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</si>
  <si>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</si>
  <si>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</si>
  <si>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</si>
  <si>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</si>
  <si>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</si>
  <si>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</si>
  <si>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</si>
  <si>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</si>
  <si>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</si>
  <si>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</si>
  <si>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</si>
  <si>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</si>
  <si>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</si>
  <si>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</si>
  <si>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</si>
  <si>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</si>
  <si>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</si>
  <si>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</si>
  <si>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</si>
  <si>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</si>
  <si>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</si>
  <si>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</si>
  <si>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</si>
  <si>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</si>
  <si>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</si>
  <si>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</si>
  <si>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</si>
  <si>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</si>
  <si>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</si>
  <si>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</si>
  <si>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</si>
  <si>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</si>
  <si>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</si>
  <si>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</si>
  <si>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</si>
  <si>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</si>
  <si>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</si>
  <si>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</si>
  <si>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</si>
  <si>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</si>
  <si>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</si>
  <si>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</si>
  <si>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</si>
  <si>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</si>
  <si>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</si>
  <si>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</si>
  <si>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</si>
  <si>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</si>
  <si>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</si>
  <si>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</si>
  <si>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</si>
  <si>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</si>
  <si>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</si>
  <si>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</si>
  <si>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</si>
  <si>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</si>
  <si>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</si>
  <si>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</si>
  <si>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</si>
  <si>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</si>
  <si>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</si>
  <si>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</si>
  <si>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</si>
  <si>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</si>
  <si>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</si>
  <si>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</si>
  <si>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</si>
  <si>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</si>
  <si>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</si>
  <si>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</si>
  <si>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</si>
  <si>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</si>
  <si>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</si>
  <si>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</si>
  <si>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</si>
  <si>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</si>
  <si>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</si>
  <si>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</si>
  <si>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</si>
  <si>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</si>
  <si>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</si>
  <si>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</si>
  <si>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</si>
  <si>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</si>
  <si>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</si>
  <si>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</si>
  <si>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</si>
  <si>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</si>
  <si>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</si>
  <si>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</si>
  <si>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</si>
  <si>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</si>
  <si>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0.02</t>
  </si>
  <si>
    <t>水道事業会計</t>
  </si>
  <si>
    <t>一般会計</t>
  </si>
  <si>
    <t>都市開発整備事業会計</t>
  </si>
  <si>
    <t>下水道事業会計</t>
  </si>
  <si>
    <t>国民健康保険事業特別会計</t>
  </si>
  <si>
    <t>卸売市場事業特別会計</t>
  </si>
  <si>
    <t>介護保険事業特別会計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</si>
  <si>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</si>
  <si>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</si>
  <si>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</si>
  <si>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</si>
  <si>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</si>
  <si>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</si>
  <si>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</si>
  <si>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</si>
  <si>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</si>
  <si>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加古川市外二市共有公会堂事務組合</t>
    <rPh sb="0" eb="4">
      <t>カコガワシ</t>
    </rPh>
    <rPh sb="4" eb="5">
      <t>ガイ</t>
    </rPh>
    <rPh sb="5" eb="7">
      <t>ニシ</t>
    </rPh>
    <rPh sb="7" eb="9">
      <t>キョウユウ</t>
    </rPh>
    <rPh sb="9" eb="12">
      <t>コウカイドウ</t>
    </rPh>
    <rPh sb="12" eb="14">
      <t>ジム</t>
    </rPh>
    <rPh sb="14" eb="16">
      <t>クミアイ</t>
    </rPh>
    <phoneticPr fontId="2"/>
  </si>
  <si>
    <t>-</t>
    <phoneticPr fontId="2"/>
  </si>
  <si>
    <t>市川町外三ヶ市町共有財産事務組合</t>
    <rPh sb="0" eb="2">
      <t>イチカワ</t>
    </rPh>
    <rPh sb="2" eb="3">
      <t>チョウ</t>
    </rPh>
    <rPh sb="3" eb="4">
      <t>ガイ</t>
    </rPh>
    <rPh sb="4" eb="5">
      <t>サン</t>
    </rPh>
    <rPh sb="6" eb="8">
      <t>シチョウ</t>
    </rPh>
    <rPh sb="8" eb="10">
      <t>キョウユウ</t>
    </rPh>
    <rPh sb="10" eb="12">
      <t>ザイサン</t>
    </rPh>
    <rPh sb="12" eb="14">
      <t>ジム</t>
    </rPh>
    <rPh sb="14" eb="16">
      <t>クミアイ</t>
    </rPh>
    <phoneticPr fontId="2"/>
  </si>
  <si>
    <t>中播衛生施設事務組合</t>
    <rPh sb="0" eb="2">
      <t>チュウバン</t>
    </rPh>
    <rPh sb="2" eb="4">
      <t>エイセイ</t>
    </rPh>
    <rPh sb="4" eb="6">
      <t>シセツ</t>
    </rPh>
    <rPh sb="6" eb="8">
      <t>ジム</t>
    </rPh>
    <rPh sb="8" eb="10">
      <t>クミアイ</t>
    </rPh>
    <phoneticPr fontId="2"/>
  </si>
  <si>
    <t>-</t>
    <phoneticPr fontId="2"/>
  </si>
  <si>
    <t>兵庫県競馬組合</t>
    <rPh sb="0" eb="3">
      <t>ヒョウゴケン</t>
    </rPh>
    <rPh sb="3" eb="5">
      <t>ケイバ</t>
    </rPh>
    <rPh sb="5" eb="7">
      <t>クミアイ</t>
    </rPh>
    <phoneticPr fontId="2"/>
  </si>
  <si>
    <t>姫路福崎斎苑施設事務組合</t>
    <rPh sb="0" eb="2">
      <t>ヒメジ</t>
    </rPh>
    <rPh sb="2" eb="4">
      <t>フクサキ</t>
    </rPh>
    <rPh sb="4" eb="6">
      <t>サイエン</t>
    </rPh>
    <rPh sb="6" eb="8">
      <t>シセツ</t>
    </rPh>
    <rPh sb="8" eb="10">
      <t>ジム</t>
    </rPh>
    <rPh sb="10" eb="12">
      <t>クミアイ</t>
    </rPh>
    <phoneticPr fontId="2"/>
  </si>
  <si>
    <t>中播農業共済事務組合</t>
    <rPh sb="0" eb="2">
      <t>チュウバン</t>
    </rPh>
    <rPh sb="2" eb="4">
      <t>ノウギョウ</t>
    </rPh>
    <rPh sb="4" eb="6">
      <t>キョウサイ</t>
    </rPh>
    <rPh sb="6" eb="8">
      <t>ジム</t>
    </rPh>
    <rPh sb="8" eb="10">
      <t>クミアイ</t>
    </rPh>
    <phoneticPr fontId="2"/>
  </si>
  <si>
    <t>くれさか環境事務組合</t>
    <rPh sb="4" eb="6">
      <t>カンキョウ</t>
    </rPh>
    <rPh sb="6" eb="8">
      <t>ジム</t>
    </rPh>
    <rPh sb="8" eb="10">
      <t>クミアイ</t>
    </rPh>
    <phoneticPr fontId="2"/>
  </si>
  <si>
    <t>にしはりま環境事務組合</t>
    <rPh sb="5" eb="7">
      <t>カンキョウ</t>
    </rPh>
    <rPh sb="7" eb="9">
      <t>ジム</t>
    </rPh>
    <rPh sb="9" eb="11">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</si>
  <si>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</si>
  <si>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15" eb="17">
      <t>トクベツ</t>
    </rPh>
    <phoneticPr fontId="2"/>
  </si>
  <si>
    <t>-</t>
    <phoneticPr fontId="2"/>
  </si>
  <si>
    <t>（公財）姫路市救急医療協会</t>
    <rPh sb="1" eb="3">
      <t>コウザイ</t>
    </rPh>
    <rPh sb="4" eb="7">
      <t>ヒメジシ</t>
    </rPh>
    <rPh sb="7" eb="9">
      <t>キュウキュウ</t>
    </rPh>
    <rPh sb="9" eb="11">
      <t>イリョウ</t>
    </rPh>
    <rPh sb="11" eb="13">
      <t>キョウカイ</t>
    </rPh>
    <phoneticPr fontId="2"/>
  </si>
  <si>
    <t>（公財）姫路市中小企業共済センター</t>
    <rPh sb="1" eb="3">
      <t>コウザイ</t>
    </rPh>
    <rPh sb="4" eb="7">
      <t>ヒメジシ</t>
    </rPh>
    <rPh sb="7" eb="9">
      <t>チュウショウ</t>
    </rPh>
    <rPh sb="9" eb="11">
      <t>キギョウ</t>
    </rPh>
    <rPh sb="11" eb="13">
      <t>キョウサイ</t>
    </rPh>
    <phoneticPr fontId="2"/>
  </si>
  <si>
    <t>（公財）姫路・西はりま地場産業センター</t>
    <rPh sb="1" eb="3">
      <t>コウザイ</t>
    </rPh>
    <rPh sb="4" eb="6">
      <t>ヒメジ</t>
    </rPh>
    <rPh sb="7" eb="8">
      <t>ニシ</t>
    </rPh>
    <rPh sb="11" eb="13">
      <t>ジバ</t>
    </rPh>
    <rPh sb="13" eb="15">
      <t>サンギョウ</t>
    </rPh>
    <phoneticPr fontId="2"/>
  </si>
  <si>
    <t>（一財）姫路市まちづくり振興機構</t>
    <rPh sb="1" eb="2">
      <t>イチ</t>
    </rPh>
    <rPh sb="2" eb="3">
      <t>ザイ</t>
    </rPh>
    <rPh sb="4" eb="7">
      <t>ヒメジシ</t>
    </rPh>
    <rPh sb="12" eb="14">
      <t>シンコウ</t>
    </rPh>
    <rPh sb="14" eb="16">
      <t>キコウ</t>
    </rPh>
    <phoneticPr fontId="2"/>
  </si>
  <si>
    <t>姫路ウォーターフロント㈱</t>
    <rPh sb="0" eb="2">
      <t>ヒメジ</t>
    </rPh>
    <phoneticPr fontId="2"/>
  </si>
  <si>
    <t>アイシーエス姫路市ウェルフェアー㈱</t>
    <rPh sb="6" eb="9">
      <t>ヒメジシ</t>
    </rPh>
    <phoneticPr fontId="2"/>
  </si>
  <si>
    <t>イーグレひめじ管理㈱</t>
    <rPh sb="7" eb="9">
      <t>カンリ</t>
    </rPh>
    <phoneticPr fontId="2"/>
  </si>
  <si>
    <t>㈱姫路ポートセンター</t>
    <rPh sb="1" eb="3">
      <t>ヒメジ</t>
    </rPh>
    <phoneticPr fontId="2"/>
  </si>
  <si>
    <t>-</t>
    <phoneticPr fontId="2"/>
  </si>
  <si>
    <t>-</t>
    <phoneticPr fontId="2"/>
  </si>
  <si>
    <t>-</t>
    <phoneticPr fontId="2"/>
  </si>
  <si>
    <t>-</t>
    <phoneticPr fontId="2"/>
  </si>
  <si>
    <t>-</t>
    <phoneticPr fontId="2"/>
  </si>
  <si>
    <t>-</t>
    <phoneticPr fontId="2"/>
  </si>
  <si>
    <t>-</t>
    <phoneticPr fontId="2"/>
  </si>
  <si>
    <t>-</t>
    <phoneticPr fontId="2"/>
  </si>
  <si>
    <t>21世紀都市創造基金</t>
    <rPh sb="2" eb="4">
      <t>セイキ</t>
    </rPh>
    <rPh sb="4" eb="6">
      <t>トシ</t>
    </rPh>
    <rPh sb="6" eb="8">
      <t>ソウゾウ</t>
    </rPh>
    <rPh sb="8" eb="10">
      <t>キキン</t>
    </rPh>
    <phoneticPr fontId="5"/>
  </si>
  <si>
    <t>特別会計等財政健全化調整基金</t>
    <rPh sb="0" eb="2">
      <t>トクベツ</t>
    </rPh>
    <rPh sb="2" eb="4">
      <t>カイケイ</t>
    </rPh>
    <rPh sb="4" eb="5">
      <t>トウ</t>
    </rPh>
    <rPh sb="5" eb="7">
      <t>ザイセイ</t>
    </rPh>
    <rPh sb="7" eb="10">
      <t>ケンゼンカ</t>
    </rPh>
    <rPh sb="10" eb="12">
      <t>チョウセイ</t>
    </rPh>
    <rPh sb="12" eb="14">
      <t>キキン</t>
    </rPh>
    <phoneticPr fontId="5"/>
  </si>
  <si>
    <t>地域振興基金</t>
    <rPh sb="0" eb="2">
      <t>チイキ</t>
    </rPh>
    <rPh sb="2" eb="4">
      <t>シンコウ</t>
    </rPh>
    <rPh sb="4" eb="6">
      <t>キキン</t>
    </rPh>
    <phoneticPr fontId="5"/>
  </si>
  <si>
    <t>愛の基金</t>
    <rPh sb="0" eb="1">
      <t>アイ</t>
    </rPh>
    <rPh sb="2" eb="4">
      <t>キキン</t>
    </rPh>
    <phoneticPr fontId="5"/>
  </si>
  <si>
    <t>緑化基金</t>
    <rPh sb="0" eb="2">
      <t>リョッカ</t>
    </rPh>
    <rPh sb="2" eb="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</si>
  <si>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</si>
  <si>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</si>
  <si>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</si>
  <si>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</si>
  <si>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</si>
  <si>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内平均を下回っているが、有形固定資産減価償却率はこれを上回っている。既存施設の老朽化が進んでおり、対策について計画的に取り組む必要がある。また、本市においては今後、文化コンベンションセンター建設工事の本格実施や手柄山中央公園の再整備など、大規模投資事業の執行が控えていることから、これまで以上にコストの縮減と公共事業の平準化を図り、公共施設の適正管理に努める必要がある。</t>
    <rPh sb="0" eb="2">
      <t>ショウライ</t>
    </rPh>
    <rPh sb="2" eb="4">
      <t>フタン</t>
    </rPh>
    <rPh sb="4" eb="6">
      <t>ヒリツ</t>
    </rPh>
    <rPh sb="11" eb="13">
      <t>ルイジ</t>
    </rPh>
    <rPh sb="13" eb="15">
      <t>ダンタイ</t>
    </rPh>
    <rPh sb="15" eb="16">
      <t>ナイ</t>
    </rPh>
    <rPh sb="16" eb="18">
      <t>ヘイキン</t>
    </rPh>
    <rPh sb="19" eb="21">
      <t>シタマワ</t>
    </rPh>
    <rPh sb="27" eb="29">
      <t>ユウケイ</t>
    </rPh>
    <rPh sb="29" eb="31">
      <t>コテイ</t>
    </rPh>
    <rPh sb="31" eb="33">
      <t>シサン</t>
    </rPh>
    <rPh sb="33" eb="38">
      <t>ゲンカショウキャクリツ</t>
    </rPh>
    <rPh sb="42" eb="44">
      <t>ウワマワ</t>
    </rPh>
    <rPh sb="49" eb="51">
      <t>キゾン</t>
    </rPh>
    <rPh sb="51" eb="53">
      <t>シセツ</t>
    </rPh>
    <rPh sb="54" eb="57">
      <t>ロウキュウカ</t>
    </rPh>
    <rPh sb="58" eb="59">
      <t>スス</t>
    </rPh>
    <rPh sb="64" eb="66">
      <t>タイサク</t>
    </rPh>
    <rPh sb="70" eb="73">
      <t>ケイカクテキ</t>
    </rPh>
    <rPh sb="74" eb="75">
      <t>ト</t>
    </rPh>
    <rPh sb="76" eb="77">
      <t>ク</t>
    </rPh>
    <rPh sb="78" eb="80">
      <t>ヒツヨウ</t>
    </rPh>
    <rPh sb="87" eb="89">
      <t>ホンシ</t>
    </rPh>
    <rPh sb="94" eb="96">
      <t>コンゴ</t>
    </rPh>
    <rPh sb="97" eb="99">
      <t>ブンカ</t>
    </rPh>
    <rPh sb="110" eb="112">
      <t>ケンセツ</t>
    </rPh>
    <rPh sb="112" eb="114">
      <t>コウジ</t>
    </rPh>
    <rPh sb="115" eb="117">
      <t>ホンカク</t>
    </rPh>
    <rPh sb="117" eb="119">
      <t>ジッシ</t>
    </rPh>
    <rPh sb="120" eb="123">
      <t>テガラヤマ</t>
    </rPh>
    <rPh sb="123" eb="125">
      <t>チュウオウ</t>
    </rPh>
    <rPh sb="125" eb="127">
      <t>コウエン</t>
    </rPh>
    <rPh sb="128" eb="131">
      <t>サイセイビ</t>
    </rPh>
    <rPh sb="134" eb="137">
      <t>ダイキボ</t>
    </rPh>
    <rPh sb="137" eb="139">
      <t>トウシ</t>
    </rPh>
    <rPh sb="139" eb="141">
      <t>ジギョウ</t>
    </rPh>
    <rPh sb="142" eb="144">
      <t>シッコウ</t>
    </rPh>
    <rPh sb="145" eb="146">
      <t>ヒカ</t>
    </rPh>
    <rPh sb="159" eb="161">
      <t>イジョウ</t>
    </rPh>
    <rPh sb="166" eb="168">
      <t>シュクゲン</t>
    </rPh>
    <rPh sb="169" eb="171">
      <t>コウキョウ</t>
    </rPh>
    <rPh sb="171" eb="173">
      <t>ジギョウ</t>
    </rPh>
    <rPh sb="174" eb="177">
      <t>ヘイジュンカ</t>
    </rPh>
    <rPh sb="178" eb="179">
      <t>ハカ</t>
    </rPh>
    <rPh sb="181" eb="183">
      <t>コウキョウ</t>
    </rPh>
    <rPh sb="183" eb="185">
      <t>シセツ</t>
    </rPh>
    <rPh sb="186" eb="188">
      <t>テキセイ</t>
    </rPh>
    <rPh sb="188" eb="190">
      <t>カンリ</t>
    </rPh>
    <rPh sb="191" eb="192">
      <t>ツト</t>
    </rPh>
    <rPh sb="194" eb="19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</si>
  <si>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</si>
  <si>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</si>
  <si>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</si>
  <si>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</si>
  <si>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</si>
  <si>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</si>
  <si>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本市は類似団体内平均を下回っており、現時点においては地方債の現在高などが近い将来に財政を圧迫する見込みは少ないと考えられる。しかし、今後は既存施設の老朽化対策や大規模投資事業の実施により、地方債の発行額の増加が見込まれることから、将来世代への過度な負担の先送りなどを行わないよう適正な財政運営に努める必要がある。</t>
    <rPh sb="0" eb="2">
      <t>ショウライ</t>
    </rPh>
    <rPh sb="2" eb="4">
      <t>フタン</t>
    </rPh>
    <rPh sb="4" eb="6">
      <t>ヒリツ</t>
    </rPh>
    <rPh sb="7" eb="9">
      <t>ジッシツ</t>
    </rPh>
    <rPh sb="9" eb="12">
      <t>コウサイヒ</t>
    </rPh>
    <rPh sb="12" eb="14">
      <t>ヒリツ</t>
    </rPh>
    <rPh sb="18" eb="20">
      <t>ホンシ</t>
    </rPh>
    <rPh sb="21" eb="23">
      <t>ルイジ</t>
    </rPh>
    <rPh sb="23" eb="25">
      <t>ダンタイ</t>
    </rPh>
    <rPh sb="25" eb="26">
      <t>ナイ</t>
    </rPh>
    <rPh sb="26" eb="28">
      <t>ヘイキン</t>
    </rPh>
    <rPh sb="29" eb="31">
      <t>シタマワ</t>
    </rPh>
    <rPh sb="36" eb="39">
      <t>ゲンジテン</t>
    </rPh>
    <rPh sb="44" eb="47">
      <t>チホウサイ</t>
    </rPh>
    <rPh sb="48" eb="51">
      <t>ゲンザイダカ</t>
    </rPh>
    <rPh sb="54" eb="55">
      <t>チカ</t>
    </rPh>
    <rPh sb="56" eb="58">
      <t>ショウライ</t>
    </rPh>
    <rPh sb="59" eb="61">
      <t>ザイセイ</t>
    </rPh>
    <rPh sb="62" eb="64">
      <t>アッパク</t>
    </rPh>
    <rPh sb="66" eb="68">
      <t>ミコ</t>
    </rPh>
    <rPh sb="70" eb="71">
      <t>スク</t>
    </rPh>
    <rPh sb="74" eb="75">
      <t>カンガ</t>
    </rPh>
    <rPh sb="84" eb="86">
      <t>コンゴ</t>
    </rPh>
    <rPh sb="87" eb="89">
      <t>キゾン</t>
    </rPh>
    <rPh sb="89" eb="91">
      <t>シセツ</t>
    </rPh>
    <rPh sb="92" eb="95">
      <t>ロウキュウカ</t>
    </rPh>
    <rPh sb="95" eb="97">
      <t>タイサク</t>
    </rPh>
    <rPh sb="98" eb="101">
      <t>ダイキボ</t>
    </rPh>
    <rPh sb="101" eb="103">
      <t>トウシ</t>
    </rPh>
    <rPh sb="103" eb="105">
      <t>ジギョウ</t>
    </rPh>
    <rPh sb="106" eb="108">
      <t>ジッシ</t>
    </rPh>
    <rPh sb="112" eb="115">
      <t>チホウサイ</t>
    </rPh>
    <rPh sb="116" eb="119">
      <t>ハッコウガク</t>
    </rPh>
    <rPh sb="120" eb="122">
      <t>ゾウカ</t>
    </rPh>
    <rPh sb="123" eb="125">
      <t>ミコ</t>
    </rPh>
    <rPh sb="133" eb="135">
      <t>ショウライ</t>
    </rPh>
    <rPh sb="135" eb="137">
      <t>セダイ</t>
    </rPh>
    <rPh sb="139" eb="141">
      <t>カド</t>
    </rPh>
    <rPh sb="142" eb="144">
      <t>フタン</t>
    </rPh>
    <rPh sb="145" eb="147">
      <t>サキオク</t>
    </rPh>
    <rPh sb="151" eb="152">
      <t>オコナ</t>
    </rPh>
    <rPh sb="157" eb="159">
      <t>テキセイ</t>
    </rPh>
    <rPh sb="160" eb="162">
      <t>ザイセイ</t>
    </rPh>
    <rPh sb="162" eb="164">
      <t>ウンエイ</t>
    </rPh>
    <rPh sb="165" eb="166">
      <t>ツト</t>
    </rPh>
    <rPh sb="168" eb="17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</si>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</sst>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A2E6-48A1-A55F-64C5DBF0F8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62493</c:v>
                </c:pt>
                <c:pt idx="1">
                  <c:v>65822</c:v>
                </c:pt>
                <c:pt idx="2">
                  <c:v>66041</c:v>
                </c:pt>
                <c:pt idx="3">
                  <c:v>56904</c:v>
                </c:pt>
                <c:pt idx="4">
                  <c:v>70573</c:v>
                </c:pt>
              </c:numCache>
            </c:numRef>
          </c:val>
          <c:smooth val="0"/>
          <c:extLst>
            <c:ext xmlns:c16="http://schemas.microsoft.com/office/drawing/2014/chart" uri="{C3380CC4-5D6E-409C-BE32-E72D297353CC}">
              <c16:uniqueId val="{00000001-A2E6-48A1-A55F-64C5DBF0F8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c:v>
                </c:pt>
                <c:pt idx="1">
                  <c:v>4.5999999999999996</c:v>
                </c:pt>
                <c:pt idx="2">
                  <c:v>4.79</c:v>
                </c:pt>
                <c:pt idx="3">
                  <c:v>4.63</c:v>
                </c:pt>
                <c:pt idx="4">
                  <c:v>4.91</c:v>
                </c:pt>
              </c:numCache>
            </c:numRef>
          </c:val>
          <c:extLst>
            <c:ext xmlns:c16="http://schemas.microsoft.com/office/drawing/2014/chart" uri="{C3380CC4-5D6E-409C-BE32-E72D297353CC}">
              <c16:uniqueId val="{00000000-DB1F-485E-9B6A-C256F5B0A6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11.9</c:v>
                </c:pt>
                <c:pt idx="1">
                  <c:v>11.79</c:v>
                </c:pt>
                <c:pt idx="2">
                  <c:v>11.93</c:v>
                </c:pt>
                <c:pt idx="3">
                  <c:v>11.95</c:v>
                </c:pt>
                <c:pt idx="4">
                  <c:v>11.92</c:v>
                </c:pt>
              </c:numCache>
            </c:numRef>
          </c:val>
          <c:extLst>
            <c:ext xmlns:c16="http://schemas.microsoft.com/office/drawing/2014/chart" uri="{C3380CC4-5D6E-409C-BE32-E72D297353CC}">
              <c16:uniqueId val="{00000001-DB1F-485E-9B6A-C256F5B0A6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2.59</c:v>
                </c:pt>
                <c:pt idx="1">
                  <c:v>-0.02</c:v>
                </c:pt>
                <c:pt idx="2">
                  <c:v>0.44</c:v>
                </c:pt>
                <c:pt idx="3">
                  <c:v>0.14000000000000001</c:v>
                </c:pt>
                <c:pt idx="4">
                  <c:v>0.63</c:v>
                </c:pt>
              </c:numCache>
            </c:numRef>
          </c:val>
          <c:smooth val="0"/>
          <c:extLst>
            <c:ext xmlns:c16="http://schemas.microsoft.com/office/drawing/2014/chart" uri="{C3380CC4-5D6E-409C-BE32-E72D297353CC}">
              <c16:uniqueId val="{00000002-DB1F-485E-9B6A-C256F5B0A6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459-420C-A476-0E38BCB6BD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59-420C-A476-0E38BCB6BD83}"/>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0.15</c:v>
                </c:pt>
                <c:pt idx="4">
                  <c:v>#N/A</c:v>
                </c:pt>
                <c:pt idx="5">
                  <c:v>0.15</c:v>
                </c:pt>
                <c:pt idx="6">
                  <c:v>#N/A</c:v>
                </c:pt>
                <c:pt idx="7">
                  <c:v>0.18</c:v>
                </c:pt>
                <c:pt idx="8">
                  <c:v>#N/A</c:v>
                </c:pt>
                <c:pt idx="9">
                  <c:v>0.17</c:v>
                </c:pt>
              </c:numCache>
            </c:numRef>
          </c:val>
          <c:extLst>
            <c:ext xmlns:c16="http://schemas.microsoft.com/office/drawing/2014/chart" uri="{C3380CC4-5D6E-409C-BE32-E72D297353CC}">
              <c16:uniqueId val="{00000002-7459-420C-A476-0E38BCB6BD83}"/>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c:v>
                </c:pt>
                <c:pt idx="4">
                  <c:v>#N/A</c:v>
                </c:pt>
                <c:pt idx="5">
                  <c:v>0</c:v>
                </c:pt>
                <c:pt idx="6">
                  <c:v>#N/A</c:v>
                </c:pt>
                <c:pt idx="7">
                  <c:v>0.14000000000000001</c:v>
                </c:pt>
                <c:pt idx="8">
                  <c:v>#N/A</c:v>
                </c:pt>
                <c:pt idx="9">
                  <c:v>0.28999999999999998</c:v>
                </c:pt>
              </c:numCache>
            </c:numRef>
          </c:val>
          <c:extLst>
            <c:ext xmlns:c16="http://schemas.microsoft.com/office/drawing/2014/chart" uri="{C3380CC4-5D6E-409C-BE32-E72D297353CC}">
              <c16:uniqueId val="{00000003-7459-420C-A476-0E38BCB6BD83}"/>
            </c:ext>
          </c:extLst>
        </c:ser>
        <c:ser>
          <c:idx val="4"/>
          <c:order val="4"/>
          <c:tx>
            <c:strRef>
              <c:f>データシート!$A$31</c:f>
              <c:strCache>
                <c:ptCount val="1"/>
                <c:pt idx="0">
                  <c:v>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0.2</c:v>
                </c:pt>
                <c:pt idx="4">
                  <c:v>#N/A</c:v>
                </c:pt>
                <c:pt idx="5">
                  <c:v>0.25</c:v>
                </c:pt>
                <c:pt idx="6">
                  <c:v>#N/A</c:v>
                </c:pt>
                <c:pt idx="7">
                  <c:v>0.23</c:v>
                </c:pt>
                <c:pt idx="8">
                  <c:v>#N/A</c:v>
                </c:pt>
                <c:pt idx="9">
                  <c:v>0.31</c:v>
                </c:pt>
              </c:numCache>
            </c:numRef>
          </c:val>
          <c:extLst>
            <c:ext xmlns:c16="http://schemas.microsoft.com/office/drawing/2014/chart" uri="{C3380CC4-5D6E-409C-BE32-E72D297353CC}">
              <c16:uniqueId val="{00000004-7459-420C-A476-0E38BCB6BD8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2.85</c:v>
                </c:pt>
                <c:pt idx="2">
                  <c:v>#N/A</c:v>
                </c:pt>
                <c:pt idx="3">
                  <c:v>3.31</c:v>
                </c:pt>
                <c:pt idx="4">
                  <c:v>#N/A</c:v>
                </c:pt>
                <c:pt idx="5">
                  <c:v>4.8499999999999996</c:v>
                </c:pt>
                <c:pt idx="6">
                  <c:v>#N/A</c:v>
                </c:pt>
                <c:pt idx="7">
                  <c:v>0.81</c:v>
                </c:pt>
                <c:pt idx="8">
                  <c:v>#N/A</c:v>
                </c:pt>
                <c:pt idx="9">
                  <c:v>0.45</c:v>
                </c:pt>
              </c:numCache>
            </c:numRef>
          </c:val>
          <c:extLst>
            <c:ext xmlns:c16="http://schemas.microsoft.com/office/drawing/2014/chart" uri="{C3380CC4-5D6E-409C-BE32-E72D297353CC}">
              <c16:uniqueId val="{00000005-7459-420C-A476-0E38BCB6BD8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1.55</c:v>
                </c:pt>
                <c:pt idx="2">
                  <c:v>#N/A</c:v>
                </c:pt>
                <c:pt idx="3">
                  <c:v>1.49</c:v>
                </c:pt>
                <c:pt idx="4">
                  <c:v>#N/A</c:v>
                </c:pt>
                <c:pt idx="5">
                  <c:v>1.36</c:v>
                </c:pt>
                <c:pt idx="6">
                  <c:v>#N/A</c:v>
                </c:pt>
                <c:pt idx="7">
                  <c:v>1.48</c:v>
                </c:pt>
                <c:pt idx="8">
                  <c:v>#N/A</c:v>
                </c:pt>
                <c:pt idx="9">
                  <c:v>1.53</c:v>
                </c:pt>
              </c:numCache>
            </c:numRef>
          </c:val>
          <c:extLst>
            <c:ext xmlns:c16="http://schemas.microsoft.com/office/drawing/2014/chart" uri="{C3380CC4-5D6E-409C-BE32-E72D297353CC}">
              <c16:uniqueId val="{00000006-7459-420C-A476-0E38BCB6BD83}"/>
            </c:ext>
          </c:extLst>
        </c:ser>
        <c:ser>
          <c:idx val="7"/>
          <c:order val="7"/>
          <c:tx>
            <c:strRef>
              <c:f>データシート!$A$34</c:f>
              <c:strCache>
                <c:ptCount val="1"/>
                <c:pt idx="0">
                  <c:v>都市開発整備事業会計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4.13</c:v>
                </c:pt>
                <c:pt idx="2">
                  <c:v>#N/A</c:v>
                </c:pt>
                <c:pt idx="3">
                  <c:v>4.09</c:v>
                </c:pt>
                <c:pt idx="4">
                  <c:v>#N/A</c:v>
                </c:pt>
                <c:pt idx="5">
                  <c:v>4.0199999999999996</c:v>
                </c:pt>
                <c:pt idx="6">
                  <c:v>#N/A</c:v>
                </c:pt>
                <c:pt idx="7">
                  <c:v>4.1399999999999997</c:v>
                </c:pt>
                <c:pt idx="8">
                  <c:v>#N/A</c:v>
                </c:pt>
                <c:pt idx="9">
                  <c:v>3.9</c:v>
                </c:pt>
              </c:numCache>
            </c:numRef>
          </c:val>
          <c:extLst>
            <c:ext xmlns:c16="http://schemas.microsoft.com/office/drawing/2014/chart" uri="{C3380CC4-5D6E-409C-BE32-E72D297353CC}">
              <c16:uniqueId val="{00000007-7459-420C-A476-0E38BCB6BD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4.6900000000000004</c:v>
                </c:pt>
                <c:pt idx="2">
                  <c:v>#N/A</c:v>
                </c:pt>
                <c:pt idx="3">
                  <c:v>4.59</c:v>
                </c:pt>
                <c:pt idx="4">
                  <c:v>#N/A</c:v>
                </c:pt>
                <c:pt idx="5">
                  <c:v>4.79</c:v>
                </c:pt>
                <c:pt idx="6">
                  <c:v>#N/A</c:v>
                </c:pt>
                <c:pt idx="7">
                  <c:v>4.63</c:v>
                </c:pt>
                <c:pt idx="8">
                  <c:v>#N/A</c:v>
                </c:pt>
                <c:pt idx="9">
                  <c:v>4.91</c:v>
                </c:pt>
              </c:numCache>
            </c:numRef>
          </c:val>
          <c:extLst>
            <c:ext xmlns:c16="http://schemas.microsoft.com/office/drawing/2014/chart" uri="{C3380CC4-5D6E-409C-BE32-E72D297353CC}">
              <c16:uniqueId val="{00000008-7459-420C-A476-0E38BCB6BD8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4.6500000000000004</c:v>
                </c:pt>
                <c:pt idx="2">
                  <c:v>#N/A</c:v>
                </c:pt>
                <c:pt idx="3">
                  <c:v>5.18</c:v>
                </c:pt>
                <c:pt idx="4">
                  <c:v>#N/A</c:v>
                </c:pt>
                <c:pt idx="5">
                  <c:v>5.39</c:v>
                </c:pt>
                <c:pt idx="6">
                  <c:v>#N/A</c:v>
                </c:pt>
                <c:pt idx="7">
                  <c:v>6.24</c:v>
                </c:pt>
                <c:pt idx="8">
                  <c:v>#N/A</c:v>
                </c:pt>
                <c:pt idx="9">
                  <c:v>6.28</c:v>
                </c:pt>
              </c:numCache>
            </c:numRef>
          </c:val>
          <c:extLst>
            <c:ext xmlns:c16="http://schemas.microsoft.com/office/drawing/2014/chart" uri="{C3380CC4-5D6E-409C-BE32-E72D297353CC}">
              <c16:uniqueId val="{00000009-7459-420C-A476-0E38BCB6BD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22728</c:v>
                </c:pt>
                <c:pt idx="5">
                  <c:v>22795</c:v>
                </c:pt>
                <c:pt idx="8">
                  <c:v>22104</c:v>
                </c:pt>
                <c:pt idx="11">
                  <c:v>22067</c:v>
                </c:pt>
                <c:pt idx="14">
                  <c:v>21786</c:v>
                </c:pt>
              </c:numCache>
            </c:numRef>
          </c:val>
          <c:extLst>
            <c:ext xmlns:c16="http://schemas.microsoft.com/office/drawing/2014/chart" uri="{C3380CC4-5D6E-409C-BE32-E72D297353CC}">
              <c16:uniqueId val="{00000000-B484-44CE-B27E-D5F1876710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1-B484-44CE-B27E-D5F1876710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403</c:v>
                </c:pt>
                <c:pt idx="3">
                  <c:v>395</c:v>
                </c:pt>
                <c:pt idx="6">
                  <c:v>387</c:v>
                </c:pt>
                <c:pt idx="9">
                  <c:v>379</c:v>
                </c:pt>
                <c:pt idx="12">
                  <c:v>298</c:v>
                </c:pt>
              </c:numCache>
            </c:numRef>
          </c:val>
          <c:extLst>
            <c:ext xmlns:c16="http://schemas.microsoft.com/office/drawing/2014/chart" uri="{C3380CC4-5D6E-409C-BE32-E72D297353CC}">
              <c16:uniqueId val="{00000002-B484-44CE-B27E-D5F1876710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133</c:v>
                </c:pt>
                <c:pt idx="3">
                  <c:v>75</c:v>
                </c:pt>
                <c:pt idx="6">
                  <c:v>75</c:v>
                </c:pt>
                <c:pt idx="9">
                  <c:v>75</c:v>
                </c:pt>
                <c:pt idx="12">
                  <c:v>75</c:v>
                </c:pt>
              </c:numCache>
            </c:numRef>
          </c:val>
          <c:extLst>
            <c:ext xmlns:c16="http://schemas.microsoft.com/office/drawing/2014/chart" uri="{C3380CC4-5D6E-409C-BE32-E72D297353CC}">
              <c16:uniqueId val="{00000003-B484-44CE-B27E-D5F1876710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6381</c:v>
                </c:pt>
                <c:pt idx="3">
                  <c:v>5810</c:v>
                </c:pt>
                <c:pt idx="6">
                  <c:v>5114</c:v>
                </c:pt>
                <c:pt idx="9">
                  <c:v>4745</c:v>
                </c:pt>
                <c:pt idx="12">
                  <c:v>4526</c:v>
                </c:pt>
              </c:numCache>
            </c:numRef>
          </c:val>
          <c:extLst>
            <c:ext xmlns:c16="http://schemas.microsoft.com/office/drawing/2014/chart" uri="{C3380CC4-5D6E-409C-BE32-E72D297353CC}">
              <c16:uniqueId val="{00000004-B484-44CE-B27E-D5F1876710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162</c:v>
                </c:pt>
                <c:pt idx="3">
                  <c:v>168</c:v>
                </c:pt>
                <c:pt idx="6">
                  <c:v>168</c:v>
                </c:pt>
                <c:pt idx="9">
                  <c:v>168</c:v>
                </c:pt>
                <c:pt idx="12">
                  <c:v>168</c:v>
                </c:pt>
              </c:numCache>
            </c:numRef>
          </c:val>
          <c:extLst>
            <c:ext xmlns:c16="http://schemas.microsoft.com/office/drawing/2014/chart" uri="{C3380CC4-5D6E-409C-BE32-E72D297353CC}">
              <c16:uniqueId val="{00000005-B484-44CE-B27E-D5F1876710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84-44CE-B27E-D5F1876710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20358</c:v>
                </c:pt>
                <c:pt idx="3">
                  <c:v>21146</c:v>
                </c:pt>
                <c:pt idx="6">
                  <c:v>19854</c:v>
                </c:pt>
                <c:pt idx="9">
                  <c:v>19658</c:v>
                </c:pt>
                <c:pt idx="12">
                  <c:v>20198</c:v>
                </c:pt>
              </c:numCache>
            </c:numRef>
          </c:val>
          <c:extLst>
            <c:ext xmlns:c16="http://schemas.microsoft.com/office/drawing/2014/chart" uri="{C3380CC4-5D6E-409C-BE32-E72D297353CC}">
              <c16:uniqueId val="{00000007-B484-44CE-B27E-D5F1876710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4711</c:v>
                </c:pt>
                <c:pt idx="2">
                  <c:v>#N/A</c:v>
                </c:pt>
                <c:pt idx="3">
                  <c:v>#N/A</c:v>
                </c:pt>
                <c:pt idx="4">
                  <c:v>4801</c:v>
                </c:pt>
                <c:pt idx="5">
                  <c:v>#N/A</c:v>
                </c:pt>
                <c:pt idx="6">
                  <c:v>#N/A</c:v>
                </c:pt>
                <c:pt idx="7">
                  <c:v>3496</c:v>
                </c:pt>
                <c:pt idx="8">
                  <c:v>#N/A</c:v>
                </c:pt>
                <c:pt idx="9">
                  <c:v>#N/A</c:v>
                </c:pt>
                <c:pt idx="10">
                  <c:v>2960</c:v>
                </c:pt>
                <c:pt idx="11">
                  <c:v>#N/A</c:v>
                </c:pt>
                <c:pt idx="12">
                  <c:v>#N/A</c:v>
                </c:pt>
                <c:pt idx="13">
                  <c:v>3481</c:v>
                </c:pt>
                <c:pt idx="14">
                  <c:v>#N/A</c:v>
                </c:pt>
              </c:numCache>
            </c:numRef>
          </c:val>
          <c:smooth val="0"/>
          <c:extLst>
            <c:ext xmlns:c16="http://schemas.microsoft.com/office/drawing/2014/chart" uri="{C3380CC4-5D6E-409C-BE32-E72D297353CC}">
              <c16:uniqueId val="{00000008-B484-44CE-B27E-D5F1876710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193474</c:v>
                </c:pt>
                <c:pt idx="5">
                  <c:v>189583</c:v>
                </c:pt>
                <c:pt idx="8">
                  <c:v>185464</c:v>
                </c:pt>
                <c:pt idx="11">
                  <c:v>181394</c:v>
                </c:pt>
                <c:pt idx="14">
                  <c:v>180500</c:v>
                </c:pt>
              </c:numCache>
            </c:numRef>
          </c:val>
          <c:extLst>
            <c:ext xmlns:c16="http://schemas.microsoft.com/office/drawing/2014/chart" uri="{C3380CC4-5D6E-409C-BE32-E72D297353CC}">
              <c16:uniqueId val="{00000000-68D5-418E-8E3A-5219FA9719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41409</c:v>
                </c:pt>
                <c:pt idx="5">
                  <c:v>36635</c:v>
                </c:pt>
                <c:pt idx="8">
                  <c:v>34341</c:v>
                </c:pt>
                <c:pt idx="11">
                  <c:v>32648</c:v>
                </c:pt>
                <c:pt idx="14">
                  <c:v>32489</c:v>
                </c:pt>
              </c:numCache>
            </c:numRef>
          </c:val>
          <c:extLst>
            <c:ext xmlns:c16="http://schemas.microsoft.com/office/drawing/2014/chart" uri="{C3380CC4-5D6E-409C-BE32-E72D297353CC}">
              <c16:uniqueId val="{00000001-68D5-418E-8E3A-5219FA9719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57673</c:v>
                </c:pt>
                <c:pt idx="5">
                  <c:v>58165</c:v>
                </c:pt>
                <c:pt idx="8">
                  <c:v>56884</c:v>
                </c:pt>
                <c:pt idx="11">
                  <c:v>61781</c:v>
                </c:pt>
                <c:pt idx="14">
                  <c:v>60479</c:v>
                </c:pt>
              </c:numCache>
            </c:numRef>
          </c:val>
          <c:extLst>
            <c:ext xmlns:c16="http://schemas.microsoft.com/office/drawing/2014/chart" uri="{C3380CC4-5D6E-409C-BE32-E72D297353CC}">
              <c16:uniqueId val="{00000002-68D5-418E-8E3A-5219FA9719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D5-418E-8E3A-5219FA9719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D5-418E-8E3A-5219FA9719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1111</c:v>
                </c:pt>
                <c:pt idx="3">
                  <c:v>919</c:v>
                </c:pt>
                <c:pt idx="6">
                  <c:v>674</c:v>
                </c:pt>
                <c:pt idx="9">
                  <c:v>475</c:v>
                </c:pt>
                <c:pt idx="12">
                  <c:v>11</c:v>
                </c:pt>
              </c:numCache>
            </c:numRef>
          </c:val>
          <c:extLst>
            <c:ext xmlns:c16="http://schemas.microsoft.com/office/drawing/2014/chart" uri="{C3380CC4-5D6E-409C-BE32-E72D297353CC}">
              <c16:uniqueId val="{00000005-68D5-418E-8E3A-5219FA9719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28225</c:v>
                </c:pt>
                <c:pt idx="3">
                  <c:v>28375</c:v>
                </c:pt>
                <c:pt idx="6">
                  <c:v>28913</c:v>
                </c:pt>
                <c:pt idx="9">
                  <c:v>28040</c:v>
                </c:pt>
                <c:pt idx="12">
                  <c:v>27650</c:v>
                </c:pt>
              </c:numCache>
            </c:numRef>
          </c:val>
          <c:extLst>
            <c:ext xmlns:c16="http://schemas.microsoft.com/office/drawing/2014/chart" uri="{C3380CC4-5D6E-409C-BE32-E72D297353CC}">
              <c16:uniqueId val="{00000006-68D5-418E-8E3A-5219FA9719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560</c:v>
                </c:pt>
                <c:pt idx="3">
                  <c:v>495</c:v>
                </c:pt>
                <c:pt idx="6">
                  <c:v>424</c:v>
                </c:pt>
                <c:pt idx="9">
                  <c:v>353</c:v>
                </c:pt>
                <c:pt idx="12">
                  <c:v>281</c:v>
                </c:pt>
              </c:numCache>
            </c:numRef>
          </c:val>
          <c:extLst>
            <c:ext xmlns:c16="http://schemas.microsoft.com/office/drawing/2014/chart" uri="{C3380CC4-5D6E-409C-BE32-E72D297353CC}">
              <c16:uniqueId val="{00000007-68D5-418E-8E3A-5219FA9719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70954</c:v>
                </c:pt>
                <c:pt idx="3">
                  <c:v>56187</c:v>
                </c:pt>
                <c:pt idx="6">
                  <c:v>49812</c:v>
                </c:pt>
                <c:pt idx="9">
                  <c:v>44090</c:v>
                </c:pt>
                <c:pt idx="12">
                  <c:v>38981</c:v>
                </c:pt>
              </c:numCache>
            </c:numRef>
          </c:val>
          <c:extLst>
            <c:ext xmlns:c16="http://schemas.microsoft.com/office/drawing/2014/chart" uri="{C3380CC4-5D6E-409C-BE32-E72D297353CC}">
              <c16:uniqueId val="{00000008-68D5-418E-8E3A-5219FA9719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2745</c:v>
                </c:pt>
                <c:pt idx="3">
                  <c:v>2124</c:v>
                </c:pt>
                <c:pt idx="6">
                  <c:v>1503</c:v>
                </c:pt>
                <c:pt idx="9">
                  <c:v>882</c:v>
                </c:pt>
                <c:pt idx="12">
                  <c:v>610</c:v>
                </c:pt>
              </c:numCache>
            </c:numRef>
          </c:val>
          <c:extLst>
            <c:ext xmlns:c16="http://schemas.microsoft.com/office/drawing/2014/chart" uri="{C3380CC4-5D6E-409C-BE32-E72D297353CC}">
              <c16:uniqueId val="{00000009-68D5-418E-8E3A-5219FA9719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198684</c:v>
                </c:pt>
                <c:pt idx="3">
                  <c:v>197036</c:v>
                </c:pt>
                <c:pt idx="6">
                  <c:v>199200</c:v>
                </c:pt>
                <c:pt idx="9">
                  <c:v>199283</c:v>
                </c:pt>
                <c:pt idx="12">
                  <c:v>201105</c:v>
                </c:pt>
              </c:numCache>
            </c:numRef>
          </c:val>
          <c:extLst>
            <c:ext xmlns:c16="http://schemas.microsoft.com/office/drawing/2014/chart" uri="{C3380CC4-5D6E-409C-BE32-E72D297353CC}">
              <c16:uniqueId val="{0000000A-68D5-418E-8E3A-5219FA9719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9723</c:v>
                </c:pt>
                <c:pt idx="2">
                  <c:v>#N/A</c:v>
                </c:pt>
                <c:pt idx="3">
                  <c:v>#N/A</c:v>
                </c:pt>
                <c:pt idx="4">
                  <c:v>753</c:v>
                </c:pt>
                <c:pt idx="5">
                  <c:v>#N/A</c:v>
                </c:pt>
                <c:pt idx="6">
                  <c:v>#N/A</c:v>
                </c:pt>
                <c:pt idx="7">
                  <c:v>3836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D5-418E-8E3A-5219FA9719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14297</c:v>
                </c:pt>
                <c:pt idx="1">
                  <c:v>14307</c:v>
                </c:pt>
                <c:pt idx="2">
                  <c:v>14315</c:v>
                </c:pt>
              </c:numCache>
            </c:numRef>
          </c:val>
          <c:extLst>
            <c:ext xmlns:c16="http://schemas.microsoft.com/office/drawing/2014/chart" uri="{C3380CC4-5D6E-409C-BE32-E72D297353CC}">
              <c16:uniqueId val="{00000000-DDF4-4CA8-A9B3-5804FFB75E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1726</c:v>
                </c:pt>
                <c:pt idx="1">
                  <c:v>1727</c:v>
                </c:pt>
                <c:pt idx="2">
                  <c:v>1728</c:v>
                </c:pt>
              </c:numCache>
            </c:numRef>
          </c:val>
          <c:extLst>
            <c:ext xmlns:c16="http://schemas.microsoft.com/office/drawing/2014/chart" uri="{C3380CC4-5D6E-409C-BE32-E72D297353CC}">
              <c16:uniqueId val="{00000001-DDF4-4CA8-A9B3-5804FFB75E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37233</c:v>
                </c:pt>
                <c:pt idx="1">
                  <c:v>36964</c:v>
                </c:pt>
                <c:pt idx="2">
                  <c:v>36249</c:v>
                </c:pt>
              </c:numCache>
            </c:numRef>
          </c:val>
          <c:extLst>
            <c:ext xmlns:c16="http://schemas.microsoft.com/office/drawing/2014/chart" uri="{C3380CC4-5D6E-409C-BE32-E72D297353CC}">
              <c16:uniqueId val="{00000002-DDF4-4CA8-A9B3-5804FFB75E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{8B1BAA1C-A265-494C-B03B-773ADED0F56A}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451-4594-8987-874FF8228E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{4D6EDCEB-F876-43F7-B0B2-7D99ECF11044}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51-4594-8987-874FF8228E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{52B6D68C-C97C-41C4-A1AF-86E9569C1DCD}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51-4594-8987-874FF8228E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{8C1C7FDA-41F7-42F0-93CC-05B4AA3900F5}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51-4594-8987-874FF8228E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{E7639FB8-D1FD-4E8D-BCA1-12907F32145E}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51-4594-8987-874FF8228EB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{67B22357-9744-4358-A20D-A6E9DDA13F2C}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451-4594-8987-874FF8228EB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{DCBCF0DC-4518-47B3-821A-54BA4F7E6464}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451-4594-8987-874FF8228EB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{66D55EF0-6445-4203-87F8-CC717BB8E7FF}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451-4594-8987-874FF8228EB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{18A7531A-945D-4DC9-A99A-6513B9865733}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451-4594-8987-874FF8228E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63.3</c:v>
                </c:pt>
                <c:pt idx="16">
                  <c:v>64.2</c:v>
                </c:pt>
                <c:pt idx="24">
                  <c:v>65</c:v>
                </c:pt>
                <c:pt idx="32">
                  <c:v>65.900000000000006</c:v>
                </c:pt>
              </c:numCache>
            </c:numRef>
          </c:xVal>
          <c:yVal>
            <c:numRef>
              <c:f>公会計指標分析・財政指標組合せ分析表!$BP$51:$DC$51</c:f>
              <c:numCache>
                <c:formatCode>#,##0.0;"▲ "#,##0.0</c:formatCode>
                <c:ptCount val="40"/>
                <c:pt idx="0">
                  <c:v>9.6</c:v>
                </c:pt>
                <c:pt idx="8">
                  <c:v>0.7</c:v>
                </c:pt>
                <c:pt idx="16">
                  <c:v>3.7</c:v>
                </c:pt>
              </c:numCache>
            </c:numRef>
          </c:yVal>
          <c:smooth val="0"/>
          <c:extLst>
            <c:ext xmlns:c16="http://schemas.microsoft.com/office/drawing/2014/chart" uri="{C3380CC4-5D6E-409C-BE32-E72D297353CC}">
              <c16:uniqueId val="{00000009-5451-4594-8987-874FF8228E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{F10B5167-13E1-41FC-AB97-8D478D1AA3B3}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451-4594-8987-874FF8228E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{79F13A27-B7D7-419F-99EF-86665E6FEBBE}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51-4594-8987-874FF8228E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{75D30178-8CE9-46E3-8FC3-FFE82CC12F09}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51-4594-8987-874FF8228E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{CFD8EC09-A99D-4849-98E8-56E5446670F4}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51-4594-8987-874FF8228E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{683779CE-6B0D-4F1A-B366-0058A513E64A}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51-4594-8987-874FF8228EB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{5B2EFFC7-3CB2-4636-970C-BBDA170DEFD7}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451-4594-8987-874FF8228EB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{FF2DCA34-E835-4677-8031-EB436AF90234}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451-4594-8987-874FF8228EB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{27C1EF2B-B7D8-40E2-9C8D-260429413E3B}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451-4594-8987-874FF8228EB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{03CFE88F-6D8A-48F3-A06E-E1CAC5D20CE6}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451-4594-8987-874FF8228E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5451-4594-8987-874FF8228EB9}"/>
            </c:ext>
          </c:extLst>
        </c:ser>
        <c:dLbls>
          <c:showLegendKey val="0"/>
          <c:showVal val="1"/>
          <c:showCatName val="0"/>
          <c:showSerName val="0"/>
          <c:showPercent val="0"/>
          <c:showBubbleSize val="0"/>
        </c:dLbls>
        <c:axId val="46179840"/>
        <c:axId val="46181760"/>
      </c:scatterChart>
      <c:valAx>
        <c:axId val="46179840"/>
        <c:scaling>
          <c:orientation val="minMax"/>
          <c:max val="64.699999999999989"/>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{855481FB-D2A4-4EC0-ABEC-1FC5A3638056}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E48-4274-BE60-40FDA078DC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{D59A3FB4-F8DF-4240-8CB1-4A4B0370B194}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48-4274-BE60-40FDA078DC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{EA2548C4-9271-4561-A2B5-5A69A0E2C383}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48-4274-BE60-40FDA078DC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{F4D6DECF-EEF9-47C4-8CF6-9CA1380D3847}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48-4274-BE60-40FDA078DC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{8BB86708-94C2-4ED6-9DED-43F3AFF1026D}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48-4274-BE60-40FDA078DCE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{1E527E3A-7749-4CE3-9D71-D6127A5CFC3F}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E48-4274-BE60-40FDA078DCE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{F18D1205-2632-4D01-8F23-1C2B5F690DFD}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E48-4274-BE60-40FDA078DCE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{FE895971-2F95-443D-BE35-1A47F1F6D464}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E48-4274-BE60-40FDA078DCE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{031DD31D-356B-4ACE-AE56-2E04B2AF1C3F}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E48-4274-BE60-40FDA078DC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4.7</c:v>
                </c:pt>
                <c:pt idx="16">
                  <c:v>4.2</c:v>
                </c:pt>
                <c:pt idx="24">
                  <c:v>3.6</c:v>
                </c:pt>
                <c:pt idx="32">
                  <c:v>3.2</c:v>
                </c:pt>
              </c:numCache>
            </c:numRef>
          </c:xVal>
          <c:yVal>
            <c:numRef>
              <c:f>公会計指標分析・財政指標組合せ分析表!$BP$73:$DC$73</c:f>
              <c:numCache>
                <c:formatCode>#,##0.0;"▲ "#,##0.0</c:formatCode>
                <c:ptCount val="40"/>
                <c:pt idx="0">
                  <c:v>9.6</c:v>
                </c:pt>
                <c:pt idx="8">
                  <c:v>0.7</c:v>
                </c:pt>
                <c:pt idx="16">
                  <c:v>3.7</c:v>
                </c:pt>
              </c:numCache>
            </c:numRef>
          </c:yVal>
          <c:smooth val="0"/>
          <c:extLst>
            <c:ext xmlns:c16="http://schemas.microsoft.com/office/drawing/2014/chart" uri="{C3380CC4-5D6E-409C-BE32-E72D297353CC}">
              <c16:uniqueId val="{00000009-EE48-4274-BE60-40FDA078DC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{77B2F7DC-A0FB-4827-8413-406328CD8294}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E48-4274-BE60-40FDA078DC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{6E654F81-9FE0-41D2-9555-747082B34267}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48-4274-BE60-40FDA078DC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{235894AF-93AD-4A35-A098-D6ADABE1815B}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48-4274-BE60-40FDA078DC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{C74BE218-5DF4-4BC4-A815-A8B8B2109277}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48-4274-BE60-40FDA078DC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{80B00D31-3E04-4E0F-8451-42E34A212862}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48-4274-BE60-40FDA078DCE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{DB545E0C-9E43-485E-A5CC-E4DE6ACDA22C}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E48-4274-BE60-40FDA078DCE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{6E349F6B-1589-4F5F-8048-FAC8CF191A16}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E48-4274-BE60-40FDA078DCE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{C1095098-03F4-4AA0-B419-68E2E66CC845}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E48-4274-BE60-40FDA078DCE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{81E1DAF1-949F-4DF4-82EF-9FA2DC6579DC}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E48-4274-BE60-40FDA078DC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EE48-4274-BE60-40FDA078DCE2}"/>
            </c:ext>
          </c:extLst>
        </c:ser>
        <c:dLbls>
          <c:showLegendKey val="0"/>
          <c:showVal val="1"/>
          <c:showCatName val="0"/>
          <c:showSerName val="0"/>
          <c:showPercent val="0"/>
          <c:showBubbleSize val="0"/>
        </c:dLbls>
        <c:axId val="84219776"/>
        <c:axId val="84234240"/>
      </c:scatterChart>
      <c:valAx>
        <c:axId val="84219776"/>
        <c:scaling>
          <c:orientation val="minMax"/>
          <c:max val="7"/>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ヶ年平均でみると前年度から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％、単年度では前年度の</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対前年度比較について、分子では、下水道事業債の償還が進んだことで公営企業債の元利償還金繰入金が減となったものの、一般会計等の元利償還金が増となった。分母では、臨時財政対策債発行可能額が減となったものの、普通交付税額、標準税収入額等が増となった。今後も「姫路市行財政改革プラン</a:t>
          </a:r>
          <a:r>
            <a:rPr kumimoji="1" lang="en-US" altLang="ja-JP" sz="1400">
              <a:latin typeface="ＭＳ ゴシック" pitchFamily="49" charset="-128"/>
              <a:ea typeface="ＭＳ ゴシック" pitchFamily="49" charset="-128"/>
            </a:rPr>
            <a:t>2024</a:t>
          </a:r>
          <a:r>
            <a:rPr kumimoji="1" lang="ja-JP" altLang="en-US" sz="1400">
              <a:latin typeface="ＭＳ ゴシック" pitchFamily="49" charset="-128"/>
              <a:ea typeface="ＭＳ ゴシック" pitchFamily="49" charset="-128"/>
            </a:rPr>
            <a:t>」の目標値である令和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年度末時点で</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％以下を達成できるよう適正な財政運営に努める。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ポイント減少しマイナス値となっている。主な要因としては、下水道事業債の償還が進んだことによる公営企業債等繰入見込額が</a:t>
          </a:r>
          <a:r>
            <a:rPr kumimoji="1" lang="en-US" altLang="ja-JP" sz="1400">
              <a:latin typeface="ＭＳ ゴシック" pitchFamily="49" charset="-128"/>
              <a:ea typeface="ＭＳ ゴシック" pitchFamily="49" charset="-128"/>
            </a:rPr>
            <a:t>51.1</a:t>
          </a:r>
          <a:r>
            <a:rPr kumimoji="1" lang="ja-JP" altLang="en-US" sz="1400">
              <a:latin typeface="ＭＳ ゴシック" pitchFamily="49" charset="-128"/>
              <a:ea typeface="ＭＳ ゴシック" pitchFamily="49" charset="-128"/>
            </a:rPr>
            <a:t>億円の減となったことが挙げられる。</a:t>
          </a:r>
        </a:p>
        <a:p>
          <a:r>
            <a:rPr kumimoji="1" lang="ja-JP" altLang="en-US" sz="1400">
              <a:latin typeface="ＭＳ ゴシック" pitchFamily="49" charset="-128"/>
              <a:ea typeface="ＭＳ ゴシック" pitchFamily="49" charset="-128"/>
            </a:rPr>
            <a:t>　今後は大規模投資事業が予定されているため、比率の推移に留意し、「姫路市行財政改革プラン</a:t>
          </a:r>
          <a:r>
            <a:rPr kumimoji="1" lang="en-US" altLang="ja-JP" sz="1400">
              <a:latin typeface="ＭＳ ゴシック" pitchFamily="49" charset="-128"/>
              <a:ea typeface="ＭＳ ゴシック" pitchFamily="49" charset="-128"/>
            </a:rPr>
            <a:t>2024</a:t>
          </a:r>
          <a:r>
            <a:rPr kumimoji="1" lang="ja-JP" altLang="en-US" sz="1400">
              <a:latin typeface="ＭＳ ゴシック" pitchFamily="49" charset="-128"/>
              <a:ea typeface="ＭＳ ゴシック" pitchFamily="49" charset="-128"/>
            </a:rPr>
            <a:t>」の目標値である令和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年度末時点で</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％以下を達成できるよう適正な財政運営に努める。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兵庫県姫路市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世紀都市創造基金、特別会計等財政健全化調整基金、地域社会活性化基金等を取り崩したことにより、基金全体で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年度は、新型コロナウイルス感染症対策に伴う緊急経済対策の実施等に伴い財源不足が発生することから取り崩しを見込む。令和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年度以降は、経済事情の変動に伴う財源不足や災害時に生じた経費の財源とする場合に取り崩す。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その他特定目的基金については、将来必要となる事業を実施するための財源として積み立てたものであり、今後事業実施に合わせて適切に取り崩す。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世紀都市創造基金については、都市機能の高度化に資する拠点施設の整備に活用する。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世紀都市創造基金については、文化コンベンションセンター整備の財源として活用するため、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世紀都市創造基金については、引き続き文化コンベンションセンター整備の財源として活用する一方、同施設の整備完了後は基金の設置目的に合致する施設整備の財源として活用する。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基金運用利子を積立したことにより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年度は、新型コロナウイルス感染症対策に伴う緊急経済対策の実施等に伴い財源不足が発生することから取り崩しを見込む。令和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年度以降は、経済事情の変動に伴う財源不足や災害時に生じた経費の財源とする場合に取り崩す。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基金運用利子を積立したことにより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市債の計画的な償還に必要な財源として活用する。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535,982
524,460
534.48
220,367,515
210,600,957
5,902,048
120,088,383
200,715,832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年度に策定した姫路市公共施設等総合管理計画に基づき、長寿命化など施設の特性に応じた老朽化対策を進めているが、多くの施設が昭和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建設されているため、有形固定資産減価償却率については、類似団体内平均より上回っていると考えられる。当該数値の伸び率についても類似団体内平均を上回っており、引き続き老朽化対策について計画的に取り組む必要があ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206240" y="5247005"/>
          <a:ext cx="1270" cy="128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258945" y="6533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652991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258945" y="502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119245" y="52470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258945" y="5766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157345" y="5911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53758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286702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19646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525905" y="5857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107527</xdr:rowOff>
    </xdr:from>
    <xdr:to>
      <xdr:col>23</xdr:col>
      <xdr:colOff>136525</xdr:colOff>
      <xdr:row>32</xdr:row>
      <xdr:rowOff>37677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157345" y="60587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85954</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258945" y="603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537585" y="6026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125942</xdr:rowOff>
    </xdr:from>
    <xdr:to>
      <xdr:col>23</xdr:col>
      <xdr:colOff>85725</xdr:colOff>
      <xdr:row>31</xdr:row>
      <xdr:rowOff>158327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588385" y="6077162"/>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867025" y="5997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125942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917825" y="6048375"/>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196465" y="596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64770</xdr:rowOff>
    </xdr:from>
    <xdr:to>
      <xdr:col>15</xdr:col>
      <xdr:colOff>136525</xdr:colOff>
      <xdr:row>31</xdr:row>
      <xdr:rowOff>97155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247265" y="6015990"/>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149437</xdr:rowOff>
    </xdr:from>
    <xdr:to>
      <xdr:col>7</xdr:col>
      <xdr:colOff>187325</xdr:colOff>
      <xdr:row>31</xdr:row>
      <xdr:rowOff>79587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525905" y="5933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28787</xdr:rowOff>
    </xdr:from>
    <xdr:to>
      <xdr:col>11</xdr:col>
      <xdr:colOff>136525</xdr:colOff>
      <xdr:row>31</xdr:row>
      <xdr:rowOff>64770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576705" y="5980007"/>
          <a:ext cx="67056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395989" y="56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273812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067569" y="56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397009" y="563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395989" y="611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273812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106697</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067569" y="605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70714</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397009" y="602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及び県平均を下回っており、債務の経済的収支に対する負担は比較的少ないといえる。一方で有形固定資産減価償却率は全国及び類似団体内平均を上回っているなど、老朽化対策に伴う投資的経費の増大が今後見込まれること、また、文化コンベンションセンター建設工事の本格実施や手柄山中央公園の再整備など、大規模投資の執行が控えていることから、今後当該数値の増加が予想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3027660" y="5196628"/>
          <a:ext cx="1269" cy="144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3080365" y="66493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6645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3080365" y="5904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001625" y="5926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35900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688445" y="5915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017885" y="591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0347325" y="58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60967</xdr:rowOff>
    </xdr:from>
    <xdr:to>
      <xdr:col>76</xdr:col>
      <xdr:colOff>73025</xdr:colOff>
      <xdr:row>29</xdr:row>
      <xdr:rowOff>162567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001625" y="56769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83844</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3080365" y="55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64445</xdr:rowOff>
    </xdr:from>
    <xdr:to>
      <xdr:col>72</xdr:col>
      <xdr:colOff>123825</xdr:colOff>
      <xdr:row>29</xdr:row>
      <xdr:rowOff>166045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359005" y="56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111767</xdr:rowOff>
    </xdr:from>
    <xdr:to>
      <xdr:col>76</xdr:col>
      <xdr:colOff>22225</xdr:colOff>
      <xdr:row>29</xdr:row>
      <xdr:rowOff>115245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409805" y="5727707"/>
          <a:ext cx="61976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85196</xdr:rowOff>
    </xdr:from>
    <xdr:to>
      <xdr:col>68</xdr:col>
      <xdr:colOff>123825</xdr:colOff>
      <xdr:row>30</xdr:row>
      <xdr:rowOff>15346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688445" y="5701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115245</xdr:rowOff>
    </xdr:from>
    <xdr:to>
      <xdr:col>72</xdr:col>
      <xdr:colOff>73025</xdr:colOff>
      <xdr:row>29</xdr:row>
      <xdr:rowOff>135996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39245" y="5731185"/>
          <a:ext cx="67056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65165</xdr:rowOff>
    </xdr:from>
    <xdr:to>
      <xdr:col>64</xdr:col>
      <xdr:colOff>123825</xdr:colOff>
      <xdr:row>29</xdr:row>
      <xdr:rowOff>166765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017885" y="56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115965</xdr:rowOff>
    </xdr:from>
    <xdr:to>
      <xdr:col>68</xdr:col>
      <xdr:colOff>73025</xdr:colOff>
      <xdr:row>29</xdr:row>
      <xdr:rowOff>135996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068685" y="5731905"/>
          <a:ext cx="670560" cy="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59408</xdr:rowOff>
    </xdr:from>
    <xdr:to>
      <xdr:col>60</xdr:col>
      <xdr:colOff>123825</xdr:colOff>
      <xdr:row>29</xdr:row>
      <xdr:rowOff>161008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0347325" y="56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110208</xdr:rowOff>
    </xdr:from>
    <xdr:to>
      <xdr:col>64</xdr:col>
      <xdr:colOff>73025</xdr:colOff>
      <xdr:row>29</xdr:row>
      <xdr:rowOff>115965</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0398125" y="5726148"/>
          <a:ext cx="67056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218509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1527232" y="60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0856672" y="60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0186112" y="594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11122</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2185092" y="54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31873</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1527232" y="548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11842</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0856672" y="54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6085</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0186112" y="54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535,982
524,460
534.48
220,367,515
210,600,957
5,902,048
120,088,383
200,715,832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80263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4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1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32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437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144780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48843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118110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46557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17780</xdr:rowOff>
    </xdr:from>
    <xdr:to>
      <xdr:col>10</xdr:col>
      <xdr:colOff>165100</xdr:colOff>
      <xdr:row>38</xdr:row>
      <xdr:rowOff>119380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68580</xdr:rowOff>
    </xdr:from>
    <xdr:to>
      <xdr:col>15</xdr:col>
      <xdr:colOff>50800</xdr:colOff>
      <xdr:row>38</xdr:row>
      <xdr:rowOff>95250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43890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164465</xdr:rowOff>
    </xdr:from>
    <xdr:to>
      <xdr:col>6</xdr:col>
      <xdr:colOff>38100</xdr:colOff>
      <xdr:row>38</xdr:row>
      <xdr:rowOff>94615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367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43815</xdr:rowOff>
    </xdr:from>
    <xdr:to>
      <xdr:col>10</xdr:col>
      <xdr:colOff>114300</xdr:colOff>
      <xdr:row>38</xdr:row>
      <xdr:rowOff>68580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414135"/>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110507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85742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683621"/>
          <a:ext cx="0" cy="131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699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6994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4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683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667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812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8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825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833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828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145872</xdr:rowOff>
    </xdr:from>
    <xdr:to>
      <xdr:col>55</xdr:col>
      <xdr:colOff>50800</xdr:colOff>
      <xdr:row>41</xdr:row>
      <xdr:rowOff>76022</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851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79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146398</xdr:rowOff>
    </xdr:from>
    <xdr:to>
      <xdr:col>50</xdr:col>
      <xdr:colOff>165100</xdr:colOff>
      <xdr:row>41</xdr:row>
      <xdr:rowOff>76548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851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25222</xdr:rowOff>
    </xdr:from>
    <xdr:to>
      <xdr:col>55</xdr:col>
      <xdr:colOff>0</xdr:colOff>
      <xdr:row>41</xdr:row>
      <xdr:rowOff>25748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496300" y="6898462"/>
          <a:ext cx="7239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146901</xdr:rowOff>
    </xdr:from>
    <xdr:to>
      <xdr:col>46</xdr:col>
      <xdr:colOff>38100</xdr:colOff>
      <xdr:row>41</xdr:row>
      <xdr:rowOff>77051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8525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25748</xdr:rowOff>
    </xdr:from>
    <xdr:to>
      <xdr:col>50</xdr:col>
      <xdr:colOff>114300</xdr:colOff>
      <xdr:row>41</xdr:row>
      <xdr:rowOff>26251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713980" y="6898988"/>
          <a:ext cx="78232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147404</xdr:rowOff>
    </xdr:from>
    <xdr:to>
      <xdr:col>41</xdr:col>
      <xdr:colOff>101600</xdr:colOff>
      <xdr:row>41</xdr:row>
      <xdr:rowOff>77554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853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26251</xdr:rowOff>
    </xdr:from>
    <xdr:to>
      <xdr:col>45</xdr:col>
      <xdr:colOff>177800</xdr:colOff>
      <xdr:row>41</xdr:row>
      <xdr:rowOff>26754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924040" y="6899491"/>
          <a:ext cx="78994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147998</xdr:rowOff>
    </xdr:from>
    <xdr:to>
      <xdr:col>36</xdr:col>
      <xdr:colOff>165100</xdr:colOff>
      <xdr:row>41</xdr:row>
      <xdr:rowOff>78148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098540" y="6853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26754</xdr:rowOff>
    </xdr:from>
    <xdr:to>
      <xdr:col>41</xdr:col>
      <xdr:colOff>50800</xdr:colOff>
      <xdr:row>41</xdr:row>
      <xdr:rowOff>27348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149340" y="6899994"/>
          <a:ext cx="7747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271587" y="6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509587" y="660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712027" y="66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937327" y="660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67675</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271587" y="69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68178</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509587" y="69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68681</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712027" y="694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69275</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937327" y="69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086225" y="9454787"/>
          <a:ext cx="0" cy="117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124960" y="1063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020820" y="10631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124960" y="923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9454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124960" y="10004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03606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312160" y="1014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5146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7399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65200" y="10053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159838</xdr:rowOff>
    </xdr:from>
    <xdr:to>
      <xdr:col>24</xdr:col>
      <xdr:colOff>114300</xdr:colOff>
      <xdr:row>61</xdr:row>
      <xdr:rowOff>89988</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036060" y="10218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138265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124960"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312160" y="10193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39188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355340" y="10240736"/>
          <a:ext cx="7315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514600" y="10177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14696</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565400" y="10228217"/>
          <a:ext cx="78994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94524</xdr:rowOff>
    </xdr:from>
    <xdr:to>
      <xdr:col>10</xdr:col>
      <xdr:colOff>165100</xdr:colOff>
      <xdr:row>61</xdr:row>
      <xdr:rowOff>24674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739900" y="10152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145324</xdr:rowOff>
    </xdr:from>
    <xdr:to>
      <xdr:col>15</xdr:col>
      <xdr:colOff>50800</xdr:colOff>
      <xdr:row>60</xdr:row>
      <xdr:rowOff>169817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790700" y="10203724"/>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71665</xdr:rowOff>
    </xdr:from>
    <xdr:to>
      <xdr:col>6</xdr:col>
      <xdr:colOff>38100</xdr:colOff>
      <xdr:row>61</xdr:row>
      <xdr:rowOff>1815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65200" y="10130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122465</xdr:rowOff>
    </xdr:from>
    <xdr:to>
      <xdr:col>10</xdr:col>
      <xdr:colOff>114300</xdr:colOff>
      <xdr:row>60</xdr:row>
      <xdr:rowOff>145324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08380" y="10180865"/>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17056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3857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1100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36304" y="983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56623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219565" y="9416926"/>
          <a:ext cx="0" cy="138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9258300" y="1080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154160" y="1080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9258300" y="91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154160" y="9416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9258300" y="10243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192260" y="103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445500" y="1039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670800" y="104170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873240" y="104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098540" y="10396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169513</xdr:rowOff>
    </xdr:from>
    <xdr:to>
      <xdr:col>55</xdr:col>
      <xdr:colOff>50800</xdr:colOff>
      <xdr:row>63</xdr:row>
      <xdr:rowOff>99663</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192260" y="105631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147940</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9258300" y="1054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170755</xdr:rowOff>
    </xdr:from>
    <xdr:to>
      <xdr:col>50</xdr:col>
      <xdr:colOff>165100</xdr:colOff>
      <xdr:row>63</xdr:row>
      <xdr:rowOff>100905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445500" y="10564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48863</xdr:rowOff>
    </xdr:from>
    <xdr:to>
      <xdr:col>55</xdr:col>
      <xdr:colOff>0</xdr:colOff>
      <xdr:row>63</xdr:row>
      <xdr:rowOff>50105</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496300" y="10610183"/>
          <a:ext cx="7239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171224</xdr:rowOff>
    </xdr:from>
    <xdr:to>
      <xdr:col>46</xdr:col>
      <xdr:colOff>38100</xdr:colOff>
      <xdr:row>63</xdr:row>
      <xdr:rowOff>101374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670800" y="10564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50105</xdr:rowOff>
    </xdr:from>
    <xdr:to>
      <xdr:col>50</xdr:col>
      <xdr:colOff>114300</xdr:colOff>
      <xdr:row>63</xdr:row>
      <xdr:rowOff>50574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713980" y="10611425"/>
          <a:ext cx="78232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1134</xdr:rowOff>
    </xdr:from>
    <xdr:to>
      <xdr:col>41</xdr:col>
      <xdr:colOff>101600</xdr:colOff>
      <xdr:row>63</xdr:row>
      <xdr:rowOff>102734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873240" y="10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50574</xdr:rowOff>
    </xdr:from>
    <xdr:to>
      <xdr:col>45</xdr:col>
      <xdr:colOff>177800</xdr:colOff>
      <xdr:row>63</xdr:row>
      <xdr:rowOff>51934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24040" y="10611894"/>
          <a:ext cx="78994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2586</xdr:rowOff>
    </xdr:from>
    <xdr:to>
      <xdr:col>36</xdr:col>
      <xdr:colOff>165100</xdr:colOff>
      <xdr:row>63</xdr:row>
      <xdr:rowOff>104186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098540" y="105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51934</xdr:rowOff>
    </xdr:from>
    <xdr:to>
      <xdr:col>41</xdr:col>
      <xdr:colOff>50800</xdr:colOff>
      <xdr:row>63</xdr:row>
      <xdr:rowOff>53386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149340" y="10613254"/>
          <a:ext cx="7747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239271" y="10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477271" y="101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702571" y="101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5905011" y="101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92032</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239271" y="1065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92501</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477271" y="106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93861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2571" y="1065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95313</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905011" y="1065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086225" y="129654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12496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020820" y="14561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124960" y="1274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02082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124960" y="1388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03606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312160" y="138785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51460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7399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03606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124960"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31216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95250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355340" y="1378458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514600" y="1368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565400" y="1373886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59689</xdr:rowOff>
    </xdr:from>
    <xdr:to>
      <xdr:col>10</xdr:col>
      <xdr:colOff>165100</xdr:colOff>
      <xdr:row>81</xdr:row>
      <xdr:rowOff>161289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739900" y="136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81</xdr:row>
      <xdr:rowOff>160020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790700" y="13689329"/>
          <a:ext cx="7747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158750</xdr:rowOff>
    </xdr:from>
    <xdr:to>
      <xdr:col>6</xdr:col>
      <xdr:colOff>38100</xdr:colOff>
      <xdr:row>81</xdr:row>
      <xdr:rowOff>88900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65200" y="1356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38100</xdr:rowOff>
    </xdr:from>
    <xdr:to>
      <xdr:col>10</xdr:col>
      <xdr:colOff>114300</xdr:colOff>
      <xdr:row>81</xdr:row>
      <xdr:rowOff>110489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008380" y="13616940"/>
          <a:ext cx="78232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17056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3857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6110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8363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6366</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105427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334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9219565" y="13278612"/>
          <a:ext cx="0" cy="124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9258300" y="1306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9154160" y="132786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925830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1922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445500" y="1395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670800" y="13921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8732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09854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156463</xdr:rowOff>
    </xdr:from>
    <xdr:to>
      <xdr:col>55</xdr:col>
      <xdr:colOff>50800</xdr:colOff>
      <xdr:row>83</xdr:row>
      <xdr:rowOff>86613</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192260" y="139029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7890</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9258300" y="1375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152654</xdr:rowOff>
    </xdr:from>
    <xdr:to>
      <xdr:col>50</xdr:col>
      <xdr:colOff>165100</xdr:colOff>
      <xdr:row>83</xdr:row>
      <xdr:rowOff>82804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445500" y="13899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32004</xdr:rowOff>
    </xdr:from>
    <xdr:to>
      <xdr:col>55</xdr:col>
      <xdr:colOff>0</xdr:colOff>
      <xdr:row>83</xdr:row>
      <xdr:rowOff>35813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496300" y="13946124"/>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670800" y="1390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32004</xdr:rowOff>
    </xdr:from>
    <xdr:to>
      <xdr:col>50</xdr:col>
      <xdr:colOff>114300</xdr:colOff>
      <xdr:row>83</xdr:row>
      <xdr:rowOff>38100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713980" y="13946124"/>
          <a:ext cx="78232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165608</xdr:rowOff>
    </xdr:from>
    <xdr:to>
      <xdr:col>41</xdr:col>
      <xdr:colOff>101600</xdr:colOff>
      <xdr:row>83</xdr:row>
      <xdr:rowOff>95758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873240" y="13912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38100</xdr:rowOff>
    </xdr:from>
    <xdr:to>
      <xdr:col>45</xdr:col>
      <xdr:colOff>177800</xdr:colOff>
      <xdr:row>83</xdr:row>
      <xdr:rowOff>44958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24040" y="13952220"/>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154939</xdr:rowOff>
    </xdr:from>
    <xdr:to>
      <xdr:col>36</xdr:col>
      <xdr:colOff>165100</xdr:colOff>
      <xdr:row>83</xdr:row>
      <xdr:rowOff>85089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098540" y="13901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34289</xdr:rowOff>
    </xdr:from>
    <xdr:to>
      <xdr:col>41</xdr:col>
      <xdr:colOff>50800</xdr:colOff>
      <xdr:row>83</xdr:row>
      <xdr:rowOff>44958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149340" y="13948409"/>
          <a:ext cx="7747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827158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7509587" y="140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67120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5937327" y="1407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99331</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8271587" y="1367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7509587" y="136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112285</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67120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101616</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5937327" y="136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E00-00009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4086225" y="16876123"/>
          <a:ext cx="0" cy="135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00000000-0008-0000-0E00-000093010000}"/>
            </a:ext>
          </a:extLst>
        </xdr:cNvPr>
        <xdr:cNvSpPr txBox="1"/>
      </xdr:nvSpPr>
      <xdr:spPr>
        <a:xfrm>
          <a:off x="412496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02082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00000000-0008-0000-0E00-000095010000}"/>
            </a:ext>
          </a:extLst>
        </xdr:cNvPr>
        <xdr:cNvSpPr txBox="1"/>
      </xdr:nvSpPr>
      <xdr:spPr>
        <a:xfrm>
          <a:off x="4124960" y="16655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020820" y="168761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E00-000097010000}"/>
            </a:ext>
          </a:extLst>
        </xdr:cNvPr>
        <xdr:cNvSpPr txBox="1"/>
      </xdr:nvSpPr>
      <xdr:spPr>
        <a:xfrm>
          <a:off x="4124960" y="1773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4036060" y="177582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3312160" y="17764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51460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73990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965200" y="17388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87449</xdr:rowOff>
    </xdr:from>
    <xdr:to>
      <xdr:col>24</xdr:col>
      <xdr:colOff>114300</xdr:colOff>
      <xdr:row>105</xdr:row>
      <xdr:rowOff>17599</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4036060" y="17522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110326</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E00-0000A3010000}"/>
            </a:ext>
          </a:extLst>
        </xdr:cNvPr>
        <xdr:cNvSpPr txBox="1"/>
      </xdr:nvSpPr>
      <xdr:spPr>
        <a:xfrm>
          <a:off x="4124960" y="173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3312160" y="17474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90895</xdr:rowOff>
    </xdr:from>
    <xdr:to>
      <xdr:col>24</xdr:col>
      <xdr:colOff>63500</xdr:colOff>
      <xdr:row>104</xdr:row>
      <xdr:rowOff>138249</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3355340" y="17525455"/>
          <a:ext cx="73152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514600" y="17403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xdr:rowOff>
    </xdr:from>
    <xdr:to>
      <xdr:col>19</xdr:col>
      <xdr:colOff>177800</xdr:colOff>
      <xdr:row>104</xdr:row>
      <xdr:rowOff>90895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565400" y="17450344"/>
          <a:ext cx="78994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739900" y="175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xdr:rowOff>
    </xdr:from>
    <xdr:to>
      <xdr:col>15</xdr:col>
      <xdr:colOff>50800</xdr:colOff>
      <xdr:row>104</xdr:row>
      <xdr:rowOff>117021</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1790700" y="17450344"/>
          <a:ext cx="7747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103777</xdr:rowOff>
    </xdr:from>
    <xdr:to>
      <xdr:col>6</xdr:col>
      <xdr:colOff>38100</xdr:colOff>
      <xdr:row>102</xdr:row>
      <xdr:rowOff>33927</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965200" y="170354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154577</xdr:rowOff>
    </xdr:from>
    <xdr:to>
      <xdr:col>10</xdr:col>
      <xdr:colOff>114300</xdr:colOff>
      <xdr:row>104</xdr:row>
      <xdr:rowOff>117021</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008380" y="17086217"/>
          <a:ext cx="78232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E00-0000AC010000}"/>
            </a:ext>
          </a:extLst>
        </xdr:cNvPr>
        <xdr:cNvSpPr txBox="1"/>
      </xdr:nvSpPr>
      <xdr:spPr>
        <a:xfrm>
          <a:off x="317056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E00-0000AD010000}"/>
            </a:ext>
          </a:extLst>
        </xdr:cNvPr>
        <xdr:cNvSpPr txBox="1"/>
      </xdr:nvSpPr>
      <xdr:spPr>
        <a:xfrm>
          <a:off x="2385704"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E00-0000AE010000}"/>
            </a:ext>
          </a:extLst>
        </xdr:cNvPr>
        <xdr:cNvSpPr txBox="1"/>
      </xdr:nvSpPr>
      <xdr:spPr>
        <a:xfrm>
          <a:off x="161100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43015</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E00-0000AF010000}"/>
            </a:ext>
          </a:extLst>
        </xdr:cNvPr>
        <xdr:cNvSpPr txBox="1"/>
      </xdr:nvSpPr>
      <xdr:spPr>
        <a:xfrm>
          <a:off x="836304" y="1747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158222</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E00-0000B0010000}"/>
            </a:ext>
          </a:extLst>
        </xdr:cNvPr>
        <xdr:cNvSpPr txBox="1"/>
      </xdr:nvSpPr>
      <xdr:spPr>
        <a:xfrm>
          <a:off x="317056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E00-0000B1010000}"/>
            </a:ext>
          </a:extLst>
        </xdr:cNvPr>
        <xdr:cNvSpPr txBox="1"/>
      </xdr:nvSpPr>
      <xdr:spPr>
        <a:xfrm>
          <a:off x="238570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E00-0000B2010000}"/>
            </a:ext>
          </a:extLst>
        </xdr:cNvPr>
        <xdr:cNvSpPr txBox="1"/>
      </xdr:nvSpPr>
      <xdr:spPr>
        <a:xfrm>
          <a:off x="161100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50454</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E00-0000B3010000}"/>
            </a:ext>
          </a:extLst>
        </xdr:cNvPr>
        <xdr:cNvSpPr txBox="1"/>
      </xdr:nvSpPr>
      <xdr:spPr>
        <a:xfrm>
          <a:off x="836304" y="1681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E00-0000CC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9219565" y="16906118"/>
          <a:ext cx="0" cy="140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a:extLst>
            <a:ext uri="{FF2B5EF4-FFF2-40B4-BE49-F238E27FC236}">
              <a16:creationId xmlns:a16="http://schemas.microsoft.com/office/drawing/2014/main" id="{00000000-0008-0000-0E00-0000CE010000}"/>
            </a:ext>
          </a:extLst>
        </xdr:cNvPr>
        <xdr:cNvSpPr txBox="1"/>
      </xdr:nvSpPr>
      <xdr:spPr>
        <a:xfrm>
          <a:off x="9258300" y="18311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9154160" y="1830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64" name="【港湾・漁港】&#10;一人当たり有形固定資産（償却資産）額最大値テキスト">
          <a:extLst>
            <a:ext uri="{FF2B5EF4-FFF2-40B4-BE49-F238E27FC236}">
              <a16:creationId xmlns:a16="http://schemas.microsoft.com/office/drawing/2014/main" id="{00000000-0008-0000-0E00-0000D0010000}"/>
            </a:ext>
          </a:extLst>
        </xdr:cNvPr>
        <xdr:cNvSpPr txBox="1"/>
      </xdr:nvSpPr>
      <xdr:spPr>
        <a:xfrm>
          <a:off x="9258300" y="1668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9154160" y="16906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66" name="【港湾・漁港】&#10;一人当たり有形固定資産（償却資産）額平均値テキスト">
          <a:extLst>
            <a:ext uri="{FF2B5EF4-FFF2-40B4-BE49-F238E27FC236}">
              <a16:creationId xmlns:a16="http://schemas.microsoft.com/office/drawing/2014/main" id="{00000000-0008-0000-0E00-0000D2010000}"/>
            </a:ext>
          </a:extLst>
        </xdr:cNvPr>
        <xdr:cNvSpPr txBox="1"/>
      </xdr:nvSpPr>
      <xdr:spPr>
        <a:xfrm>
          <a:off x="9258300" y="17922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9192260" y="18067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8445500" y="18052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7670800" y="180813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6873240" y="1808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6098540" y="18231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150020</xdr:rowOff>
    </xdr:from>
    <xdr:to>
      <xdr:col>55</xdr:col>
      <xdr:colOff>50800</xdr:colOff>
      <xdr:row>109</xdr:row>
      <xdr:rowOff>80170</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192260" y="18255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64947</xdr:rowOff>
    </xdr:from>
    <xdr:ext cx="469744" cy="259045"/>
    <xdr:sp macro="" textlink="">
      <xdr:nvSpPr>
        <xdr:cNvPr id="478" name="【港湾・漁港】&#10;一人当たり有形固定資産（償却資産）額該当値テキスト">
          <a:extLst>
            <a:ext uri="{FF2B5EF4-FFF2-40B4-BE49-F238E27FC236}">
              <a16:creationId xmlns:a16="http://schemas.microsoft.com/office/drawing/2014/main" id="{00000000-0008-0000-0E00-0000DE010000}"/>
            </a:ext>
          </a:extLst>
        </xdr:cNvPr>
        <xdr:cNvSpPr txBox="1"/>
      </xdr:nvSpPr>
      <xdr:spPr>
        <a:xfrm>
          <a:off x="9258300" y="1817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150209</xdr:rowOff>
    </xdr:from>
    <xdr:to>
      <xdr:col>50</xdr:col>
      <xdr:colOff>165100</xdr:colOff>
      <xdr:row>109</xdr:row>
      <xdr:rowOff>80359</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445500" y="18255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29370</xdr:rowOff>
    </xdr:from>
    <xdr:to>
      <xdr:col>55</xdr:col>
      <xdr:colOff>0</xdr:colOff>
      <xdr:row>109</xdr:row>
      <xdr:rowOff>29559</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496300" y="18302130"/>
          <a:ext cx="7239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150251</xdr:rowOff>
    </xdr:from>
    <xdr:to>
      <xdr:col>46</xdr:col>
      <xdr:colOff>38100</xdr:colOff>
      <xdr:row>109</xdr:row>
      <xdr:rowOff>80401</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670800" y="182553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29559</xdr:rowOff>
    </xdr:from>
    <xdr:to>
      <xdr:col>50</xdr:col>
      <xdr:colOff>114300</xdr:colOff>
      <xdr:row>109</xdr:row>
      <xdr:rowOff>29601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713980" y="18302319"/>
          <a:ext cx="78232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151355</xdr:rowOff>
    </xdr:from>
    <xdr:to>
      <xdr:col>41</xdr:col>
      <xdr:colOff>101600</xdr:colOff>
      <xdr:row>109</xdr:row>
      <xdr:rowOff>81505</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873240" y="18256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29601</xdr:rowOff>
    </xdr:from>
    <xdr:to>
      <xdr:col>45</xdr:col>
      <xdr:colOff>177800</xdr:colOff>
      <xdr:row>109</xdr:row>
      <xdr:rowOff>30705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24040" y="18302361"/>
          <a:ext cx="78994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155477</xdr:rowOff>
    </xdr:from>
    <xdr:to>
      <xdr:col>36</xdr:col>
      <xdr:colOff>165100</xdr:colOff>
      <xdr:row>109</xdr:row>
      <xdr:rowOff>85627</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098540" y="18260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30705</xdr:rowOff>
    </xdr:from>
    <xdr:to>
      <xdr:col>41</xdr:col>
      <xdr:colOff>50800</xdr:colOff>
      <xdr:row>109</xdr:row>
      <xdr:rowOff>34827</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6149340" y="18303465"/>
          <a:ext cx="7747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87" name="n_1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239271" y="178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88" name="n_2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477271" y="178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89" name="n_3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702571" y="178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90" name="n_4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5937328" y="180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71486</xdr:rowOff>
    </xdr:from>
    <xdr:ext cx="469744" cy="259045"/>
    <xdr:sp macro="" textlink="">
      <xdr:nvSpPr>
        <xdr:cNvPr id="491" name="n_1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271588" y="1834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71528</xdr:rowOff>
    </xdr:from>
    <xdr:ext cx="469744" cy="259045"/>
    <xdr:sp macro="" textlink="">
      <xdr:nvSpPr>
        <xdr:cNvPr id="492" name="n_2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509588" y="183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72632</xdr:rowOff>
    </xdr:from>
    <xdr:ext cx="469744" cy="259045"/>
    <xdr:sp macro="" textlink="">
      <xdr:nvSpPr>
        <xdr:cNvPr id="493" name="n_3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712028" y="1834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76754</xdr:rowOff>
    </xdr:from>
    <xdr:ext cx="378565" cy="259045"/>
    <xdr:sp macro="" textlink="">
      <xdr:nvSpPr>
        <xdr:cNvPr id="494" name="n_4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5982917" y="1834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E00-000006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4375764" y="576643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E00-000008020000}"/>
            </a:ext>
          </a:extLst>
        </xdr:cNvPr>
        <xdr:cNvSpPr txBox="1"/>
      </xdr:nvSpPr>
      <xdr:spPr>
        <a:xfrm>
          <a:off x="144145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4287500" y="6858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E00-00000A020000}"/>
            </a:ext>
          </a:extLst>
        </xdr:cNvPr>
        <xdr:cNvSpPr txBox="1"/>
      </xdr:nvSpPr>
      <xdr:spPr>
        <a:xfrm>
          <a:off x="14414500"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4287500" y="57664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E00-00000C020000}"/>
            </a:ext>
          </a:extLst>
        </xdr:cNvPr>
        <xdr:cNvSpPr txBox="1"/>
      </xdr:nvSpPr>
      <xdr:spPr>
        <a:xfrm>
          <a:off x="144145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4325600" y="62166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35788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029440" y="627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123188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4325600" y="61175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E00-000018020000}"/>
            </a:ext>
          </a:extLst>
        </xdr:cNvPr>
        <xdr:cNvSpPr txBox="1"/>
      </xdr:nvSpPr>
      <xdr:spPr>
        <a:xfrm>
          <a:off x="144145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357884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37</xdr:row>
      <xdr:rowOff>3810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3629640" y="616839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2804140" y="6138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154305</xdr:rowOff>
    </xdr:from>
    <xdr:to>
      <xdr:col>81</xdr:col>
      <xdr:colOff>50800</xdr:colOff>
      <xdr:row>37</xdr:row>
      <xdr:rowOff>3810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854940" y="6189345"/>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2029440" y="6153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36</xdr:row>
      <xdr:rowOff>169545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flipV="1">
          <a:off x="12072620" y="6189345"/>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25400</xdr:rowOff>
    </xdr:from>
    <xdr:to>
      <xdr:col>67</xdr:col>
      <xdr:colOff>101600</xdr:colOff>
      <xdr:row>37</xdr:row>
      <xdr:rowOff>127000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123188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169545</xdr:rowOff>
    </xdr:from>
    <xdr:to>
      <xdr:col>71</xdr:col>
      <xdr:colOff>177800</xdr:colOff>
      <xdr:row>37</xdr:row>
      <xdr:rowOff>76200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1282680" y="6204585"/>
          <a:ext cx="78994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43724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6752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19005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110298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71137</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4372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752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19005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143527</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110298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00000000-0008-0000-0E00-00003F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19509104" y="56426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00000000-0008-0000-0E00-000041020000}"/>
            </a:ext>
          </a:extLst>
        </xdr:cNvPr>
        <xdr:cNvSpPr txBox="1"/>
      </xdr:nvSpPr>
      <xdr:spPr>
        <a:xfrm>
          <a:off x="1954784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944370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00000000-0008-0000-0E00-000043020000}"/>
            </a:ext>
          </a:extLst>
        </xdr:cNvPr>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00000000-0008-0000-0E00-000045020000}"/>
            </a:ext>
          </a:extLst>
        </xdr:cNvPr>
        <xdr:cNvSpPr txBox="1"/>
      </xdr:nvSpPr>
      <xdr:spPr>
        <a:xfrm>
          <a:off x="19547840" y="650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945894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873504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79374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716278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6388080" y="6574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945894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74947</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00000000-0008-0000-0E00-000051020000}"/>
            </a:ext>
          </a:extLst>
        </xdr:cNvPr>
        <xdr:cNvSpPr txBox="1"/>
      </xdr:nvSpPr>
      <xdr:spPr>
        <a:xfrm>
          <a:off x="19547840"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8735040" y="6269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102870</xdr:rowOff>
    </xdr:from>
    <xdr:to>
      <xdr:col>116</xdr:col>
      <xdr:colOff>63500</xdr:colOff>
      <xdr:row>37</xdr:row>
      <xdr:rowOff>118110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8778220" y="630555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52070</xdr:rowOff>
    </xdr:from>
    <xdr:to>
      <xdr:col>107</xdr:col>
      <xdr:colOff>101600</xdr:colOff>
      <xdr:row>37</xdr:row>
      <xdr:rowOff>153670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793748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102870</xdr:rowOff>
    </xdr:from>
    <xdr:to>
      <xdr:col>111</xdr:col>
      <xdr:colOff>177800</xdr:colOff>
      <xdr:row>37</xdr:row>
      <xdr:rowOff>118110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7988280" y="630555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716278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102870</xdr:rowOff>
    </xdr:from>
    <xdr:to>
      <xdr:col>107</xdr:col>
      <xdr:colOff>50800</xdr:colOff>
      <xdr:row>37</xdr:row>
      <xdr:rowOff>110490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7213580" y="63055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97790</xdr:rowOff>
    </xdr:from>
    <xdr:to>
      <xdr:col>98</xdr:col>
      <xdr:colOff>38100</xdr:colOff>
      <xdr:row>38</xdr:row>
      <xdr:rowOff>27940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6388080" y="6300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110490</xdr:rowOff>
    </xdr:from>
    <xdr:to>
      <xdr:col>102</xdr:col>
      <xdr:colOff>114300</xdr:colOff>
      <xdr:row>37</xdr:row>
      <xdr:rowOff>148590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6431260" y="631317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85611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77762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700156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6226867"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13987</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5611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170197</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776267"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6367</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700156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44467</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622686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00000000-0008-0000-0E00-00007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4375764" y="929259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00000000-0008-0000-0E00-00007B020000}"/>
            </a:ext>
          </a:extLst>
        </xdr:cNvPr>
        <xdr:cNvSpPr txBox="1"/>
      </xdr:nvSpPr>
      <xdr:spPr>
        <a:xfrm>
          <a:off x="144145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42875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00000000-0008-0000-0E00-00007D020000}"/>
            </a:ext>
          </a:extLst>
        </xdr:cNvPr>
        <xdr:cNvSpPr txBox="1"/>
      </xdr:nvSpPr>
      <xdr:spPr>
        <a:xfrm>
          <a:off x="14414500" y="907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4287500" y="929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00000000-0008-0000-0E00-00007F020000}"/>
            </a:ext>
          </a:extLst>
        </xdr:cNvPr>
        <xdr:cNvSpPr txBox="1"/>
      </xdr:nvSpPr>
      <xdr:spPr>
        <a:xfrm>
          <a:off x="144145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325600" y="1016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57884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8041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029440" y="1016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123188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55880</xdr:rowOff>
    </xdr:from>
    <xdr:to>
      <xdr:col>85</xdr:col>
      <xdr:colOff>177800</xdr:colOff>
      <xdr:row>62</xdr:row>
      <xdr:rowOff>157480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325600" y="104495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34307</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00000000-0008-0000-0E00-00008B020000}"/>
            </a:ext>
          </a:extLst>
        </xdr:cNvPr>
        <xdr:cNvSpPr txBox="1"/>
      </xdr:nvSpPr>
      <xdr:spPr>
        <a:xfrm>
          <a:off x="144145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154940</xdr:rowOff>
    </xdr:from>
    <xdr:to>
      <xdr:col>81</xdr:col>
      <xdr:colOff>101600</xdr:colOff>
      <xdr:row>63</xdr:row>
      <xdr:rowOff>85090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5788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106680</xdr:rowOff>
    </xdr:from>
    <xdr:to>
      <xdr:col>85</xdr:col>
      <xdr:colOff>127000</xdr:colOff>
      <xdr:row>63</xdr:row>
      <xdr:rowOff>34290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3629640" y="10500360"/>
          <a:ext cx="7467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162560</xdr:rowOff>
    </xdr:from>
    <xdr:to>
      <xdr:col>76</xdr:col>
      <xdr:colOff>165100</xdr:colOff>
      <xdr:row>63</xdr:row>
      <xdr:rowOff>92710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804140"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41910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2854940" y="1059561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166370</xdr:rowOff>
    </xdr:from>
    <xdr:to>
      <xdr:col>72</xdr:col>
      <xdr:colOff>38100</xdr:colOff>
      <xdr:row>63</xdr:row>
      <xdr:rowOff>96520</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202944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41910</xdr:rowOff>
    </xdr:from>
    <xdr:to>
      <xdr:col>76</xdr:col>
      <xdr:colOff>114300</xdr:colOff>
      <xdr:row>63</xdr:row>
      <xdr:rowOff>45720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12072620" y="1060323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151130</xdr:rowOff>
    </xdr:from>
    <xdr:to>
      <xdr:col>67</xdr:col>
      <xdr:colOff>101600</xdr:colOff>
      <xdr:row>63</xdr:row>
      <xdr:rowOff>81280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123188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30480</xdr:rowOff>
    </xdr:from>
    <xdr:to>
      <xdr:col>71</xdr:col>
      <xdr:colOff>177800</xdr:colOff>
      <xdr:row>63</xdr:row>
      <xdr:rowOff>45720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1282680" y="1059180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660" name="n_1aveValue【学校施設】&#10;有形固定資産減価償却率">
          <a:extLst>
            <a:ext uri="{FF2B5EF4-FFF2-40B4-BE49-F238E27FC236}">
              <a16:creationId xmlns:a16="http://schemas.microsoft.com/office/drawing/2014/main" id="{00000000-0008-0000-0E00-000094020000}"/>
            </a:ext>
          </a:extLst>
        </xdr:cNvPr>
        <xdr:cNvSpPr txBox="1"/>
      </xdr:nvSpPr>
      <xdr:spPr>
        <a:xfrm>
          <a:off x="134372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61" name="n_2aveValue【学校施設】&#10;有形固定資産減価償却率">
          <a:extLst>
            <a:ext uri="{FF2B5EF4-FFF2-40B4-BE49-F238E27FC236}">
              <a16:creationId xmlns:a16="http://schemas.microsoft.com/office/drawing/2014/main" id="{00000000-0008-0000-0E00-000095020000}"/>
            </a:ext>
          </a:extLst>
        </xdr:cNvPr>
        <xdr:cNvSpPr txBox="1"/>
      </xdr:nvSpPr>
      <xdr:spPr>
        <a:xfrm>
          <a:off x="126752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662" name="n_3aveValue【学校施設】&#10;有形固定資産減価償却率">
          <a:extLst>
            <a:ext uri="{FF2B5EF4-FFF2-40B4-BE49-F238E27FC236}">
              <a16:creationId xmlns:a16="http://schemas.microsoft.com/office/drawing/2014/main" id="{00000000-0008-0000-0E00-000096020000}"/>
            </a:ext>
          </a:extLst>
        </xdr:cNvPr>
        <xdr:cNvSpPr txBox="1"/>
      </xdr:nvSpPr>
      <xdr:spPr>
        <a:xfrm>
          <a:off x="119005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63" name="n_4aveValue【学校施設】&#10;有形固定資産減価償却率">
          <a:extLst>
            <a:ext uri="{FF2B5EF4-FFF2-40B4-BE49-F238E27FC236}">
              <a16:creationId xmlns:a16="http://schemas.microsoft.com/office/drawing/2014/main" id="{00000000-0008-0000-0E00-000097020000}"/>
            </a:ext>
          </a:extLst>
        </xdr:cNvPr>
        <xdr:cNvSpPr txBox="1"/>
      </xdr:nvSpPr>
      <xdr:spPr>
        <a:xfrm>
          <a:off x="1110298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76217</xdr:rowOff>
    </xdr:from>
    <xdr:ext cx="405111" cy="259045"/>
    <xdr:sp macro="" textlink="">
      <xdr:nvSpPr>
        <xdr:cNvPr id="664" name="n_1mainValue【学校施設】&#10;有形固定資産減価償却率">
          <a:extLst>
            <a:ext uri="{FF2B5EF4-FFF2-40B4-BE49-F238E27FC236}">
              <a16:creationId xmlns:a16="http://schemas.microsoft.com/office/drawing/2014/main" id="{00000000-0008-0000-0E00-000098020000}"/>
            </a:ext>
          </a:extLst>
        </xdr:cNvPr>
        <xdr:cNvSpPr txBox="1"/>
      </xdr:nvSpPr>
      <xdr:spPr>
        <a:xfrm>
          <a:off x="134372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83837</xdr:rowOff>
    </xdr:from>
    <xdr:ext cx="405111" cy="259045"/>
    <xdr:sp macro="" textlink="">
      <xdr:nvSpPr>
        <xdr:cNvPr id="665" name="n_2mainValue【学校施設】&#10;有形固定資産減価償却率">
          <a:extLst>
            <a:ext uri="{FF2B5EF4-FFF2-40B4-BE49-F238E27FC236}">
              <a16:creationId xmlns:a16="http://schemas.microsoft.com/office/drawing/2014/main" id="{00000000-0008-0000-0E00-000099020000}"/>
            </a:ext>
          </a:extLst>
        </xdr:cNvPr>
        <xdr:cNvSpPr txBox="1"/>
      </xdr:nvSpPr>
      <xdr:spPr>
        <a:xfrm>
          <a:off x="126752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87647</xdr:rowOff>
    </xdr:from>
    <xdr:ext cx="405111" cy="259045"/>
    <xdr:sp macro="" textlink="">
      <xdr:nvSpPr>
        <xdr:cNvPr id="666" name="n_3mainValue【学校施設】&#10;有形固定資産減価償却率">
          <a:extLst>
            <a:ext uri="{FF2B5EF4-FFF2-40B4-BE49-F238E27FC236}">
              <a16:creationId xmlns:a16="http://schemas.microsoft.com/office/drawing/2014/main" id="{00000000-0008-0000-0E00-00009A020000}"/>
            </a:ext>
          </a:extLst>
        </xdr:cNvPr>
        <xdr:cNvSpPr txBox="1"/>
      </xdr:nvSpPr>
      <xdr:spPr>
        <a:xfrm>
          <a:off x="119005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72407</xdr:rowOff>
    </xdr:from>
    <xdr:ext cx="405111" cy="259045"/>
    <xdr:sp macro="" textlink="">
      <xdr:nvSpPr>
        <xdr:cNvPr id="667" name="n_4mainValue【学校施設】&#10;有形固定資産減価償却率">
          <a:extLst>
            <a:ext uri="{FF2B5EF4-FFF2-40B4-BE49-F238E27FC236}">
              <a16:creationId xmlns:a16="http://schemas.microsoft.com/office/drawing/2014/main" id="{00000000-0008-0000-0E00-00009B020000}"/>
            </a:ext>
          </a:extLst>
        </xdr:cNvPr>
        <xdr:cNvSpPr txBox="1"/>
      </xdr:nvSpPr>
      <xdr:spPr>
        <a:xfrm>
          <a:off x="1110298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00000000-0008-0000-0E00-0000B5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9509104" y="9378587"/>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5" name="【学校施設】&#10;一人当たり面積最小値テキスト">
          <a:extLst>
            <a:ext uri="{FF2B5EF4-FFF2-40B4-BE49-F238E27FC236}">
              <a16:creationId xmlns:a16="http://schemas.microsoft.com/office/drawing/2014/main" id="{00000000-0008-0000-0E00-0000B7020000}"/>
            </a:ext>
          </a:extLst>
        </xdr:cNvPr>
        <xdr:cNvSpPr txBox="1"/>
      </xdr:nvSpPr>
      <xdr:spPr>
        <a:xfrm>
          <a:off x="19547840" y="106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9443700" y="1065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97" name="【学校施設】&#10;一人当たり面積最大値テキスト">
          <a:extLst>
            <a:ext uri="{FF2B5EF4-FFF2-40B4-BE49-F238E27FC236}">
              <a16:creationId xmlns:a16="http://schemas.microsoft.com/office/drawing/2014/main" id="{00000000-0008-0000-0E00-0000B9020000}"/>
            </a:ext>
          </a:extLst>
        </xdr:cNvPr>
        <xdr:cNvSpPr txBox="1"/>
      </xdr:nvSpPr>
      <xdr:spPr>
        <a:xfrm>
          <a:off x="1954784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944370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699" name="【学校施設】&#10;一人当たり面積平均値テキスト">
          <a:extLst>
            <a:ext uri="{FF2B5EF4-FFF2-40B4-BE49-F238E27FC236}">
              <a16:creationId xmlns:a16="http://schemas.microsoft.com/office/drawing/2014/main" id="{00000000-0008-0000-0E00-0000BB020000}"/>
            </a:ext>
          </a:extLst>
        </xdr:cNvPr>
        <xdr:cNvSpPr txBox="1"/>
      </xdr:nvSpPr>
      <xdr:spPr>
        <a:xfrm>
          <a:off x="19547840" y="995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94589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8735040" y="9993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793748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716278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6388080" y="100859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74930</xdr:rowOff>
    </xdr:from>
    <xdr:to>
      <xdr:col>116</xdr:col>
      <xdr:colOff>114300</xdr:colOff>
      <xdr:row>58</xdr:row>
      <xdr:rowOff>5080</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9458940" y="963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97807</xdr:rowOff>
    </xdr:from>
    <xdr:ext cx="469744" cy="259045"/>
    <xdr:sp macro="" textlink="">
      <xdr:nvSpPr>
        <xdr:cNvPr id="711" name="【学校施設】&#10;一人当たり面積該当値テキスト">
          <a:extLst>
            <a:ext uri="{FF2B5EF4-FFF2-40B4-BE49-F238E27FC236}">
              <a16:creationId xmlns:a16="http://schemas.microsoft.com/office/drawing/2014/main" id="{00000000-0008-0000-0E00-0000C7020000}"/>
            </a:ext>
          </a:extLst>
        </xdr:cNvPr>
        <xdr:cNvSpPr txBox="1"/>
      </xdr:nvSpPr>
      <xdr:spPr>
        <a:xfrm>
          <a:off x="19547840"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84727</xdr:rowOff>
    </xdr:from>
    <xdr:to>
      <xdr:col>112</xdr:col>
      <xdr:colOff>38100</xdr:colOff>
      <xdr:row>58</xdr:row>
      <xdr:rowOff>14877</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8735040" y="9640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125730</xdr:rowOff>
    </xdr:from>
    <xdr:to>
      <xdr:col>116</xdr:col>
      <xdr:colOff>63500</xdr:colOff>
      <xdr:row>57</xdr:row>
      <xdr:rowOff>135527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8778220" y="9681210"/>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84727</xdr:rowOff>
    </xdr:from>
    <xdr:to>
      <xdr:col>107</xdr:col>
      <xdr:colOff>101600</xdr:colOff>
      <xdr:row>58</xdr:row>
      <xdr:rowOff>14877</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7937480" y="9640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135527</xdr:rowOff>
    </xdr:from>
    <xdr:to>
      <xdr:col>111</xdr:col>
      <xdr:colOff>177800</xdr:colOff>
      <xdr:row>57</xdr:row>
      <xdr:rowOff>135527</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7988280" y="969100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92891</xdr:rowOff>
    </xdr:from>
    <xdr:to>
      <xdr:col>102</xdr:col>
      <xdr:colOff>165100</xdr:colOff>
      <xdr:row>58</xdr:row>
      <xdr:rowOff>23041</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7162780" y="96483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135527</xdr:rowOff>
    </xdr:from>
    <xdr:to>
      <xdr:col>107</xdr:col>
      <xdr:colOff>50800</xdr:colOff>
      <xdr:row>57</xdr:row>
      <xdr:rowOff>143691</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flipV="1">
          <a:off x="17213580" y="9691007"/>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102688</xdr:rowOff>
    </xdr:from>
    <xdr:to>
      <xdr:col>98</xdr:col>
      <xdr:colOff>38100</xdr:colOff>
      <xdr:row>58</xdr:row>
      <xdr:rowOff>32838</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6388080" y="96581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143691</xdr:rowOff>
    </xdr:from>
    <xdr:to>
      <xdr:col>102</xdr:col>
      <xdr:colOff>114300</xdr:colOff>
      <xdr:row>57</xdr:row>
      <xdr:rowOff>153488</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6431260" y="9699171"/>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720" name="n_1aveValue【学校施設】&#10;一人当たり面積">
          <a:extLst>
            <a:ext uri="{FF2B5EF4-FFF2-40B4-BE49-F238E27FC236}">
              <a16:creationId xmlns:a16="http://schemas.microsoft.com/office/drawing/2014/main" id="{00000000-0008-0000-0E00-0000D0020000}"/>
            </a:ext>
          </a:extLst>
        </xdr:cNvPr>
        <xdr:cNvSpPr txBox="1"/>
      </xdr:nvSpPr>
      <xdr:spPr>
        <a:xfrm>
          <a:off x="1856112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721" name="n_2aveValue【学校施設】&#10;一人当たり面積">
          <a:extLst>
            <a:ext uri="{FF2B5EF4-FFF2-40B4-BE49-F238E27FC236}">
              <a16:creationId xmlns:a16="http://schemas.microsoft.com/office/drawing/2014/main" id="{00000000-0008-0000-0E00-0000D1020000}"/>
            </a:ext>
          </a:extLst>
        </xdr:cNvPr>
        <xdr:cNvSpPr txBox="1"/>
      </xdr:nvSpPr>
      <xdr:spPr>
        <a:xfrm>
          <a:off x="17776267" y="997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722" name="n_3aveValue【学校施設】&#10;一人当たり面積">
          <a:extLst>
            <a:ext uri="{FF2B5EF4-FFF2-40B4-BE49-F238E27FC236}">
              <a16:creationId xmlns:a16="http://schemas.microsoft.com/office/drawing/2014/main" id="{00000000-0008-0000-0E00-0000D2020000}"/>
            </a:ext>
          </a:extLst>
        </xdr:cNvPr>
        <xdr:cNvSpPr txBox="1"/>
      </xdr:nvSpPr>
      <xdr:spPr>
        <a:xfrm>
          <a:off x="17001567" y="1003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120304</xdr:rowOff>
    </xdr:from>
    <xdr:ext cx="469744" cy="259045"/>
    <xdr:sp macro="" textlink="">
      <xdr:nvSpPr>
        <xdr:cNvPr id="723" name="n_4aveValue【学校施設】&#10;一人当たり面積">
          <a:extLst>
            <a:ext uri="{FF2B5EF4-FFF2-40B4-BE49-F238E27FC236}">
              <a16:creationId xmlns:a16="http://schemas.microsoft.com/office/drawing/2014/main" id="{00000000-0008-0000-0E00-0000D3020000}"/>
            </a:ext>
          </a:extLst>
        </xdr:cNvPr>
        <xdr:cNvSpPr txBox="1"/>
      </xdr:nvSpPr>
      <xdr:spPr>
        <a:xfrm>
          <a:off x="16226867" y="101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31404</xdr:rowOff>
    </xdr:from>
    <xdr:ext cx="469744" cy="259045"/>
    <xdr:sp macro="" textlink="">
      <xdr:nvSpPr>
        <xdr:cNvPr id="724" name="n_1mainValue【学校施設】&#10;一人当たり面積">
          <a:extLst>
            <a:ext uri="{FF2B5EF4-FFF2-40B4-BE49-F238E27FC236}">
              <a16:creationId xmlns:a16="http://schemas.microsoft.com/office/drawing/2014/main" id="{00000000-0008-0000-0E00-0000D4020000}"/>
            </a:ext>
          </a:extLst>
        </xdr:cNvPr>
        <xdr:cNvSpPr txBox="1"/>
      </xdr:nvSpPr>
      <xdr:spPr>
        <a:xfrm>
          <a:off x="18561127" y="94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31404</xdr:rowOff>
    </xdr:from>
    <xdr:ext cx="469744" cy="259045"/>
    <xdr:sp macro="" textlink="">
      <xdr:nvSpPr>
        <xdr:cNvPr id="725" name="n_2mainValue【学校施設】&#10;一人当たり面積">
          <a:extLst>
            <a:ext uri="{FF2B5EF4-FFF2-40B4-BE49-F238E27FC236}">
              <a16:creationId xmlns:a16="http://schemas.microsoft.com/office/drawing/2014/main" id="{00000000-0008-0000-0E00-0000D5020000}"/>
            </a:ext>
          </a:extLst>
        </xdr:cNvPr>
        <xdr:cNvSpPr txBox="1"/>
      </xdr:nvSpPr>
      <xdr:spPr>
        <a:xfrm>
          <a:off x="17776267" y="94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39568</xdr:rowOff>
    </xdr:from>
    <xdr:ext cx="469744" cy="259045"/>
    <xdr:sp macro="" textlink="">
      <xdr:nvSpPr>
        <xdr:cNvPr id="726" name="n_3mainValue【学校施設】&#10;一人当たり面積">
          <a:extLst>
            <a:ext uri="{FF2B5EF4-FFF2-40B4-BE49-F238E27FC236}">
              <a16:creationId xmlns:a16="http://schemas.microsoft.com/office/drawing/2014/main" id="{00000000-0008-0000-0E00-0000D6020000}"/>
            </a:ext>
          </a:extLst>
        </xdr:cNvPr>
        <xdr:cNvSpPr txBox="1"/>
      </xdr:nvSpPr>
      <xdr:spPr>
        <a:xfrm>
          <a:off x="17001567" y="942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49365</xdr:rowOff>
    </xdr:from>
    <xdr:ext cx="469744" cy="259045"/>
    <xdr:sp macro="" textlink="">
      <xdr:nvSpPr>
        <xdr:cNvPr id="727" name="n_4mainValue【学校施設】&#10;一人当たり面積">
          <a:extLst>
            <a:ext uri="{FF2B5EF4-FFF2-40B4-BE49-F238E27FC236}">
              <a16:creationId xmlns:a16="http://schemas.microsoft.com/office/drawing/2014/main" id="{00000000-0008-0000-0E00-0000D7020000}"/>
            </a:ext>
          </a:extLst>
        </xdr:cNvPr>
        <xdr:cNvSpPr txBox="1"/>
      </xdr:nvSpPr>
      <xdr:spPr>
        <a:xfrm>
          <a:off x="16226867" y="943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a:extLst>
            <a:ext uri="{FF2B5EF4-FFF2-40B4-BE49-F238E27FC236}">
              <a16:creationId xmlns:a16="http://schemas.microsoft.com/office/drawing/2014/main" id="{00000000-0008-0000-0E00-0000E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flipV="1">
          <a:off x="14375764" y="13066394"/>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53" name="【児童館】&#10;有形固定資産減価償却率最小値テキスト">
          <a:extLst>
            <a:ext uri="{FF2B5EF4-FFF2-40B4-BE49-F238E27FC236}">
              <a16:creationId xmlns:a16="http://schemas.microsoft.com/office/drawing/2014/main" id="{00000000-0008-0000-0E00-0000F1020000}"/>
            </a:ext>
          </a:extLst>
        </xdr:cNvPr>
        <xdr:cNvSpPr txBox="1"/>
      </xdr:nvSpPr>
      <xdr:spPr>
        <a:xfrm>
          <a:off x="144145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4287500" y="1447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55" name="【児童館】&#10;有形固定資産減価償却率最大値テキスト">
          <a:extLst>
            <a:ext uri="{FF2B5EF4-FFF2-40B4-BE49-F238E27FC236}">
              <a16:creationId xmlns:a16="http://schemas.microsoft.com/office/drawing/2014/main" id="{00000000-0008-0000-0E00-0000F3020000}"/>
            </a:ext>
          </a:extLst>
        </xdr:cNvPr>
        <xdr:cNvSpPr txBox="1"/>
      </xdr:nvSpPr>
      <xdr:spPr>
        <a:xfrm>
          <a:off x="14414500" y="12845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4287500" y="130663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57" name="【児童館】&#10;有形固定資産減価償却率平均値テキスト">
          <a:extLst>
            <a:ext uri="{FF2B5EF4-FFF2-40B4-BE49-F238E27FC236}">
              <a16:creationId xmlns:a16="http://schemas.microsoft.com/office/drawing/2014/main" id="{00000000-0008-0000-0E00-0000F5020000}"/>
            </a:ext>
          </a:extLst>
        </xdr:cNvPr>
        <xdr:cNvSpPr txBox="1"/>
      </xdr:nvSpPr>
      <xdr:spPr>
        <a:xfrm>
          <a:off x="14414500" y="13702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4325600" y="1372425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280414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2029440" y="13710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123188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84455</xdr:rowOff>
    </xdr:from>
    <xdr:to>
      <xdr:col>85</xdr:col>
      <xdr:colOff>177800</xdr:colOff>
      <xdr:row>81</xdr:row>
      <xdr:rowOff>14605</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4325600" y="134956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107332</xdr:rowOff>
    </xdr:from>
    <xdr:ext cx="405111" cy="259045"/>
    <xdr:sp macro="" textlink="">
      <xdr:nvSpPr>
        <xdr:cNvPr id="769" name="【児童館】&#10;有形固定資産減価償却率該当値テキスト">
          <a:extLst>
            <a:ext uri="{FF2B5EF4-FFF2-40B4-BE49-F238E27FC236}">
              <a16:creationId xmlns:a16="http://schemas.microsoft.com/office/drawing/2014/main" id="{00000000-0008-0000-0E00-000001030000}"/>
            </a:ext>
          </a:extLst>
        </xdr:cNvPr>
        <xdr:cNvSpPr txBox="1"/>
      </xdr:nvSpPr>
      <xdr:spPr>
        <a:xfrm>
          <a:off x="14414500" y="1335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31114</xdr:rowOff>
    </xdr:from>
    <xdr:to>
      <xdr:col>81</xdr:col>
      <xdr:colOff>101600</xdr:colOff>
      <xdr:row>80</xdr:row>
      <xdr:rowOff>132714</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357884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81914</xdr:rowOff>
    </xdr:from>
    <xdr:to>
      <xdr:col>85</xdr:col>
      <xdr:colOff>127000</xdr:colOff>
      <xdr:row>80</xdr:row>
      <xdr:rowOff>135255</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3629640" y="13493114"/>
          <a:ext cx="74676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53975</xdr:rowOff>
    </xdr:from>
    <xdr:to>
      <xdr:col>76</xdr:col>
      <xdr:colOff>165100</xdr:colOff>
      <xdr:row>81</xdr:row>
      <xdr:rowOff>155575</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2804140" y="136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81914</xdr:rowOff>
    </xdr:from>
    <xdr:to>
      <xdr:col>81</xdr:col>
      <xdr:colOff>50800</xdr:colOff>
      <xdr:row>81</xdr:row>
      <xdr:rowOff>104775</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flipV="1">
          <a:off x="12854940" y="13493114"/>
          <a:ext cx="774700" cy="19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42545</xdr:rowOff>
    </xdr:from>
    <xdr:to>
      <xdr:col>72</xdr:col>
      <xdr:colOff>38100</xdr:colOff>
      <xdr:row>81</xdr:row>
      <xdr:rowOff>144145</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2029440" y="136213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93345</xdr:rowOff>
    </xdr:from>
    <xdr:to>
      <xdr:col>76</xdr:col>
      <xdr:colOff>114300</xdr:colOff>
      <xdr:row>81</xdr:row>
      <xdr:rowOff>104775</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2072620" y="1367218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8255</xdr:rowOff>
    </xdr:from>
    <xdr:to>
      <xdr:col>67</xdr:col>
      <xdr:colOff>101600</xdr:colOff>
      <xdr:row>81</xdr:row>
      <xdr:rowOff>109855</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123188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59055</xdr:rowOff>
    </xdr:from>
    <xdr:to>
      <xdr:col>71</xdr:col>
      <xdr:colOff>177800</xdr:colOff>
      <xdr:row>81</xdr:row>
      <xdr:rowOff>93345</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1282680" y="1363789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児童館】&#10;有形固定資産減価償却率">
          <a:extLst>
            <a:ext uri="{FF2B5EF4-FFF2-40B4-BE49-F238E27FC236}">
              <a16:creationId xmlns:a16="http://schemas.microsoft.com/office/drawing/2014/main" id="{00000000-0008-0000-0E00-00000A030000}"/>
            </a:ext>
          </a:extLst>
        </xdr:cNvPr>
        <xdr:cNvSpPr txBox="1"/>
      </xdr:nvSpPr>
      <xdr:spPr>
        <a:xfrm>
          <a:off x="134372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79" name="n_2aveValue【児童館】&#10;有形固定資産減価償却率">
          <a:extLst>
            <a:ext uri="{FF2B5EF4-FFF2-40B4-BE49-F238E27FC236}">
              <a16:creationId xmlns:a16="http://schemas.microsoft.com/office/drawing/2014/main" id="{00000000-0008-0000-0E00-00000B030000}"/>
            </a:ext>
          </a:extLst>
        </xdr:cNvPr>
        <xdr:cNvSpPr txBox="1"/>
      </xdr:nvSpPr>
      <xdr:spPr>
        <a:xfrm>
          <a:off x="126752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80" name="n_3aveValue【児童館】&#10;有形固定資産減価償却率">
          <a:extLst>
            <a:ext uri="{FF2B5EF4-FFF2-40B4-BE49-F238E27FC236}">
              <a16:creationId xmlns:a16="http://schemas.microsoft.com/office/drawing/2014/main" id="{00000000-0008-0000-0E00-00000C030000}"/>
            </a:ext>
          </a:extLst>
        </xdr:cNvPr>
        <xdr:cNvSpPr txBox="1"/>
      </xdr:nvSpPr>
      <xdr:spPr>
        <a:xfrm>
          <a:off x="11900544" y="1379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781" name="n_4aveValue【児童館】&#10;有形固定資産減価償却率">
          <a:extLst>
            <a:ext uri="{FF2B5EF4-FFF2-40B4-BE49-F238E27FC236}">
              <a16:creationId xmlns:a16="http://schemas.microsoft.com/office/drawing/2014/main" id="{00000000-0008-0000-0E00-00000D030000}"/>
            </a:ext>
          </a:extLst>
        </xdr:cNvPr>
        <xdr:cNvSpPr txBox="1"/>
      </xdr:nvSpPr>
      <xdr:spPr>
        <a:xfrm>
          <a:off x="11102984" y="137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149241</xdr:rowOff>
    </xdr:from>
    <xdr:ext cx="405111" cy="259045"/>
    <xdr:sp macro="" textlink="">
      <xdr:nvSpPr>
        <xdr:cNvPr id="782" name="n_1mainValue【児童館】&#10;有形固定資産減価償却率">
          <a:extLst>
            <a:ext uri="{FF2B5EF4-FFF2-40B4-BE49-F238E27FC236}">
              <a16:creationId xmlns:a16="http://schemas.microsoft.com/office/drawing/2014/main" id="{00000000-0008-0000-0E00-00000E030000}"/>
            </a:ext>
          </a:extLst>
        </xdr:cNvPr>
        <xdr:cNvSpPr txBox="1"/>
      </xdr:nvSpPr>
      <xdr:spPr>
        <a:xfrm>
          <a:off x="13437244" y="1322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652</xdr:rowOff>
    </xdr:from>
    <xdr:ext cx="405111" cy="259045"/>
    <xdr:sp macro="" textlink="">
      <xdr:nvSpPr>
        <xdr:cNvPr id="783" name="n_2mainValue【児童館】&#10;有形固定資産減価償却率">
          <a:extLst>
            <a:ext uri="{FF2B5EF4-FFF2-40B4-BE49-F238E27FC236}">
              <a16:creationId xmlns:a16="http://schemas.microsoft.com/office/drawing/2014/main" id="{00000000-0008-0000-0E00-00000F030000}"/>
            </a:ext>
          </a:extLst>
        </xdr:cNvPr>
        <xdr:cNvSpPr txBox="1"/>
      </xdr:nvSpPr>
      <xdr:spPr>
        <a:xfrm>
          <a:off x="126752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160672</xdr:rowOff>
    </xdr:from>
    <xdr:ext cx="405111" cy="259045"/>
    <xdr:sp macro="" textlink="">
      <xdr:nvSpPr>
        <xdr:cNvPr id="784" name="n_3mainValue【児童館】&#10;有形固定資産減価償却率">
          <a:extLst>
            <a:ext uri="{FF2B5EF4-FFF2-40B4-BE49-F238E27FC236}">
              <a16:creationId xmlns:a16="http://schemas.microsoft.com/office/drawing/2014/main" id="{00000000-0008-0000-0E00-000010030000}"/>
            </a:ext>
          </a:extLst>
        </xdr:cNvPr>
        <xdr:cNvSpPr txBox="1"/>
      </xdr:nvSpPr>
      <xdr:spPr>
        <a:xfrm>
          <a:off x="119005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785" name="n_4mainValue【児童館】&#10;有形固定資産減価償却率">
          <a:extLst>
            <a:ext uri="{FF2B5EF4-FFF2-40B4-BE49-F238E27FC236}">
              <a16:creationId xmlns:a16="http://schemas.microsoft.com/office/drawing/2014/main" id="{00000000-0008-0000-0E00-000011030000}"/>
            </a:ext>
          </a:extLst>
        </xdr:cNvPr>
        <xdr:cNvSpPr txBox="1"/>
      </xdr:nvSpPr>
      <xdr:spPr>
        <a:xfrm>
          <a:off x="1110298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a:extLst>
            <a:ext uri="{FF2B5EF4-FFF2-40B4-BE49-F238E27FC236}">
              <a16:creationId xmlns:a16="http://schemas.microsoft.com/office/drawing/2014/main" id="{00000000-0008-0000-0E00-000026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flipV="1">
          <a:off x="19509104" y="13035534"/>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808" name="【児童館】&#10;一人当たり面積最小値テキスト">
          <a:extLst>
            <a:ext uri="{FF2B5EF4-FFF2-40B4-BE49-F238E27FC236}">
              <a16:creationId xmlns:a16="http://schemas.microsoft.com/office/drawing/2014/main" id="{00000000-0008-0000-0E00-000028030000}"/>
            </a:ext>
          </a:extLst>
        </xdr:cNvPr>
        <xdr:cNvSpPr txBox="1"/>
      </xdr:nvSpPr>
      <xdr:spPr>
        <a:xfrm>
          <a:off x="1954784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9443700" y="14445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810" name="【児童館】&#10;一人当たり面積最大値テキスト">
          <a:extLst>
            <a:ext uri="{FF2B5EF4-FFF2-40B4-BE49-F238E27FC236}">
              <a16:creationId xmlns:a16="http://schemas.microsoft.com/office/drawing/2014/main" id="{00000000-0008-0000-0E00-00002A030000}"/>
            </a:ext>
          </a:extLst>
        </xdr:cNvPr>
        <xdr:cNvSpPr txBox="1"/>
      </xdr:nvSpPr>
      <xdr:spPr>
        <a:xfrm>
          <a:off x="19547840" y="128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9443700" y="13035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812" name="【児童館】&#10;一人当たり面積平均値テキスト">
          <a:extLst>
            <a:ext uri="{FF2B5EF4-FFF2-40B4-BE49-F238E27FC236}">
              <a16:creationId xmlns:a16="http://schemas.microsoft.com/office/drawing/2014/main" id="{00000000-0008-0000-0E00-00002C030000}"/>
            </a:ext>
          </a:extLst>
        </xdr:cNvPr>
        <xdr:cNvSpPr txBox="1"/>
      </xdr:nvSpPr>
      <xdr:spPr>
        <a:xfrm>
          <a:off x="19547840" y="14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945894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8735040" y="14289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17937480" y="1428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1716278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16388080" y="14289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39878</xdr:rowOff>
    </xdr:from>
    <xdr:to>
      <xdr:col>116</xdr:col>
      <xdr:colOff>114300</xdr:colOff>
      <xdr:row>85</xdr:row>
      <xdr:rowOff>141478</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9458940" y="142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xdr:rowOff>
    </xdr:from>
    <xdr:ext cx="469744" cy="259045"/>
    <xdr:sp macro="" textlink="">
      <xdr:nvSpPr>
        <xdr:cNvPr id="824" name="【児童館】&#10;一人当たり面積該当値テキスト">
          <a:extLst>
            <a:ext uri="{FF2B5EF4-FFF2-40B4-BE49-F238E27FC236}">
              <a16:creationId xmlns:a16="http://schemas.microsoft.com/office/drawing/2014/main" id="{00000000-0008-0000-0E00-000038030000}"/>
            </a:ext>
          </a:extLst>
        </xdr:cNvPr>
        <xdr:cNvSpPr txBox="1"/>
      </xdr:nvSpPr>
      <xdr:spPr>
        <a:xfrm>
          <a:off x="19547840" y="142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8735040" y="142892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90678</xdr:rowOff>
    </xdr:from>
    <xdr:to>
      <xdr:col>116</xdr:col>
      <xdr:colOff>63500</xdr:colOff>
      <xdr:row>85</xdr:row>
      <xdr:rowOff>90678</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778220" y="1434007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7937480" y="14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90678</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7988280" y="14330935"/>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7162780" y="142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90678</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17213580" y="14330935"/>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6388080" y="142892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90678</xdr:rowOff>
    </xdr:from>
    <xdr:to>
      <xdr:col>102</xdr:col>
      <xdr:colOff>114300</xdr:colOff>
      <xdr:row>85</xdr:row>
      <xdr:rowOff>90678</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6431260" y="1434007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833" name="n_1aveValue【児童館】&#10;一人当たり面積">
          <a:extLst>
            <a:ext uri="{FF2B5EF4-FFF2-40B4-BE49-F238E27FC236}">
              <a16:creationId xmlns:a16="http://schemas.microsoft.com/office/drawing/2014/main" id="{00000000-0008-0000-0E00-000041030000}"/>
            </a:ext>
          </a:extLst>
        </xdr:cNvPr>
        <xdr:cNvSpPr txBox="1"/>
      </xdr:nvSpPr>
      <xdr:spPr>
        <a:xfrm>
          <a:off x="18561127" y="143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834" name="n_2aveValue【児童館】&#10;一人当たり面積">
          <a:extLst>
            <a:ext uri="{FF2B5EF4-FFF2-40B4-BE49-F238E27FC236}">
              <a16:creationId xmlns:a16="http://schemas.microsoft.com/office/drawing/2014/main" id="{00000000-0008-0000-0E00-000042030000}"/>
            </a:ext>
          </a:extLst>
        </xdr:cNvPr>
        <xdr:cNvSpPr txBox="1"/>
      </xdr:nvSpPr>
      <xdr:spPr>
        <a:xfrm>
          <a:off x="1777626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835" name="n_3aveValue【児童館】&#10;一人当たり面積">
          <a:extLst>
            <a:ext uri="{FF2B5EF4-FFF2-40B4-BE49-F238E27FC236}">
              <a16:creationId xmlns:a16="http://schemas.microsoft.com/office/drawing/2014/main" id="{00000000-0008-0000-0E00-000043030000}"/>
            </a:ext>
          </a:extLst>
        </xdr:cNvPr>
        <xdr:cNvSpPr txBox="1"/>
      </xdr:nvSpPr>
      <xdr:spPr>
        <a:xfrm>
          <a:off x="1700156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836" name="n_4aveValue【児童館】&#10;一人当たり面積">
          <a:extLst>
            <a:ext uri="{FF2B5EF4-FFF2-40B4-BE49-F238E27FC236}">
              <a16:creationId xmlns:a16="http://schemas.microsoft.com/office/drawing/2014/main" id="{00000000-0008-0000-0E00-000044030000}"/>
            </a:ext>
          </a:extLst>
        </xdr:cNvPr>
        <xdr:cNvSpPr txBox="1"/>
      </xdr:nvSpPr>
      <xdr:spPr>
        <a:xfrm>
          <a:off x="16226867" y="143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158005</xdr:rowOff>
    </xdr:from>
    <xdr:ext cx="469744" cy="259045"/>
    <xdr:sp macro="" textlink="">
      <xdr:nvSpPr>
        <xdr:cNvPr id="837" name="n_1mainValue【児童館】&#10;一人当たり面積">
          <a:extLst>
            <a:ext uri="{FF2B5EF4-FFF2-40B4-BE49-F238E27FC236}">
              <a16:creationId xmlns:a16="http://schemas.microsoft.com/office/drawing/2014/main" id="{00000000-0008-0000-0E00-000045030000}"/>
            </a:ext>
          </a:extLst>
        </xdr:cNvPr>
        <xdr:cNvSpPr txBox="1"/>
      </xdr:nvSpPr>
      <xdr:spPr>
        <a:xfrm>
          <a:off x="18561127" y="140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838" name="n_2mainValue【児童館】&#10;一人当たり面積">
          <a:extLst>
            <a:ext uri="{FF2B5EF4-FFF2-40B4-BE49-F238E27FC236}">
              <a16:creationId xmlns:a16="http://schemas.microsoft.com/office/drawing/2014/main" id="{00000000-0008-0000-0E00-000046030000}"/>
            </a:ext>
          </a:extLst>
        </xdr:cNvPr>
        <xdr:cNvSpPr txBox="1"/>
      </xdr:nvSpPr>
      <xdr:spPr>
        <a:xfrm>
          <a:off x="17776267" y="140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158005</xdr:rowOff>
    </xdr:from>
    <xdr:ext cx="469744" cy="259045"/>
    <xdr:sp macro="" textlink="">
      <xdr:nvSpPr>
        <xdr:cNvPr id="839" name="n_3mainValue【児童館】&#10;一人当たり面積">
          <a:extLst>
            <a:ext uri="{FF2B5EF4-FFF2-40B4-BE49-F238E27FC236}">
              <a16:creationId xmlns:a16="http://schemas.microsoft.com/office/drawing/2014/main" id="{00000000-0008-0000-0E00-000047030000}"/>
            </a:ext>
          </a:extLst>
        </xdr:cNvPr>
        <xdr:cNvSpPr txBox="1"/>
      </xdr:nvSpPr>
      <xdr:spPr>
        <a:xfrm>
          <a:off x="17001567" y="140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840" name="n_4mainValue【児童館】&#10;一人当たり面積">
          <a:extLst>
            <a:ext uri="{FF2B5EF4-FFF2-40B4-BE49-F238E27FC236}">
              <a16:creationId xmlns:a16="http://schemas.microsoft.com/office/drawing/2014/main" id="{00000000-0008-0000-0E00-000048030000}"/>
            </a:ext>
          </a:extLst>
        </xdr:cNvPr>
        <xdr:cNvSpPr txBox="1"/>
      </xdr:nvSpPr>
      <xdr:spPr>
        <a:xfrm>
          <a:off x="16226867" y="140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00000000-0008-0000-0E00-00005E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flipV="1">
          <a:off x="14375764" y="16789908"/>
          <a:ext cx="0" cy="13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64" name="【公民館】&#10;有形固定資産減価償却率最小値テキスト">
          <a:extLst>
            <a:ext uri="{FF2B5EF4-FFF2-40B4-BE49-F238E27FC236}">
              <a16:creationId xmlns:a16="http://schemas.microsoft.com/office/drawing/2014/main" id="{00000000-0008-0000-0E00-000060030000}"/>
            </a:ext>
          </a:extLst>
        </xdr:cNvPr>
        <xdr:cNvSpPr txBox="1"/>
      </xdr:nvSpPr>
      <xdr:spPr>
        <a:xfrm>
          <a:off x="14414500" y="18097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4287500" y="1809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66" name="【公民館】&#10;有形固定資産減価償却率最大値テキスト">
          <a:extLst>
            <a:ext uri="{FF2B5EF4-FFF2-40B4-BE49-F238E27FC236}">
              <a16:creationId xmlns:a16="http://schemas.microsoft.com/office/drawing/2014/main" id="{00000000-0008-0000-0E00-000062030000}"/>
            </a:ext>
          </a:extLst>
        </xdr:cNvPr>
        <xdr:cNvSpPr txBox="1"/>
      </xdr:nvSpPr>
      <xdr:spPr>
        <a:xfrm>
          <a:off x="14414500" y="1657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4287500" y="167899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868" name="【公民館】&#10;有形固定資産減価償却率平均値テキスト">
          <a:extLst>
            <a:ext uri="{FF2B5EF4-FFF2-40B4-BE49-F238E27FC236}">
              <a16:creationId xmlns:a16="http://schemas.microsoft.com/office/drawing/2014/main" id="{00000000-0008-0000-0E00-000064030000}"/>
            </a:ext>
          </a:extLst>
        </xdr:cNvPr>
        <xdr:cNvSpPr txBox="1"/>
      </xdr:nvSpPr>
      <xdr:spPr>
        <a:xfrm>
          <a:off x="14414500" y="17116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4325600" y="171383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3578840" y="171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2804140" y="17101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2029440" y="170896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1231880" y="17087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155702</xdr:rowOff>
    </xdr:from>
    <xdr:to>
      <xdr:col>85</xdr:col>
      <xdr:colOff>177800</xdr:colOff>
      <xdr:row>101</xdr:row>
      <xdr:rowOff>85852</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4325600" y="1691970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7129</xdr:rowOff>
    </xdr:from>
    <xdr:ext cx="405111" cy="259045"/>
    <xdr:sp macro="" textlink="">
      <xdr:nvSpPr>
        <xdr:cNvPr id="880" name="【公民館】&#10;有形固定資産減価償却率該当値テキスト">
          <a:extLst>
            <a:ext uri="{FF2B5EF4-FFF2-40B4-BE49-F238E27FC236}">
              <a16:creationId xmlns:a16="http://schemas.microsoft.com/office/drawing/2014/main" id="{00000000-0008-0000-0E00-000070030000}"/>
            </a:ext>
          </a:extLst>
        </xdr:cNvPr>
        <xdr:cNvSpPr txBox="1"/>
      </xdr:nvSpPr>
      <xdr:spPr>
        <a:xfrm>
          <a:off x="14414500" y="1677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123698</xdr:rowOff>
    </xdr:from>
    <xdr:to>
      <xdr:col>81</xdr:col>
      <xdr:colOff>101600</xdr:colOff>
      <xdr:row>101</xdr:row>
      <xdr:rowOff>53848</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3578840" y="16887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3048</xdr:rowOff>
    </xdr:from>
    <xdr:to>
      <xdr:col>85</xdr:col>
      <xdr:colOff>127000</xdr:colOff>
      <xdr:row>101</xdr:row>
      <xdr:rowOff>35052</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3629640" y="16934688"/>
          <a:ext cx="74676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100837</xdr:rowOff>
    </xdr:from>
    <xdr:to>
      <xdr:col>76</xdr:col>
      <xdr:colOff>165100</xdr:colOff>
      <xdr:row>101</xdr:row>
      <xdr:rowOff>30987</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2804140" y="16864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151637</xdr:rowOff>
    </xdr:from>
    <xdr:to>
      <xdr:col>81</xdr:col>
      <xdr:colOff>50800</xdr:colOff>
      <xdr:row>101</xdr:row>
      <xdr:rowOff>3048</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2854940" y="16915637"/>
          <a:ext cx="7747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80263</xdr:rowOff>
    </xdr:from>
    <xdr:to>
      <xdr:col>72</xdr:col>
      <xdr:colOff>38100</xdr:colOff>
      <xdr:row>101</xdr:row>
      <xdr:rowOff>10413</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2029440" y="168442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131063</xdr:rowOff>
    </xdr:from>
    <xdr:to>
      <xdr:col>76</xdr:col>
      <xdr:colOff>114300</xdr:colOff>
      <xdr:row>100</xdr:row>
      <xdr:rowOff>151637</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2072620" y="16895063"/>
          <a:ext cx="7823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84837</xdr:rowOff>
    </xdr:from>
    <xdr:to>
      <xdr:col>67</xdr:col>
      <xdr:colOff>101600</xdr:colOff>
      <xdr:row>101</xdr:row>
      <xdr:rowOff>14987</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1231880" y="16848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131063</xdr:rowOff>
    </xdr:from>
    <xdr:to>
      <xdr:col>71</xdr:col>
      <xdr:colOff>177800</xdr:colOff>
      <xdr:row>100</xdr:row>
      <xdr:rowOff>135637</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flipV="1">
          <a:off x="11282680" y="16895063"/>
          <a:ext cx="78994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889" name="n_1aveValue【公民館】&#10;有形固定資産減価償却率">
          <a:extLst>
            <a:ext uri="{FF2B5EF4-FFF2-40B4-BE49-F238E27FC236}">
              <a16:creationId xmlns:a16="http://schemas.microsoft.com/office/drawing/2014/main" id="{00000000-0008-0000-0E00-000079030000}"/>
            </a:ext>
          </a:extLst>
        </xdr:cNvPr>
        <xdr:cNvSpPr txBox="1"/>
      </xdr:nvSpPr>
      <xdr:spPr>
        <a:xfrm>
          <a:off x="13437244" y="1721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890" name="n_2aveValue【公民館】&#10;有形固定資産減価償却率">
          <a:extLst>
            <a:ext uri="{FF2B5EF4-FFF2-40B4-BE49-F238E27FC236}">
              <a16:creationId xmlns:a16="http://schemas.microsoft.com/office/drawing/2014/main" id="{00000000-0008-0000-0E00-00007A030000}"/>
            </a:ext>
          </a:extLst>
        </xdr:cNvPr>
        <xdr:cNvSpPr txBox="1"/>
      </xdr:nvSpPr>
      <xdr:spPr>
        <a:xfrm>
          <a:off x="12675244" y="1718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891" name="n_3aveValue【公民館】&#10;有形固定資産減価償却率">
          <a:extLst>
            <a:ext uri="{FF2B5EF4-FFF2-40B4-BE49-F238E27FC236}">
              <a16:creationId xmlns:a16="http://schemas.microsoft.com/office/drawing/2014/main" id="{00000000-0008-0000-0E00-00007B030000}"/>
            </a:ext>
          </a:extLst>
        </xdr:cNvPr>
        <xdr:cNvSpPr txBox="1"/>
      </xdr:nvSpPr>
      <xdr:spPr>
        <a:xfrm>
          <a:off x="11900544" y="17178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76979</xdr:rowOff>
    </xdr:from>
    <xdr:ext cx="405111" cy="259045"/>
    <xdr:sp macro="" textlink="">
      <xdr:nvSpPr>
        <xdr:cNvPr id="892" name="n_4aveValue【公民館】&#10;有形固定資産減価償却率">
          <a:extLst>
            <a:ext uri="{FF2B5EF4-FFF2-40B4-BE49-F238E27FC236}">
              <a16:creationId xmlns:a16="http://schemas.microsoft.com/office/drawing/2014/main" id="{00000000-0008-0000-0E00-00007C030000}"/>
            </a:ext>
          </a:extLst>
        </xdr:cNvPr>
        <xdr:cNvSpPr txBox="1"/>
      </xdr:nvSpPr>
      <xdr:spPr>
        <a:xfrm>
          <a:off x="11102984" y="1717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70375</xdr:rowOff>
    </xdr:from>
    <xdr:ext cx="405111" cy="259045"/>
    <xdr:sp macro="" textlink="">
      <xdr:nvSpPr>
        <xdr:cNvPr id="893" name="n_1mainValue【公民館】&#10;有形固定資産減価償却率">
          <a:extLst>
            <a:ext uri="{FF2B5EF4-FFF2-40B4-BE49-F238E27FC236}">
              <a16:creationId xmlns:a16="http://schemas.microsoft.com/office/drawing/2014/main" id="{00000000-0008-0000-0E00-00007D030000}"/>
            </a:ext>
          </a:extLst>
        </xdr:cNvPr>
        <xdr:cNvSpPr txBox="1"/>
      </xdr:nvSpPr>
      <xdr:spPr>
        <a:xfrm>
          <a:off x="13437244" y="166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47514</xdr:rowOff>
    </xdr:from>
    <xdr:ext cx="405111" cy="259045"/>
    <xdr:sp macro="" textlink="">
      <xdr:nvSpPr>
        <xdr:cNvPr id="894" name="n_2mainValue【公民館】&#10;有形固定資産減価償却率">
          <a:extLst>
            <a:ext uri="{FF2B5EF4-FFF2-40B4-BE49-F238E27FC236}">
              <a16:creationId xmlns:a16="http://schemas.microsoft.com/office/drawing/2014/main" id="{00000000-0008-0000-0E00-00007E030000}"/>
            </a:ext>
          </a:extLst>
        </xdr:cNvPr>
        <xdr:cNvSpPr txBox="1"/>
      </xdr:nvSpPr>
      <xdr:spPr>
        <a:xfrm>
          <a:off x="12675244" y="16643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26940</xdr:rowOff>
    </xdr:from>
    <xdr:ext cx="405111" cy="259045"/>
    <xdr:sp macro="" textlink="">
      <xdr:nvSpPr>
        <xdr:cNvPr id="895" name="n_3mainValue【公民館】&#10;有形固定資産減価償却率">
          <a:extLst>
            <a:ext uri="{FF2B5EF4-FFF2-40B4-BE49-F238E27FC236}">
              <a16:creationId xmlns:a16="http://schemas.microsoft.com/office/drawing/2014/main" id="{00000000-0008-0000-0E00-00007F030000}"/>
            </a:ext>
          </a:extLst>
        </xdr:cNvPr>
        <xdr:cNvSpPr txBox="1"/>
      </xdr:nvSpPr>
      <xdr:spPr>
        <a:xfrm>
          <a:off x="11900544" y="16623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31514</xdr:rowOff>
    </xdr:from>
    <xdr:ext cx="405111" cy="259045"/>
    <xdr:sp macro="" textlink="">
      <xdr:nvSpPr>
        <xdr:cNvPr id="896" name="n_4mainValue【公民館】&#10;有形固定資産減価償却率">
          <a:extLst>
            <a:ext uri="{FF2B5EF4-FFF2-40B4-BE49-F238E27FC236}">
              <a16:creationId xmlns:a16="http://schemas.microsoft.com/office/drawing/2014/main" id="{00000000-0008-0000-0E00-000080030000}"/>
            </a:ext>
          </a:extLst>
        </xdr:cNvPr>
        <xdr:cNvSpPr txBox="1"/>
      </xdr:nvSpPr>
      <xdr:spPr>
        <a:xfrm>
          <a:off x="11102984" y="16627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00000000-0008-0000-0E00-000097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flipV="1">
          <a:off x="19509104" y="168325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21" name="【公民館】&#10;一人当たり面積最小値テキスト">
          <a:extLst>
            <a:ext uri="{FF2B5EF4-FFF2-40B4-BE49-F238E27FC236}">
              <a16:creationId xmlns:a16="http://schemas.microsoft.com/office/drawing/2014/main" id="{00000000-0008-0000-0E00-000099030000}"/>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923" name="【公民館】&#10;一人当たり面積最大値テキスト">
          <a:extLst>
            <a:ext uri="{FF2B5EF4-FFF2-40B4-BE49-F238E27FC236}">
              <a16:creationId xmlns:a16="http://schemas.microsoft.com/office/drawing/2014/main" id="{00000000-0008-0000-0E00-00009B030000}"/>
            </a:ext>
          </a:extLst>
        </xdr:cNvPr>
        <xdr:cNvSpPr txBox="1"/>
      </xdr:nvSpPr>
      <xdr:spPr>
        <a:xfrm>
          <a:off x="19547840" y="1661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a:off x="19443700" y="1683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5" name="【公民館】&#10;一人当たり面積平均値テキスト">
          <a:extLst>
            <a:ext uri="{FF2B5EF4-FFF2-40B4-BE49-F238E27FC236}">
              <a16:creationId xmlns:a16="http://schemas.microsoft.com/office/drawing/2014/main" id="{00000000-0008-0000-0E00-00009D030000}"/>
            </a:ext>
          </a:extLst>
        </xdr:cNvPr>
        <xdr:cNvSpPr txBox="1"/>
      </xdr:nvSpPr>
      <xdr:spPr>
        <a:xfrm>
          <a:off x="19547840" y="1751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187350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171627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638808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19458940" y="1796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937" name="【公民館】&#10;一人当たり面積該当値テキスト">
          <a:extLst>
            <a:ext uri="{FF2B5EF4-FFF2-40B4-BE49-F238E27FC236}">
              <a16:creationId xmlns:a16="http://schemas.microsoft.com/office/drawing/2014/main" id="{00000000-0008-0000-0E00-0000A9030000}"/>
            </a:ext>
          </a:extLst>
        </xdr:cNvPr>
        <xdr:cNvSpPr txBox="1"/>
      </xdr:nvSpPr>
      <xdr:spPr>
        <a:xfrm>
          <a:off x="19547840"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873504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87630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18778220" y="18017491"/>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793748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a:off x="17988280" y="180251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7162780" y="1776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45720</xdr:rowOff>
    </xdr:from>
    <xdr:to>
      <xdr:col>107</xdr:col>
      <xdr:colOff>50800</xdr:colOff>
      <xdr:row>107</xdr:row>
      <xdr:rowOff>87630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a:off x="17213580" y="17815560"/>
          <a:ext cx="7747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6388080" y="1776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45720</xdr:rowOff>
    </xdr:from>
    <xdr:to>
      <xdr:col>102</xdr:col>
      <xdr:colOff>114300</xdr:colOff>
      <xdr:row>106</xdr:row>
      <xdr:rowOff>45720</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a:off x="16431260" y="178155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公民館】&#10;一人当たり面積">
          <a:extLst>
            <a:ext uri="{FF2B5EF4-FFF2-40B4-BE49-F238E27FC236}">
              <a16:creationId xmlns:a16="http://schemas.microsoft.com/office/drawing/2014/main" id="{00000000-0008-0000-0E00-0000B2030000}"/>
            </a:ext>
          </a:extLst>
        </xdr:cNvPr>
        <xdr:cNvSpPr txBox="1"/>
      </xdr:nvSpPr>
      <xdr:spPr>
        <a:xfrm>
          <a:off x="18561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47" name="n_2aveValue【公民館】&#10;一人当たり面積">
          <a:extLst>
            <a:ext uri="{FF2B5EF4-FFF2-40B4-BE49-F238E27FC236}">
              <a16:creationId xmlns:a16="http://schemas.microsoft.com/office/drawing/2014/main" id="{00000000-0008-0000-0E00-0000B3030000}"/>
            </a:ext>
          </a:extLst>
        </xdr:cNvPr>
        <xdr:cNvSpPr txBox="1"/>
      </xdr:nvSpPr>
      <xdr:spPr>
        <a:xfrm>
          <a:off x="1777626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48" name="n_3aveValue【公民館】&#10;一人当たり面積">
          <a:extLst>
            <a:ext uri="{FF2B5EF4-FFF2-40B4-BE49-F238E27FC236}">
              <a16:creationId xmlns:a16="http://schemas.microsoft.com/office/drawing/2014/main" id="{00000000-0008-0000-0E00-0000B4030000}"/>
            </a:ext>
          </a:extLst>
        </xdr:cNvPr>
        <xdr:cNvSpPr txBox="1"/>
      </xdr:nvSpPr>
      <xdr:spPr>
        <a:xfrm>
          <a:off x="17001567"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49" name="n_4aveValue【公民館】&#10;一人当たり面積">
          <a:extLst>
            <a:ext uri="{FF2B5EF4-FFF2-40B4-BE49-F238E27FC236}">
              <a16:creationId xmlns:a16="http://schemas.microsoft.com/office/drawing/2014/main" id="{00000000-0008-0000-0E00-0000B5030000}"/>
            </a:ext>
          </a:extLst>
        </xdr:cNvPr>
        <xdr:cNvSpPr txBox="1"/>
      </xdr:nvSpPr>
      <xdr:spPr>
        <a:xfrm>
          <a:off x="1622686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950" name="n_1mainValue【公民館】&#10;一人当たり面積">
          <a:extLst>
            <a:ext uri="{FF2B5EF4-FFF2-40B4-BE49-F238E27FC236}">
              <a16:creationId xmlns:a16="http://schemas.microsoft.com/office/drawing/2014/main" id="{00000000-0008-0000-0E00-0000B6030000}"/>
            </a:ext>
          </a:extLst>
        </xdr:cNvPr>
        <xdr:cNvSpPr txBox="1"/>
      </xdr:nvSpPr>
      <xdr:spPr>
        <a:xfrm>
          <a:off x="1856112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951" name="n_2mainValue【公民館】&#10;一人当たり面積">
          <a:extLst>
            <a:ext uri="{FF2B5EF4-FFF2-40B4-BE49-F238E27FC236}">
              <a16:creationId xmlns:a16="http://schemas.microsoft.com/office/drawing/2014/main" id="{00000000-0008-0000-0E00-0000B7030000}"/>
            </a:ext>
          </a:extLst>
        </xdr:cNvPr>
        <xdr:cNvSpPr txBox="1"/>
      </xdr:nvSpPr>
      <xdr:spPr>
        <a:xfrm>
          <a:off x="1777626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952" name="n_3mainValue【公民館】&#10;一人当たり面積">
          <a:extLst>
            <a:ext uri="{FF2B5EF4-FFF2-40B4-BE49-F238E27FC236}">
              <a16:creationId xmlns:a16="http://schemas.microsoft.com/office/drawing/2014/main" id="{00000000-0008-0000-0E00-0000B8030000}"/>
            </a:ext>
          </a:extLst>
        </xdr:cNvPr>
        <xdr:cNvSpPr txBox="1"/>
      </xdr:nvSpPr>
      <xdr:spPr>
        <a:xfrm>
          <a:off x="17001567" y="1785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953" name="n_4mainValue【公民館】&#10;一人当たり面積">
          <a:extLst>
            <a:ext uri="{FF2B5EF4-FFF2-40B4-BE49-F238E27FC236}">
              <a16:creationId xmlns:a16="http://schemas.microsoft.com/office/drawing/2014/main" id="{00000000-0008-0000-0E00-0000B9030000}"/>
            </a:ext>
          </a:extLst>
        </xdr:cNvPr>
        <xdr:cNvSpPr txBox="1"/>
      </xdr:nvSpPr>
      <xdr:spPr>
        <a:xfrm>
          <a:off x="1622686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E00-0000BA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E00-0000BB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E00-0000BC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いては、学校施設の有形固定資産減価償却率が他の施設と比較して高い。また、学校の有形固定資産減価償却率は類似団体内平均、県平均のいずれも超過しており、数値の開きも大きい。現在老朽化対策として施設の大規模改修工事に取り組んでいるところであり、令和元年度は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年連続で減少しているが、依然として類似団体内平均から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以上の開きがあるため、老朽化対策は継続して行っていく必要がある。また、道路や橋りょう・トンネルの有形固定資産減価償却率については、学校施設ほどではないにせよ類似団体内平均、県平均のいずれも超過しており、年々悪化する傾向にあるため、老朽化対策を行っていく必要がある。しかし、大規模改修による老朽化対策だけでは投資的経費の大幅な増大が伴うため、学校施設を含めた公共建築物については、姫路市公共施設等総合管理計画に基づき、統廃合や転用、ダウンサイジング等のストック量の最適化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535,982
524,460
534.48
220,367,515
210,600,957
5,902,048
120,088,383
200,715,832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744936"/>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13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13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5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744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80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02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182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15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20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131536</xdr:rowOff>
    </xdr:from>
    <xdr:to>
      <xdr:col>24</xdr:col>
      <xdr:colOff>114300</xdr:colOff>
      <xdr:row>37</xdr:row>
      <xdr:rowOff>61686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166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154413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125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10886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176554"/>
          <a:ext cx="73152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102144</xdr:rowOff>
    </xdr:from>
    <xdr:to>
      <xdr:col>15</xdr:col>
      <xdr:colOff>101600</xdr:colOff>
      <xdr:row>37</xdr:row>
      <xdr:rowOff>32294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137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36</xdr:row>
      <xdr:rowOff>152944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565400" y="6176554"/>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152944</xdr:rowOff>
    </xdr:from>
    <xdr:to>
      <xdr:col>15</xdr:col>
      <xdr:colOff>50800</xdr:colOff>
      <xdr:row>37</xdr:row>
      <xdr:rowOff>41910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1790700" y="6187984"/>
          <a:ext cx="7747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131536</xdr:rowOff>
    </xdr:from>
    <xdr:to>
      <xdr:col>6</xdr:col>
      <xdr:colOff>38100</xdr:colOff>
      <xdr:row>37</xdr:row>
      <xdr:rowOff>61686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166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10886</xdr:rowOff>
    </xdr:from>
    <xdr:to>
      <xdr:col>10</xdr:col>
      <xdr:colOff>114300</xdr:colOff>
      <xdr:row>37</xdr:row>
      <xdr:rowOff>41910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213566"/>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28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48821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78213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59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9219565" y="5707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92583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9258300"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19226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67080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8732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0985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192260" y="6353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9258300"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44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76200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8496300" y="6400800"/>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67080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99060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7713980" y="644652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87324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38</xdr:row>
      <xdr:rowOff>99060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924040" y="6244590"/>
          <a:ext cx="78994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09854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41910</xdr:rowOff>
    </xdr:from>
    <xdr:to>
      <xdr:col>41</xdr:col>
      <xdr:colOff>50800</xdr:colOff>
      <xdr:row>37</xdr:row>
      <xdr:rowOff>41910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149340" y="62445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7509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67120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59373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8271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140987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750958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671202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109237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593732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086225" y="941832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12496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02082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12496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02082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124960" y="971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03606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312160" y="986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514600" y="982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739900" y="9826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965200" y="98647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036060" y="1001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124960"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312160" y="998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5715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355340" y="1003554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514600" y="996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59</xdr:row>
      <xdr:rowOff>144780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565400" y="1002030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61595</xdr:rowOff>
    </xdr:from>
    <xdr:to>
      <xdr:col>10</xdr:col>
      <xdr:colOff>165100</xdr:colOff>
      <xdr:row>59</xdr:row>
      <xdr:rowOff>163195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7399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112395</xdr:rowOff>
    </xdr:from>
    <xdr:to>
      <xdr:col>15</xdr:col>
      <xdr:colOff>50800</xdr:colOff>
      <xdr:row>59</xdr:row>
      <xdr:rowOff>129540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790700" y="10003155"/>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34925</xdr:rowOff>
    </xdr:from>
    <xdr:to>
      <xdr:col>6</xdr:col>
      <xdr:colOff>38100</xdr:colOff>
      <xdr:row>59</xdr:row>
      <xdr:rowOff>136525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965200" y="99256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85725</xdr:rowOff>
    </xdr:from>
    <xdr:to>
      <xdr:col>10</xdr:col>
      <xdr:colOff>114300</xdr:colOff>
      <xdr:row>59</xdr:row>
      <xdr:rowOff>112395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008380" y="997648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17056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3857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61100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83630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15257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17056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857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154322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61100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127652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3630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9219565" y="9543288"/>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9258300" y="932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154160" y="9543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9258300" y="10405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44550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670800" y="10396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873240" y="104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098540" y="10489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31496</xdr:rowOff>
    </xdr:from>
    <xdr:to>
      <xdr:col>55</xdr:col>
      <xdr:colOff>50800</xdr:colOff>
      <xdr:row>62</xdr:row>
      <xdr:rowOff>133096</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9192260" y="1042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54373</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9258300" y="102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31496</xdr:rowOff>
    </xdr:from>
    <xdr:to>
      <xdr:col>50</xdr:col>
      <xdr:colOff>165100</xdr:colOff>
      <xdr:row>62</xdr:row>
      <xdr:rowOff>133096</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8445500" y="104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82296</xdr:rowOff>
    </xdr:from>
    <xdr:to>
      <xdr:col>55</xdr:col>
      <xdr:colOff>0</xdr:colOff>
      <xdr:row>62</xdr:row>
      <xdr:rowOff>82296</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8496300" y="1047597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38354</xdr:rowOff>
    </xdr:from>
    <xdr:to>
      <xdr:col>46</xdr:col>
      <xdr:colOff>38100</xdr:colOff>
      <xdr:row>62</xdr:row>
      <xdr:rowOff>139954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7670800" y="104320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82296</xdr:rowOff>
    </xdr:from>
    <xdr:to>
      <xdr:col>50</xdr:col>
      <xdr:colOff>114300</xdr:colOff>
      <xdr:row>62</xdr:row>
      <xdr:rowOff>89154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7713980" y="10475976"/>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38354</xdr:rowOff>
    </xdr:from>
    <xdr:to>
      <xdr:col>41</xdr:col>
      <xdr:colOff>101600</xdr:colOff>
      <xdr:row>62</xdr:row>
      <xdr:rowOff>139954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687324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89154</xdr:rowOff>
    </xdr:from>
    <xdr:to>
      <xdr:col>45</xdr:col>
      <xdr:colOff>177800</xdr:colOff>
      <xdr:row>62</xdr:row>
      <xdr:rowOff>89154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924040" y="1048283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40640</xdr:rowOff>
    </xdr:from>
    <xdr:to>
      <xdr:col>36</xdr:col>
      <xdr:colOff>165100</xdr:colOff>
      <xdr:row>62</xdr:row>
      <xdr:rowOff>142240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09854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89154</xdr:rowOff>
    </xdr:from>
    <xdr:to>
      <xdr:col>41</xdr:col>
      <xdr:colOff>50800</xdr:colOff>
      <xdr:row>62</xdr:row>
      <xdr:rowOff>91440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6149340" y="10482834"/>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8271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750958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6712027" y="105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59373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149623</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827158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131081</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7509587" y="1052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156481</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6712027"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158767</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59373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93345</xdr:rowOff>
    </xdr:from>
    <xdr:to>
      <xdr:col>24</xdr:col>
      <xdr:colOff>62865</xdr:colOff>
      <xdr:row>85</xdr:row>
      <xdr:rowOff>57150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086225" y="13336905"/>
          <a:ext cx="0" cy="969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60977</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12496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57150</xdr:rowOff>
    </xdr:from>
    <xdr:to>
      <xdr:col>24</xdr:col>
      <xdr:colOff>152400</xdr:colOff>
      <xdr:row>85</xdr:row>
      <xdr:rowOff>57150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02082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40022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124960" y="1311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93345</xdr:rowOff>
    </xdr:from>
    <xdr:to>
      <xdr:col>24</xdr:col>
      <xdr:colOff>152400</xdr:colOff>
      <xdr:row>79</xdr:row>
      <xdr:rowOff>93345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020820" y="1333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1922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124960" y="1358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03606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xdr:rowOff>
    </xdr:from>
    <xdr:to>
      <xdr:col>20</xdr:col>
      <xdr:colOff>38100</xdr:colOff>
      <xdr:row>81</xdr:row>
      <xdr:rowOff>107950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312160" y="1358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145414</xdr:rowOff>
    </xdr:from>
    <xdr:to>
      <xdr:col>15</xdr:col>
      <xdr:colOff>101600</xdr:colOff>
      <xdr:row>81</xdr:row>
      <xdr:rowOff>75564</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514600" y="13556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739900" y="13554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965200" y="135375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42545</xdr:rowOff>
    </xdr:from>
    <xdr:to>
      <xdr:col>24</xdr:col>
      <xdr:colOff>114300</xdr:colOff>
      <xdr:row>79</xdr:row>
      <xdr:rowOff>144145</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03606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167022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124960" y="1324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2539</xdr:rowOff>
    </xdr:from>
    <xdr:to>
      <xdr:col>20</xdr:col>
      <xdr:colOff>38100</xdr:colOff>
      <xdr:row>79</xdr:row>
      <xdr:rowOff>104139</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312160" y="13246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53339</xdr:rowOff>
    </xdr:from>
    <xdr:to>
      <xdr:col>24</xdr:col>
      <xdr:colOff>63500</xdr:colOff>
      <xdr:row>79</xdr:row>
      <xdr:rowOff>93345</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355340" y="13296899"/>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46355</xdr:rowOff>
    </xdr:from>
    <xdr:to>
      <xdr:col>15</xdr:col>
      <xdr:colOff>101600</xdr:colOff>
      <xdr:row>79</xdr:row>
      <xdr:rowOff>147955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5146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53339</xdr:rowOff>
    </xdr:from>
    <xdr:to>
      <xdr:col>19</xdr:col>
      <xdr:colOff>177800</xdr:colOff>
      <xdr:row>79</xdr:row>
      <xdr:rowOff>97155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2565400" y="13296899"/>
          <a:ext cx="78994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120650</xdr:rowOff>
    </xdr:from>
    <xdr:to>
      <xdr:col>10</xdr:col>
      <xdr:colOff>165100</xdr:colOff>
      <xdr:row>80</xdr:row>
      <xdr:rowOff>50800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739900" y="13364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97155</xdr:rowOff>
    </xdr:from>
    <xdr:to>
      <xdr:col>15</xdr:col>
      <xdr:colOff>50800</xdr:colOff>
      <xdr:row>80</xdr:row>
      <xdr:rowOff>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1790700" y="13340715"/>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122555</xdr:rowOff>
    </xdr:from>
    <xdr:to>
      <xdr:col>6</xdr:col>
      <xdr:colOff>38100</xdr:colOff>
      <xdr:row>80</xdr:row>
      <xdr:rowOff>52705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965200" y="13366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0</xdr:rowOff>
    </xdr:from>
    <xdr:to>
      <xdr:col>10</xdr:col>
      <xdr:colOff>114300</xdr:colOff>
      <xdr:row>80</xdr:row>
      <xdr:rowOff>1905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1008380" y="1341120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99077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170564" y="1367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66691</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385704" y="1364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611004" y="1364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47641</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836304" y="13626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120666</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170564" y="1302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164482</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385704" y="1307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67327</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61100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69232</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83630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9219565" y="13063401"/>
          <a:ext cx="0" cy="1478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9258300" y="1284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9154160" y="130634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9258300" y="1398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919226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767080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6873240" y="14012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098540" y="14045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134257</xdr:rowOff>
    </xdr:from>
    <xdr:to>
      <xdr:col>55</xdr:col>
      <xdr:colOff>50800</xdr:colOff>
      <xdr:row>81</xdr:row>
      <xdr:rowOff>64407</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192260" y="13545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157134</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9258300" y="1340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134257</xdr:rowOff>
    </xdr:from>
    <xdr:to>
      <xdr:col>50</xdr:col>
      <xdr:colOff>165100</xdr:colOff>
      <xdr:row>81</xdr:row>
      <xdr:rowOff>64407</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445500" y="13545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13607</xdr:rowOff>
    </xdr:from>
    <xdr:to>
      <xdr:col>55</xdr:col>
      <xdr:colOff>0</xdr:colOff>
      <xdr:row>81</xdr:row>
      <xdr:rowOff>13607</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496300" y="1359244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49893</xdr:rowOff>
    </xdr:from>
    <xdr:to>
      <xdr:col>46</xdr:col>
      <xdr:colOff>38100</xdr:colOff>
      <xdr:row>81</xdr:row>
      <xdr:rowOff>151493</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670800" y="13628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13607</xdr:rowOff>
    </xdr:from>
    <xdr:to>
      <xdr:col>50</xdr:col>
      <xdr:colOff>114300</xdr:colOff>
      <xdr:row>81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713980" y="13592447"/>
          <a:ext cx="78232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60779</xdr:rowOff>
    </xdr:from>
    <xdr:to>
      <xdr:col>41</xdr:col>
      <xdr:colOff>101600</xdr:colOff>
      <xdr:row>81</xdr:row>
      <xdr:rowOff>162379</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87324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100693</xdr:rowOff>
    </xdr:from>
    <xdr:to>
      <xdr:col>45</xdr:col>
      <xdr:colOff>177800</xdr:colOff>
      <xdr:row>81</xdr:row>
      <xdr:rowOff>111579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24040" y="13679533"/>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71664</xdr:rowOff>
    </xdr:from>
    <xdr:to>
      <xdr:col>36</xdr:col>
      <xdr:colOff>165100</xdr:colOff>
      <xdr:row>82</xdr:row>
      <xdr:rowOff>1814</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098540" y="13650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111579</xdr:rowOff>
    </xdr:from>
    <xdr:to>
      <xdr:col>41</xdr:col>
      <xdr:colOff>50800</xdr:colOff>
      <xdr:row>81</xdr:row>
      <xdr:rowOff>122464</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149340" y="13690419"/>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8271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750958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6712027" y="141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5937327" y="141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80934</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8271587" y="1332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168020</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7509587" y="1341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7456</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67120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18341</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59373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086225" y="1690061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124960" y="1667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020820" y="1690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124960" y="17316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036060" y="174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312160" y="17499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514600" y="174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739900" y="17434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965200" y="174958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169092</xdr:rowOff>
    </xdr:from>
    <xdr:to>
      <xdr:col>24</xdr:col>
      <xdr:colOff>114300</xdr:colOff>
      <xdr:row>107</xdr:row>
      <xdr:rowOff>99242</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036060" y="17938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147519</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124960" y="1791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138068</xdr:rowOff>
    </xdr:from>
    <xdr:to>
      <xdr:col>20</xdr:col>
      <xdr:colOff>38100</xdr:colOff>
      <xdr:row>107</xdr:row>
      <xdr:rowOff>68218</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312160" y="17907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17418</xdr:rowOff>
    </xdr:from>
    <xdr:to>
      <xdr:col>24</xdr:col>
      <xdr:colOff>63500</xdr:colOff>
      <xdr:row>107</xdr:row>
      <xdr:rowOff>48442</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355340" y="17954898"/>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58057</xdr:rowOff>
    </xdr:from>
    <xdr:to>
      <xdr:col>15</xdr:col>
      <xdr:colOff>101600</xdr:colOff>
      <xdr:row>106</xdr:row>
      <xdr:rowOff>159657</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514600" y="178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108857</xdr:rowOff>
    </xdr:from>
    <xdr:to>
      <xdr:col>19</xdr:col>
      <xdr:colOff>177800</xdr:colOff>
      <xdr:row>107</xdr:row>
      <xdr:rowOff>17418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565400" y="17878697"/>
          <a:ext cx="78994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7399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108857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790700" y="17857470"/>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15602</xdr:rowOff>
    </xdr:from>
    <xdr:to>
      <xdr:col>6</xdr:col>
      <xdr:colOff>38100</xdr:colOff>
      <xdr:row>106</xdr:row>
      <xdr:rowOff>117202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965200" y="177854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66402</xdr:rowOff>
    </xdr:from>
    <xdr:to>
      <xdr:col>10</xdr:col>
      <xdr:colOff>114300</xdr:colOff>
      <xdr:row>106</xdr:row>
      <xdr:rowOff>87630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08380" y="17836242"/>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170564"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385704" y="1724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61100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836304"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59345</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170564" y="1799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150784</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385704" y="1792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61100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108329</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836304" y="1787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9219565" y="1688592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925830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915416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9258300" y="1759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919226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445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767080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68732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0985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116839</xdr:rowOff>
    </xdr:from>
    <xdr:to>
      <xdr:col>55</xdr:col>
      <xdr:colOff>50800</xdr:colOff>
      <xdr:row>104</xdr:row>
      <xdr:rowOff>46989</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9192260" y="173837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139716</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9258300" y="1723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116839</xdr:rowOff>
    </xdr:from>
    <xdr:to>
      <xdr:col>50</xdr:col>
      <xdr:colOff>165100</xdr:colOff>
      <xdr:row>104</xdr:row>
      <xdr:rowOff>46989</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8445500" y="17383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167639</xdr:rowOff>
    </xdr:from>
    <xdr:to>
      <xdr:col>55</xdr:col>
      <xdr:colOff>0</xdr:colOff>
      <xdr:row>103</xdr:row>
      <xdr:rowOff>167639</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8496300" y="1743455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116839</xdr:rowOff>
    </xdr:from>
    <xdr:to>
      <xdr:col>46</xdr:col>
      <xdr:colOff>38100</xdr:colOff>
      <xdr:row>104</xdr:row>
      <xdr:rowOff>46989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7670800" y="173837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167639</xdr:rowOff>
    </xdr:from>
    <xdr:to>
      <xdr:col>50</xdr:col>
      <xdr:colOff>114300</xdr:colOff>
      <xdr:row>103</xdr:row>
      <xdr:rowOff>167639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7713980" y="1743455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151130</xdr:rowOff>
    </xdr:from>
    <xdr:to>
      <xdr:col>41</xdr:col>
      <xdr:colOff>101600</xdr:colOff>
      <xdr:row>105</xdr:row>
      <xdr:rowOff>81280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6873240" y="1758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167639</xdr:rowOff>
    </xdr:from>
    <xdr:to>
      <xdr:col>45</xdr:col>
      <xdr:colOff>177800</xdr:colOff>
      <xdr:row>105</xdr:row>
      <xdr:rowOff>30480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6924040" y="17434559"/>
          <a:ext cx="78994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145414</xdr:rowOff>
    </xdr:from>
    <xdr:to>
      <xdr:col>36</xdr:col>
      <xdr:colOff>165100</xdr:colOff>
      <xdr:row>105</xdr:row>
      <xdr:rowOff>75564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098540" y="17579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24764</xdr:rowOff>
    </xdr:from>
    <xdr:to>
      <xdr:col>41</xdr:col>
      <xdr:colOff>50800</xdr:colOff>
      <xdr:row>105</xdr:row>
      <xdr:rowOff>30480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6149340" y="17626964"/>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827158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750958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67120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593732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63516</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8271587" y="1716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63516</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7509587" y="1716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67120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92091</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5937327" y="173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4375764" y="5756366"/>
          <a:ext cx="0" cy="126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4414500"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4287500" y="7026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441450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428750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4414500" y="6383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325600" y="6405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578840" y="642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80414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029440" y="637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1231880" y="64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146231</xdr:rowOff>
    </xdr:from>
    <xdr:to>
      <xdr:col>85</xdr:col>
      <xdr:colOff>177800</xdr:colOff>
      <xdr:row>38</xdr:row>
      <xdr:rowOff>76381</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4325600" y="63489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169108</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4414500" y="620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54791</xdr:rowOff>
    </xdr:from>
    <xdr:to>
      <xdr:col>81</xdr:col>
      <xdr:colOff>101600</xdr:colOff>
      <xdr:row>38</xdr:row>
      <xdr:rowOff>156391</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3578840" y="64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38</xdr:row>
      <xdr:rowOff>105591</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3629640" y="6395901"/>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164193</xdr:rowOff>
    </xdr:from>
    <xdr:to>
      <xdr:col>76</xdr:col>
      <xdr:colOff>165100</xdr:colOff>
      <xdr:row>38</xdr:row>
      <xdr:rowOff>94343</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2804140" y="6366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43543</xdr:rowOff>
    </xdr:from>
    <xdr:to>
      <xdr:col>81</xdr:col>
      <xdr:colOff>50800</xdr:colOff>
      <xdr:row>38</xdr:row>
      <xdr:rowOff>105591</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854940" y="6413863"/>
          <a:ext cx="7747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02944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43543</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072620" y="6358890"/>
          <a:ext cx="78232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38463</xdr:rowOff>
    </xdr:from>
    <xdr:to>
      <xdr:col>67</xdr:col>
      <xdr:colOff>101600</xdr:colOff>
      <xdr:row>37</xdr:row>
      <xdr:rowOff>140063</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1231880" y="62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89263</xdr:rowOff>
    </xdr:from>
    <xdr:to>
      <xdr:col>71</xdr:col>
      <xdr:colOff>177800</xdr:colOff>
      <xdr:row>37</xdr:row>
      <xdr:rowOff>156210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1282680" y="6291943"/>
          <a:ext cx="78994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437244" y="620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7524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190054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1102984" y="652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147518</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43724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752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19005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156590</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1102984" y="60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9509104" y="5637383"/>
          <a:ext cx="0" cy="142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19547840" y="7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9443700" y="7058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19547840" y="54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9443700" y="56373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19547840" y="6500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9458940" y="6522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8735040" y="65454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7937480" y="65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7162780" y="658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6388080" y="65401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113799</xdr:rowOff>
    </xdr:from>
    <xdr:to>
      <xdr:col>116</xdr:col>
      <xdr:colOff>114300</xdr:colOff>
      <xdr:row>39</xdr:row>
      <xdr:rowOff>43949</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9458940" y="6484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136676</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19547840" y="63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60818</xdr:rowOff>
    </xdr:from>
    <xdr:to>
      <xdr:col>112</xdr:col>
      <xdr:colOff>38100</xdr:colOff>
      <xdr:row>38</xdr:row>
      <xdr:rowOff>162418</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8735040" y="64311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111618</xdr:rowOff>
    </xdr:from>
    <xdr:to>
      <xdr:col>116</xdr:col>
      <xdr:colOff>63500</xdr:colOff>
      <xdr:row>38</xdr:row>
      <xdr:rowOff>164599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778220" y="6481938"/>
          <a:ext cx="731520" cy="5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56193</xdr:rowOff>
    </xdr:from>
    <xdr:to>
      <xdr:col>107</xdr:col>
      <xdr:colOff>101600</xdr:colOff>
      <xdr:row>38</xdr:row>
      <xdr:rowOff>157793</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7937480" y="64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106993</xdr:rowOff>
    </xdr:from>
    <xdr:to>
      <xdr:col>111</xdr:col>
      <xdr:colOff>177800</xdr:colOff>
      <xdr:row>38</xdr:row>
      <xdr:rowOff>111618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7988280" y="6477313"/>
          <a:ext cx="78994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50485</xdr:rowOff>
    </xdr:from>
    <xdr:to>
      <xdr:col>102</xdr:col>
      <xdr:colOff>165100</xdr:colOff>
      <xdr:row>38</xdr:row>
      <xdr:rowOff>152085</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7162780" y="642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101285</xdr:rowOff>
    </xdr:from>
    <xdr:to>
      <xdr:col>107</xdr:col>
      <xdr:colOff>50800</xdr:colOff>
      <xdr:row>38</xdr:row>
      <xdr:rowOff>106993</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7213580" y="6471605"/>
          <a:ext cx="7747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52260</xdr:rowOff>
    </xdr:from>
    <xdr:to>
      <xdr:col>98</xdr:col>
      <xdr:colOff>38100</xdr:colOff>
      <xdr:row>38</xdr:row>
      <xdr:rowOff>153860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6388080" y="6422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101285</xdr:rowOff>
    </xdr:from>
    <xdr:to>
      <xdr:col>102</xdr:col>
      <xdr:colOff>114300</xdr:colOff>
      <xdr:row>38</xdr:row>
      <xdr:rowOff>103060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6431260" y="6471605"/>
          <a:ext cx="78232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8528811" y="66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7766811" y="66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6969251" y="66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94955</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6194551" y="663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7495</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85288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2869</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7766811" y="62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168612</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6969251" y="620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170387</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6194551" y="62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00000000-0008-0000-0F00-000072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4375764" y="9279636"/>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8" name="【保健センター・保健所】&#10;有形固定資産減価償却率最小値テキスト">
          <a:extLst>
            <a:ext uri="{FF2B5EF4-FFF2-40B4-BE49-F238E27FC236}">
              <a16:creationId xmlns:a16="http://schemas.microsoft.com/office/drawing/2014/main" id="{00000000-0008-0000-0F00-000074020000}"/>
            </a:ext>
          </a:extLst>
        </xdr:cNvPr>
        <xdr:cNvSpPr txBox="1"/>
      </xdr:nvSpPr>
      <xdr:spPr>
        <a:xfrm>
          <a:off x="14414500"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4287500" y="10514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00000000-0008-0000-0F00-000076020000}"/>
            </a:ext>
          </a:extLst>
        </xdr:cNvPr>
        <xdr:cNvSpPr txBox="1"/>
      </xdr:nvSpPr>
      <xdr:spPr>
        <a:xfrm>
          <a:off x="14414500" y="9058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4287500" y="9279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00000000-0008-0000-0F00-000078020000}"/>
            </a:ext>
          </a:extLst>
        </xdr:cNvPr>
        <xdr:cNvSpPr txBox="1"/>
      </xdr:nvSpPr>
      <xdr:spPr>
        <a:xfrm>
          <a:off x="14414500" y="967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4325600" y="98186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578840" y="975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280414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2029440" y="97012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123188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104648</xdr:rowOff>
    </xdr:from>
    <xdr:to>
      <xdr:col>85</xdr:col>
      <xdr:colOff>177800</xdr:colOff>
      <xdr:row>60</xdr:row>
      <xdr:rowOff>34798</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325600" y="999540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83075</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00000000-0008-0000-0F00-000084020000}"/>
            </a:ext>
          </a:extLst>
        </xdr:cNvPr>
        <xdr:cNvSpPr txBox="1"/>
      </xdr:nvSpPr>
      <xdr:spPr>
        <a:xfrm>
          <a:off x="14414500" y="997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58928</xdr:rowOff>
    </xdr:from>
    <xdr:to>
      <xdr:col>81</xdr:col>
      <xdr:colOff>101600</xdr:colOff>
      <xdr:row>59</xdr:row>
      <xdr:rowOff>160528</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578840" y="99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109728</xdr:rowOff>
    </xdr:from>
    <xdr:to>
      <xdr:col>85</xdr:col>
      <xdr:colOff>127000</xdr:colOff>
      <xdr:row>59</xdr:row>
      <xdr:rowOff>155448</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629640" y="10000488"/>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xdr:rowOff>
    </xdr:from>
    <xdr:to>
      <xdr:col>76</xdr:col>
      <xdr:colOff>165100</xdr:colOff>
      <xdr:row>59</xdr:row>
      <xdr:rowOff>114808</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804140" y="99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64008</xdr:rowOff>
    </xdr:from>
    <xdr:to>
      <xdr:col>81</xdr:col>
      <xdr:colOff>50800</xdr:colOff>
      <xdr:row>59</xdr:row>
      <xdr:rowOff>109728</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54940" y="9954768"/>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148082</xdr:rowOff>
    </xdr:from>
    <xdr:to>
      <xdr:col>72</xdr:col>
      <xdr:colOff>38100</xdr:colOff>
      <xdr:row>59</xdr:row>
      <xdr:rowOff>78232</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2029440" y="9871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27432</xdr:rowOff>
    </xdr:from>
    <xdr:to>
      <xdr:col>76</xdr:col>
      <xdr:colOff>114300</xdr:colOff>
      <xdr:row>59</xdr:row>
      <xdr:rowOff>64008</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072620" y="9918192"/>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136652</xdr:rowOff>
    </xdr:from>
    <xdr:to>
      <xdr:col>67</xdr:col>
      <xdr:colOff>101600</xdr:colOff>
      <xdr:row>59</xdr:row>
      <xdr:rowOff>66802</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1231880" y="9859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xdr:rowOff>
    </xdr:from>
    <xdr:to>
      <xdr:col>71</xdr:col>
      <xdr:colOff>177800</xdr:colOff>
      <xdr:row>59</xdr:row>
      <xdr:rowOff>27432</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1282680" y="9906762"/>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437244" y="954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752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1900544" y="94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110298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151655</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437244" y="1004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105935</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75244" y="999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69359</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1900544" y="996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57929</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1102984" y="994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F00-0000A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19509104" y="94259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F00-0000AD020000}"/>
            </a:ext>
          </a:extLst>
        </xdr:cNvPr>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F00-0000AF020000}"/>
            </a:ext>
          </a:extLst>
        </xdr:cNvPr>
        <xdr:cNvSpPr txBox="1"/>
      </xdr:nvSpPr>
      <xdr:spPr>
        <a:xfrm>
          <a:off x="1954784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94437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F00-0000B1020000}"/>
            </a:ext>
          </a:extLst>
        </xdr:cNvPr>
        <xdr:cNvSpPr txBox="1"/>
      </xdr:nvSpPr>
      <xdr:spPr>
        <a:xfrm>
          <a:off x="1954784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945894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873504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793748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716278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6388080" y="1021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xdr:rowOff>
    </xdr:from>
    <xdr:to>
      <xdr:col>116</xdr:col>
      <xdr:colOff>114300</xdr:colOff>
      <xdr:row>60</xdr:row>
      <xdr:rowOff>107950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5894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29227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F00-0000BD020000}"/>
            </a:ext>
          </a:extLst>
        </xdr:cNvPr>
        <xdr:cNvSpPr txBox="1"/>
      </xdr:nvSpPr>
      <xdr:spPr>
        <a:xfrm>
          <a:off x="19547840"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735040" y="1006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57150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778220" y="1011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793748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57150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7988280" y="101155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xdr:rowOff>
    </xdr:from>
    <xdr:to>
      <xdr:col>102</xdr:col>
      <xdr:colOff>165100</xdr:colOff>
      <xdr:row>60</xdr:row>
      <xdr:rowOff>107950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716278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60</xdr:row>
      <xdr:rowOff>57150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7213580" y="101155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xdr:rowOff>
    </xdr:from>
    <xdr:to>
      <xdr:col>98</xdr:col>
      <xdr:colOff>38100</xdr:colOff>
      <xdr:row>60</xdr:row>
      <xdr:rowOff>107950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6388080" y="1006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57150</xdr:rowOff>
    </xdr:from>
    <xdr:to>
      <xdr:col>102</xdr:col>
      <xdr:colOff>114300</xdr:colOff>
      <xdr:row>60</xdr:row>
      <xdr:rowOff>57150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6431260" y="101155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85611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777626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700156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80027</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622686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124477</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856112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777626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124477</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700156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124477</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622686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00000000-0008-0000-0F00-0000E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4375764" y="13188315"/>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3" name="【消防施設】&#10;有形固定資産減価償却率最小値テキスト">
          <a:extLst>
            <a:ext uri="{FF2B5EF4-FFF2-40B4-BE49-F238E27FC236}">
              <a16:creationId xmlns:a16="http://schemas.microsoft.com/office/drawing/2014/main" id="{00000000-0008-0000-0F00-0000E7020000}"/>
            </a:ext>
          </a:extLst>
        </xdr:cNvPr>
        <xdr:cNvSpPr txBox="1"/>
      </xdr:nvSpPr>
      <xdr:spPr>
        <a:xfrm>
          <a:off x="14414500" y="1446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4287500" y="14458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5" name="【消防施設】&#10;有形固定資産減価償却率最大値テキスト">
          <a:extLst>
            <a:ext uri="{FF2B5EF4-FFF2-40B4-BE49-F238E27FC236}">
              <a16:creationId xmlns:a16="http://schemas.microsoft.com/office/drawing/2014/main" id="{00000000-0008-0000-0F00-0000E9020000}"/>
            </a:ext>
          </a:extLst>
        </xdr:cNvPr>
        <xdr:cNvSpPr txBox="1"/>
      </xdr:nvSpPr>
      <xdr:spPr>
        <a:xfrm>
          <a:off x="14414500" y="1296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4287500" y="13188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00000000-0008-0000-0F00-0000EB020000}"/>
            </a:ext>
          </a:extLst>
        </xdr:cNvPr>
        <xdr:cNvSpPr txBox="1"/>
      </xdr:nvSpPr>
      <xdr:spPr>
        <a:xfrm>
          <a:off x="14414500" y="1361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4325600" y="136404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357884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280414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2029440" y="1358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123188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31114</xdr:rowOff>
    </xdr:from>
    <xdr:to>
      <xdr:col>85</xdr:col>
      <xdr:colOff>177800</xdr:colOff>
      <xdr:row>80</xdr:row>
      <xdr:rowOff>132714</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4325600" y="134423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53991</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00000000-0008-0000-0F00-0000F7020000}"/>
            </a:ext>
          </a:extLst>
        </xdr:cNvPr>
        <xdr:cNvSpPr txBox="1"/>
      </xdr:nvSpPr>
      <xdr:spPr>
        <a:xfrm>
          <a:off x="14414500" y="1329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19686</xdr:rowOff>
    </xdr:from>
    <xdr:to>
      <xdr:col>81</xdr:col>
      <xdr:colOff>101600</xdr:colOff>
      <xdr:row>80</xdr:row>
      <xdr:rowOff>121286</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357884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70486</xdr:rowOff>
    </xdr:from>
    <xdr:to>
      <xdr:col>85</xdr:col>
      <xdr:colOff>127000</xdr:colOff>
      <xdr:row>80</xdr:row>
      <xdr:rowOff>81914</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3629640" y="13481686"/>
          <a:ext cx="74676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162561</xdr:rowOff>
    </xdr:from>
    <xdr:to>
      <xdr:col>76</xdr:col>
      <xdr:colOff>165100</xdr:colOff>
      <xdr:row>80</xdr:row>
      <xdr:rowOff>92711</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2804140" y="13406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41911</xdr:rowOff>
    </xdr:from>
    <xdr:to>
      <xdr:col>81</xdr:col>
      <xdr:colOff>50800</xdr:colOff>
      <xdr:row>80</xdr:row>
      <xdr:rowOff>70486</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854940" y="13453111"/>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162561</xdr:rowOff>
    </xdr:from>
    <xdr:to>
      <xdr:col>72</xdr:col>
      <xdr:colOff>38100</xdr:colOff>
      <xdr:row>80</xdr:row>
      <xdr:rowOff>92711</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2029440" y="13406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41911</xdr:rowOff>
    </xdr:from>
    <xdr:to>
      <xdr:col>76</xdr:col>
      <xdr:colOff>114300</xdr:colOff>
      <xdr:row>80</xdr:row>
      <xdr:rowOff>41911</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072620" y="134531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139700</xdr:rowOff>
    </xdr:from>
    <xdr:to>
      <xdr:col>67</xdr:col>
      <xdr:colOff>101600</xdr:colOff>
      <xdr:row>80</xdr:row>
      <xdr:rowOff>69850</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1231880" y="1338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19050</xdr:rowOff>
    </xdr:from>
    <xdr:to>
      <xdr:col>71</xdr:col>
      <xdr:colOff>177800</xdr:colOff>
      <xdr:row>80</xdr:row>
      <xdr:rowOff>41911</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1282680" y="13430250"/>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68" name="n_1aveValue【消防施設】&#10;有形固定資産減価償却率">
          <a:extLst>
            <a:ext uri="{FF2B5EF4-FFF2-40B4-BE49-F238E27FC236}">
              <a16:creationId xmlns:a16="http://schemas.microsoft.com/office/drawing/2014/main" id="{00000000-0008-0000-0F00-000000030000}"/>
            </a:ext>
          </a:extLst>
        </xdr:cNvPr>
        <xdr:cNvSpPr txBox="1"/>
      </xdr:nvSpPr>
      <xdr:spPr>
        <a:xfrm>
          <a:off x="13437244" y="1371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69" name="n_2aveValue【消防施設】&#10;有形固定資産減価償却率">
          <a:extLst>
            <a:ext uri="{FF2B5EF4-FFF2-40B4-BE49-F238E27FC236}">
              <a16:creationId xmlns:a16="http://schemas.microsoft.com/office/drawing/2014/main" id="{00000000-0008-0000-0F00-000001030000}"/>
            </a:ext>
          </a:extLst>
        </xdr:cNvPr>
        <xdr:cNvSpPr txBox="1"/>
      </xdr:nvSpPr>
      <xdr:spPr>
        <a:xfrm>
          <a:off x="12675244" y="136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70" name="n_3aveValue【消防施設】&#10;有形固定資産減価償却率">
          <a:extLst>
            <a:ext uri="{FF2B5EF4-FFF2-40B4-BE49-F238E27FC236}">
              <a16:creationId xmlns:a16="http://schemas.microsoft.com/office/drawing/2014/main" id="{00000000-0008-0000-0F00-000002030000}"/>
            </a:ext>
          </a:extLst>
        </xdr:cNvPr>
        <xdr:cNvSpPr txBox="1"/>
      </xdr:nvSpPr>
      <xdr:spPr>
        <a:xfrm>
          <a:off x="11900544" y="1367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71" name="n_4aveValue【消防施設】&#10;有形固定資産減価償却率">
          <a:extLst>
            <a:ext uri="{FF2B5EF4-FFF2-40B4-BE49-F238E27FC236}">
              <a16:creationId xmlns:a16="http://schemas.microsoft.com/office/drawing/2014/main" id="{00000000-0008-0000-0F00-000003030000}"/>
            </a:ext>
          </a:extLst>
        </xdr:cNvPr>
        <xdr:cNvSpPr txBox="1"/>
      </xdr:nvSpPr>
      <xdr:spPr>
        <a:xfrm>
          <a:off x="11102984"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137813</xdr:rowOff>
    </xdr:from>
    <xdr:ext cx="405111" cy="259045"/>
    <xdr:sp macro="" textlink="">
      <xdr:nvSpPr>
        <xdr:cNvPr id="772" name="n_1mainValue【消防施設】&#10;有形固定資産減価償却率">
          <a:extLst>
            <a:ext uri="{FF2B5EF4-FFF2-40B4-BE49-F238E27FC236}">
              <a16:creationId xmlns:a16="http://schemas.microsoft.com/office/drawing/2014/main" id="{00000000-0008-0000-0F00-000004030000}"/>
            </a:ext>
          </a:extLst>
        </xdr:cNvPr>
        <xdr:cNvSpPr txBox="1"/>
      </xdr:nvSpPr>
      <xdr:spPr>
        <a:xfrm>
          <a:off x="13437244" y="1321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109238</xdr:rowOff>
    </xdr:from>
    <xdr:ext cx="405111" cy="259045"/>
    <xdr:sp macro="" textlink="">
      <xdr:nvSpPr>
        <xdr:cNvPr id="773" name="n_2mainValue【消防施設】&#10;有形固定資産減価償却率">
          <a:extLst>
            <a:ext uri="{FF2B5EF4-FFF2-40B4-BE49-F238E27FC236}">
              <a16:creationId xmlns:a16="http://schemas.microsoft.com/office/drawing/2014/main" id="{00000000-0008-0000-0F00-000005030000}"/>
            </a:ext>
          </a:extLst>
        </xdr:cNvPr>
        <xdr:cNvSpPr txBox="1"/>
      </xdr:nvSpPr>
      <xdr:spPr>
        <a:xfrm>
          <a:off x="12675244" y="131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109238</xdr:rowOff>
    </xdr:from>
    <xdr:ext cx="405111" cy="259045"/>
    <xdr:sp macro="" textlink="">
      <xdr:nvSpPr>
        <xdr:cNvPr id="774" name="n_3mainValue【消防施設】&#10;有形固定資産減価償却率">
          <a:extLst>
            <a:ext uri="{FF2B5EF4-FFF2-40B4-BE49-F238E27FC236}">
              <a16:creationId xmlns:a16="http://schemas.microsoft.com/office/drawing/2014/main" id="{00000000-0008-0000-0F00-000006030000}"/>
            </a:ext>
          </a:extLst>
        </xdr:cNvPr>
        <xdr:cNvSpPr txBox="1"/>
      </xdr:nvSpPr>
      <xdr:spPr>
        <a:xfrm>
          <a:off x="11900544" y="131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86377</xdr:rowOff>
    </xdr:from>
    <xdr:ext cx="405111" cy="259045"/>
    <xdr:sp macro="" textlink="">
      <xdr:nvSpPr>
        <xdr:cNvPr id="775" name="n_4mainValue【消防施設】&#10;有形固定資産減価償却率">
          <a:extLst>
            <a:ext uri="{FF2B5EF4-FFF2-40B4-BE49-F238E27FC236}">
              <a16:creationId xmlns:a16="http://schemas.microsoft.com/office/drawing/2014/main" id="{00000000-0008-0000-0F00-000007030000}"/>
            </a:ext>
          </a:extLst>
        </xdr:cNvPr>
        <xdr:cNvSpPr txBox="1"/>
      </xdr:nvSpPr>
      <xdr:spPr>
        <a:xfrm>
          <a:off x="1110298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00000000-0008-0000-0F00-00001E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flipV="1">
          <a:off x="19509104" y="130759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800" name="【消防施設】&#10;一人当たり面積最小値テキスト">
          <a:extLst>
            <a:ext uri="{FF2B5EF4-FFF2-40B4-BE49-F238E27FC236}">
              <a16:creationId xmlns:a16="http://schemas.microsoft.com/office/drawing/2014/main" id="{00000000-0008-0000-0F00-000020030000}"/>
            </a:ext>
          </a:extLst>
        </xdr:cNvPr>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2" name="【消防施設】&#10;一人当たり面積最大値テキスト">
          <a:extLst>
            <a:ext uri="{FF2B5EF4-FFF2-40B4-BE49-F238E27FC236}">
              <a16:creationId xmlns:a16="http://schemas.microsoft.com/office/drawing/2014/main" id="{00000000-0008-0000-0F00-000022030000}"/>
            </a:ext>
          </a:extLst>
        </xdr:cNvPr>
        <xdr:cNvSpPr txBox="1"/>
      </xdr:nvSpPr>
      <xdr:spPr>
        <a:xfrm>
          <a:off x="19547840" y="128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9443700" y="1307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4" name="【消防施設】&#10;一人当たり面積平均値テキスト">
          <a:extLst>
            <a:ext uri="{FF2B5EF4-FFF2-40B4-BE49-F238E27FC236}">
              <a16:creationId xmlns:a16="http://schemas.microsoft.com/office/drawing/2014/main" id="{00000000-0008-0000-0F00-000024030000}"/>
            </a:ext>
          </a:extLst>
        </xdr:cNvPr>
        <xdr:cNvSpPr txBox="1"/>
      </xdr:nvSpPr>
      <xdr:spPr>
        <a:xfrm>
          <a:off x="19547840" y="137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8735040" y="1388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79374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5894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35577</xdr:rowOff>
    </xdr:from>
    <xdr:ext cx="469744" cy="259045"/>
    <xdr:sp macro="" textlink="">
      <xdr:nvSpPr>
        <xdr:cNvPr id="816" name="【消防施設】&#10;一人当たり面積該当値テキスト">
          <a:extLst>
            <a:ext uri="{FF2B5EF4-FFF2-40B4-BE49-F238E27FC236}">
              <a16:creationId xmlns:a16="http://schemas.microsoft.com/office/drawing/2014/main" id="{00000000-0008-0000-0F00-000030030000}"/>
            </a:ext>
          </a:extLst>
        </xdr:cNvPr>
        <xdr:cNvSpPr txBox="1"/>
      </xdr:nvSpPr>
      <xdr:spPr>
        <a:xfrm>
          <a:off x="19547840"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73504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107950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778220" y="1400937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793748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82550</xdr:rowOff>
    </xdr:from>
    <xdr:to>
      <xdr:col>111</xdr:col>
      <xdr:colOff>177800</xdr:colOff>
      <xdr:row>83</xdr:row>
      <xdr:rowOff>95250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7988280" y="1399667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716278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82550</xdr:rowOff>
    </xdr:from>
    <xdr:to>
      <xdr:col>107</xdr:col>
      <xdr:colOff>50800</xdr:colOff>
      <xdr:row>83</xdr:row>
      <xdr:rowOff>107950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17213580" y="1399667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6388080" y="13983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107950</xdr:rowOff>
    </xdr:from>
    <xdr:to>
      <xdr:col>102</xdr:col>
      <xdr:colOff>114300</xdr:colOff>
      <xdr:row>83</xdr:row>
      <xdr:rowOff>120650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16431260" y="1402207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5" name="n_1aveValue【消防施設】&#10;一人当たり面積">
          <a:extLst>
            <a:ext uri="{FF2B5EF4-FFF2-40B4-BE49-F238E27FC236}">
              <a16:creationId xmlns:a16="http://schemas.microsoft.com/office/drawing/2014/main" id="{00000000-0008-0000-0F00-000039030000}"/>
            </a:ext>
          </a:extLst>
        </xdr:cNvPr>
        <xdr:cNvSpPr txBox="1"/>
      </xdr:nvSpPr>
      <xdr:spPr>
        <a:xfrm>
          <a:off x="1856112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6" name="n_2aveValue【消防施設】&#10;一人当たり面積">
          <a:extLst>
            <a:ext uri="{FF2B5EF4-FFF2-40B4-BE49-F238E27FC236}">
              <a16:creationId xmlns:a16="http://schemas.microsoft.com/office/drawing/2014/main" id="{00000000-0008-0000-0F00-00003A030000}"/>
            </a:ext>
          </a:extLst>
        </xdr:cNvPr>
        <xdr:cNvSpPr txBox="1"/>
      </xdr:nvSpPr>
      <xdr:spPr>
        <a:xfrm>
          <a:off x="177762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7" name="n_3aveValue【消防施設】&#10;一人当たり面積">
          <a:extLst>
            <a:ext uri="{FF2B5EF4-FFF2-40B4-BE49-F238E27FC236}">
              <a16:creationId xmlns:a16="http://schemas.microsoft.com/office/drawing/2014/main" id="{00000000-0008-0000-0F00-00003B030000}"/>
            </a:ext>
          </a:extLst>
        </xdr:cNvPr>
        <xdr:cNvSpPr txBox="1"/>
      </xdr:nvSpPr>
      <xdr:spPr>
        <a:xfrm>
          <a:off x="170015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8" name="n_4aveValue【消防施設】&#10;一人当たり面積">
          <a:extLst>
            <a:ext uri="{FF2B5EF4-FFF2-40B4-BE49-F238E27FC236}">
              <a16:creationId xmlns:a16="http://schemas.microsoft.com/office/drawing/2014/main" id="{00000000-0008-0000-0F00-00003C030000}"/>
            </a:ext>
          </a:extLst>
        </xdr:cNvPr>
        <xdr:cNvSpPr txBox="1"/>
      </xdr:nvSpPr>
      <xdr:spPr>
        <a:xfrm>
          <a:off x="162268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829" name="n_1mainValue【消防施設】&#10;一人当たり面積">
          <a:extLst>
            <a:ext uri="{FF2B5EF4-FFF2-40B4-BE49-F238E27FC236}">
              <a16:creationId xmlns:a16="http://schemas.microsoft.com/office/drawing/2014/main" id="{00000000-0008-0000-0F00-00003D030000}"/>
            </a:ext>
          </a:extLst>
        </xdr:cNvPr>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30" name="n_2mainValue【消防施設】&#10;一人当たり面積">
          <a:extLst>
            <a:ext uri="{FF2B5EF4-FFF2-40B4-BE49-F238E27FC236}">
              <a16:creationId xmlns:a16="http://schemas.microsoft.com/office/drawing/2014/main" id="{00000000-0008-0000-0F00-00003E030000}"/>
            </a:ext>
          </a:extLst>
        </xdr:cNvPr>
        <xdr:cNvSpPr txBox="1"/>
      </xdr:nvSpPr>
      <xdr:spPr>
        <a:xfrm>
          <a:off x="177762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831" name="n_3mainValue【消防施設】&#10;一人当たり面積">
          <a:extLst>
            <a:ext uri="{FF2B5EF4-FFF2-40B4-BE49-F238E27FC236}">
              <a16:creationId xmlns:a16="http://schemas.microsoft.com/office/drawing/2014/main" id="{00000000-0008-0000-0F00-00003F030000}"/>
            </a:ext>
          </a:extLst>
        </xdr:cNvPr>
        <xdr:cNvSpPr txBox="1"/>
      </xdr:nvSpPr>
      <xdr:spPr>
        <a:xfrm>
          <a:off x="1700156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32" name="n_4mainValue【消防施設】&#10;一人当たり面積">
          <a:extLst>
            <a:ext uri="{FF2B5EF4-FFF2-40B4-BE49-F238E27FC236}">
              <a16:creationId xmlns:a16="http://schemas.microsoft.com/office/drawing/2014/main" id="{00000000-0008-0000-0F00-000040030000}"/>
            </a:ext>
          </a:extLst>
        </xdr:cNvPr>
        <xdr:cNvSpPr txBox="1"/>
      </xdr:nvSpPr>
      <xdr:spPr>
        <a:xfrm>
          <a:off x="162268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00000000-0008-0000-0F00-000059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flipV="1">
          <a:off x="14375764" y="16900616"/>
          <a:ext cx="0" cy="126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9" name="【庁舎】&#10;有形固定資産減価償却率最小値テキスト">
          <a:extLst>
            <a:ext uri="{FF2B5EF4-FFF2-40B4-BE49-F238E27FC236}">
              <a16:creationId xmlns:a16="http://schemas.microsoft.com/office/drawing/2014/main" id="{00000000-0008-0000-0F00-00005B030000}"/>
            </a:ext>
          </a:extLst>
        </xdr:cNvPr>
        <xdr:cNvSpPr txBox="1"/>
      </xdr:nvSpPr>
      <xdr:spPr>
        <a:xfrm>
          <a:off x="14414500" y="181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4287500" y="1816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61" name="【庁舎】&#10;有形固定資産減価償却率最大値テキスト">
          <a:extLst>
            <a:ext uri="{FF2B5EF4-FFF2-40B4-BE49-F238E27FC236}">
              <a16:creationId xmlns:a16="http://schemas.microsoft.com/office/drawing/2014/main" id="{00000000-0008-0000-0F00-00005D030000}"/>
            </a:ext>
          </a:extLst>
        </xdr:cNvPr>
        <xdr:cNvSpPr txBox="1"/>
      </xdr:nvSpPr>
      <xdr:spPr>
        <a:xfrm>
          <a:off x="14414500" y="1667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4287500" y="1690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3" name="【庁舎】&#10;有形固定資産減価償却率平均値テキスト">
          <a:extLst>
            <a:ext uri="{FF2B5EF4-FFF2-40B4-BE49-F238E27FC236}">
              <a16:creationId xmlns:a16="http://schemas.microsoft.com/office/drawing/2014/main" id="{00000000-0008-0000-0F00-00005F030000}"/>
            </a:ext>
          </a:extLst>
        </xdr:cNvPr>
        <xdr:cNvSpPr txBox="1"/>
      </xdr:nvSpPr>
      <xdr:spPr>
        <a:xfrm>
          <a:off x="14414500" y="17367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4325600" y="1751221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357884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2029440" y="17508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123188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4325600" y="177435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875" name="【庁舎】&#10;有形固定資産減価償却率該当値テキスト">
          <a:extLst>
            <a:ext uri="{FF2B5EF4-FFF2-40B4-BE49-F238E27FC236}">
              <a16:creationId xmlns:a16="http://schemas.microsoft.com/office/drawing/2014/main" id="{00000000-0008-0000-0F00-00006B030000}"/>
            </a:ext>
          </a:extLst>
        </xdr:cNvPr>
        <xdr:cNvSpPr txBox="1"/>
      </xdr:nvSpPr>
      <xdr:spPr>
        <a:xfrm>
          <a:off x="14414500"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3578840" y="17707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106</xdr:row>
      <xdr:rowOff>20682</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3629640" y="17758411"/>
          <a:ext cx="74676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280414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156211</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2854940" y="17719221"/>
          <a:ext cx="7747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2029440" y="1763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117021</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2072620" y="17689830"/>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4173</xdr:rowOff>
    </xdr:from>
    <xdr:to>
      <xdr:col>67</xdr:col>
      <xdr:colOff>101600</xdr:colOff>
      <xdr:row>105</xdr:row>
      <xdr:rowOff>105773</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123188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54973</xdr:rowOff>
    </xdr:from>
    <xdr:to>
      <xdr:col>71</xdr:col>
      <xdr:colOff>177800</xdr:colOff>
      <xdr:row>105</xdr:row>
      <xdr:rowOff>87630</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1282680" y="1765717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4" name="n_1aveValue【庁舎】&#10;有形固定資産減価償却率">
          <a:extLst>
            <a:ext uri="{FF2B5EF4-FFF2-40B4-BE49-F238E27FC236}">
              <a16:creationId xmlns:a16="http://schemas.microsoft.com/office/drawing/2014/main" id="{00000000-0008-0000-0F00-000074030000}"/>
            </a:ext>
          </a:extLst>
        </xdr:cNvPr>
        <xdr:cNvSpPr txBox="1"/>
      </xdr:nvSpPr>
      <xdr:spPr>
        <a:xfrm>
          <a:off x="1343724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5" name="n_2aveValue【庁舎】&#10;有形固定資産減価償却率">
          <a:extLst>
            <a:ext uri="{FF2B5EF4-FFF2-40B4-BE49-F238E27FC236}">
              <a16:creationId xmlns:a16="http://schemas.microsoft.com/office/drawing/2014/main" id="{00000000-0008-0000-0F00-000075030000}"/>
            </a:ext>
          </a:extLst>
        </xdr:cNvPr>
        <xdr:cNvSpPr txBox="1"/>
      </xdr:nvSpPr>
      <xdr:spPr>
        <a:xfrm>
          <a:off x="12675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6" name="n_3aveValue【庁舎】&#10;有形固定資産減価償却率">
          <a:extLst>
            <a:ext uri="{FF2B5EF4-FFF2-40B4-BE49-F238E27FC236}">
              <a16:creationId xmlns:a16="http://schemas.microsoft.com/office/drawing/2014/main" id="{00000000-0008-0000-0F00-000076030000}"/>
            </a:ext>
          </a:extLst>
        </xdr:cNvPr>
        <xdr:cNvSpPr txBox="1"/>
      </xdr:nvSpPr>
      <xdr:spPr>
        <a:xfrm>
          <a:off x="11900544"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7" name="n_4aveValue【庁舎】&#10;有形固定資産減価償却率">
          <a:extLst>
            <a:ext uri="{FF2B5EF4-FFF2-40B4-BE49-F238E27FC236}">
              <a16:creationId xmlns:a16="http://schemas.microsoft.com/office/drawing/2014/main" id="{00000000-0008-0000-0F00-000077030000}"/>
            </a:ext>
          </a:extLst>
        </xdr:cNvPr>
        <xdr:cNvSpPr txBox="1"/>
      </xdr:nvSpPr>
      <xdr:spPr>
        <a:xfrm>
          <a:off x="1110298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888" name="n_1mainValue【庁舎】&#10;有形固定資産減価償却率">
          <a:extLst>
            <a:ext uri="{FF2B5EF4-FFF2-40B4-BE49-F238E27FC236}">
              <a16:creationId xmlns:a16="http://schemas.microsoft.com/office/drawing/2014/main" id="{00000000-0008-0000-0F00-000078030000}"/>
            </a:ext>
          </a:extLst>
        </xdr:cNvPr>
        <xdr:cNvSpPr txBox="1"/>
      </xdr:nvSpPr>
      <xdr:spPr>
        <a:xfrm>
          <a:off x="13437244" y="177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889" name="n_2mainValue【庁舎】&#10;有形固定資産減価償却率">
          <a:extLst>
            <a:ext uri="{FF2B5EF4-FFF2-40B4-BE49-F238E27FC236}">
              <a16:creationId xmlns:a16="http://schemas.microsoft.com/office/drawing/2014/main" id="{00000000-0008-0000-0F00-000079030000}"/>
            </a:ext>
          </a:extLst>
        </xdr:cNvPr>
        <xdr:cNvSpPr txBox="1"/>
      </xdr:nvSpPr>
      <xdr:spPr>
        <a:xfrm>
          <a:off x="126752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890" name="n_3mainValue【庁舎】&#10;有形固定資産減価償却率">
          <a:extLst>
            <a:ext uri="{FF2B5EF4-FFF2-40B4-BE49-F238E27FC236}">
              <a16:creationId xmlns:a16="http://schemas.microsoft.com/office/drawing/2014/main" id="{00000000-0008-0000-0F00-00007A030000}"/>
            </a:ext>
          </a:extLst>
        </xdr:cNvPr>
        <xdr:cNvSpPr txBox="1"/>
      </xdr:nvSpPr>
      <xdr:spPr>
        <a:xfrm>
          <a:off x="119005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96900</xdr:rowOff>
    </xdr:from>
    <xdr:ext cx="405111" cy="259045"/>
    <xdr:sp macro="" textlink="">
      <xdr:nvSpPr>
        <xdr:cNvPr id="891" name="n_4mainValue【庁舎】&#10;有形固定資産減価償却率">
          <a:extLst>
            <a:ext uri="{FF2B5EF4-FFF2-40B4-BE49-F238E27FC236}">
              <a16:creationId xmlns:a16="http://schemas.microsoft.com/office/drawing/2014/main" id="{00000000-0008-0000-0F00-00007B030000}"/>
            </a:ext>
          </a:extLst>
        </xdr:cNvPr>
        <xdr:cNvSpPr txBox="1"/>
      </xdr:nvSpPr>
      <xdr:spPr>
        <a:xfrm>
          <a:off x="1110298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F00-000090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flipV="1">
          <a:off x="19509104" y="16711423"/>
          <a:ext cx="0" cy="1245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4" name="【庁舎】&#10;一人当たり面積最小値テキスト">
          <a:extLst>
            <a:ext uri="{FF2B5EF4-FFF2-40B4-BE49-F238E27FC236}">
              <a16:creationId xmlns:a16="http://schemas.microsoft.com/office/drawing/2014/main" id="{00000000-0008-0000-0F00-000092030000}"/>
            </a:ext>
          </a:extLst>
        </xdr:cNvPr>
        <xdr:cNvSpPr txBox="1"/>
      </xdr:nvSpPr>
      <xdr:spPr>
        <a:xfrm>
          <a:off x="19547840"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9443700" y="17956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6" name="【庁舎】&#10;一人当たり面積最大値テキスト">
          <a:extLst>
            <a:ext uri="{FF2B5EF4-FFF2-40B4-BE49-F238E27FC236}">
              <a16:creationId xmlns:a16="http://schemas.microsoft.com/office/drawing/2014/main" id="{00000000-0008-0000-0F00-000094030000}"/>
            </a:ext>
          </a:extLst>
        </xdr:cNvPr>
        <xdr:cNvSpPr txBox="1"/>
      </xdr:nvSpPr>
      <xdr:spPr>
        <a:xfrm>
          <a:off x="19547840" y="1649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9443700" y="16711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918" name="【庁舎】&#10;一人当たり面積平均値テキスト">
          <a:extLst>
            <a:ext uri="{FF2B5EF4-FFF2-40B4-BE49-F238E27FC236}">
              <a16:creationId xmlns:a16="http://schemas.microsoft.com/office/drawing/2014/main" id="{00000000-0008-0000-0F00-000096030000}"/>
            </a:ext>
          </a:extLst>
        </xdr:cNvPr>
        <xdr:cNvSpPr txBox="1"/>
      </xdr:nvSpPr>
      <xdr:spPr>
        <a:xfrm>
          <a:off x="19547840" y="17470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19458940" y="174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18735040" y="17510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7937480" y="174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7162780" y="17519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6388080" y="175468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58940" y="17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29990</xdr:rowOff>
    </xdr:from>
    <xdr:ext cx="469744" cy="259045"/>
    <xdr:sp macro="" textlink="">
      <xdr:nvSpPr>
        <xdr:cNvPr id="930" name="【庁舎】&#10;一人当たり面積該当値テキスト">
          <a:extLst>
            <a:ext uri="{FF2B5EF4-FFF2-40B4-BE49-F238E27FC236}">
              <a16:creationId xmlns:a16="http://schemas.microsoft.com/office/drawing/2014/main" id="{00000000-0008-0000-0F00-0000A2030000}"/>
            </a:ext>
          </a:extLst>
        </xdr:cNvPr>
        <xdr:cNvSpPr txBox="1"/>
      </xdr:nvSpPr>
      <xdr:spPr>
        <a:xfrm>
          <a:off x="19547840" y="1729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735040" y="17437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57913</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18778220" y="17487899"/>
          <a:ext cx="7315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793748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53339</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17988280" y="174878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169418</xdr:rowOff>
    </xdr:from>
    <xdr:to>
      <xdr:col>102</xdr:col>
      <xdr:colOff>165100</xdr:colOff>
      <xdr:row>104</xdr:row>
      <xdr:rowOff>99568</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7162780" y="17436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48768</xdr:rowOff>
    </xdr:from>
    <xdr:to>
      <xdr:col>107</xdr:col>
      <xdr:colOff>50800</xdr:colOff>
      <xdr:row>104</xdr:row>
      <xdr:rowOff>53339</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a:off x="17213580" y="17483328"/>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169418</xdr:rowOff>
    </xdr:from>
    <xdr:to>
      <xdr:col>98</xdr:col>
      <xdr:colOff>38100</xdr:colOff>
      <xdr:row>104</xdr:row>
      <xdr:rowOff>99568</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6388080" y="17436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48768</xdr:rowOff>
    </xdr:from>
    <xdr:to>
      <xdr:col>102</xdr:col>
      <xdr:colOff>114300</xdr:colOff>
      <xdr:row>104</xdr:row>
      <xdr:rowOff>48768</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a:off x="16431260" y="1748332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39" name="n_1aveValue【庁舎】&#10;一人当たり面積">
          <a:extLst>
            <a:ext uri="{FF2B5EF4-FFF2-40B4-BE49-F238E27FC236}">
              <a16:creationId xmlns:a16="http://schemas.microsoft.com/office/drawing/2014/main" id="{00000000-0008-0000-0F00-0000AB030000}"/>
            </a:ext>
          </a:extLst>
        </xdr:cNvPr>
        <xdr:cNvSpPr txBox="1"/>
      </xdr:nvSpPr>
      <xdr:spPr>
        <a:xfrm>
          <a:off x="18561127" y="176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940" name="n_2aveValue【庁舎】&#10;一人当たり面積">
          <a:extLst>
            <a:ext uri="{FF2B5EF4-FFF2-40B4-BE49-F238E27FC236}">
              <a16:creationId xmlns:a16="http://schemas.microsoft.com/office/drawing/2014/main" id="{00000000-0008-0000-0F00-0000AC030000}"/>
            </a:ext>
          </a:extLst>
        </xdr:cNvPr>
        <xdr:cNvSpPr txBox="1"/>
      </xdr:nvSpPr>
      <xdr:spPr>
        <a:xfrm>
          <a:off x="17776267" y="175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41" name="n_3aveValue【庁舎】&#10;一人当たり面積">
          <a:extLst>
            <a:ext uri="{FF2B5EF4-FFF2-40B4-BE49-F238E27FC236}">
              <a16:creationId xmlns:a16="http://schemas.microsoft.com/office/drawing/2014/main" id="{00000000-0008-0000-0F00-0000AD030000}"/>
            </a:ext>
          </a:extLst>
        </xdr:cNvPr>
        <xdr:cNvSpPr txBox="1"/>
      </xdr:nvSpPr>
      <xdr:spPr>
        <a:xfrm>
          <a:off x="17001567" y="176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33545</xdr:rowOff>
    </xdr:from>
    <xdr:ext cx="469744" cy="259045"/>
    <xdr:sp macro="" textlink="">
      <xdr:nvSpPr>
        <xdr:cNvPr id="942" name="n_4aveValue【庁舎】&#10;一人当たり面積">
          <a:extLst>
            <a:ext uri="{FF2B5EF4-FFF2-40B4-BE49-F238E27FC236}">
              <a16:creationId xmlns:a16="http://schemas.microsoft.com/office/drawing/2014/main" id="{00000000-0008-0000-0F00-0000AE030000}"/>
            </a:ext>
          </a:extLst>
        </xdr:cNvPr>
        <xdr:cNvSpPr txBox="1"/>
      </xdr:nvSpPr>
      <xdr:spPr>
        <a:xfrm>
          <a:off x="16226867" y="1763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943" name="n_1mainValue【庁舎】&#10;一人当たり面積">
          <a:extLst>
            <a:ext uri="{FF2B5EF4-FFF2-40B4-BE49-F238E27FC236}">
              <a16:creationId xmlns:a16="http://schemas.microsoft.com/office/drawing/2014/main" id="{00000000-0008-0000-0F00-0000AF030000}"/>
            </a:ext>
          </a:extLst>
        </xdr:cNvPr>
        <xdr:cNvSpPr txBox="1"/>
      </xdr:nvSpPr>
      <xdr:spPr>
        <a:xfrm>
          <a:off x="18561127"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44" name="n_2mainValue【庁舎】&#10;一人当たり面積">
          <a:extLst>
            <a:ext uri="{FF2B5EF4-FFF2-40B4-BE49-F238E27FC236}">
              <a16:creationId xmlns:a16="http://schemas.microsoft.com/office/drawing/2014/main" id="{00000000-0008-0000-0F00-0000B0030000}"/>
            </a:ext>
          </a:extLst>
        </xdr:cNvPr>
        <xdr:cNvSpPr txBox="1"/>
      </xdr:nvSpPr>
      <xdr:spPr>
        <a:xfrm>
          <a:off x="17776267"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116095</xdr:rowOff>
    </xdr:from>
    <xdr:ext cx="469744" cy="259045"/>
    <xdr:sp macro="" textlink="">
      <xdr:nvSpPr>
        <xdr:cNvPr id="945" name="n_3mainValue【庁舎】&#10;一人当たり面積">
          <a:extLst>
            <a:ext uri="{FF2B5EF4-FFF2-40B4-BE49-F238E27FC236}">
              <a16:creationId xmlns:a16="http://schemas.microsoft.com/office/drawing/2014/main" id="{00000000-0008-0000-0F00-0000B1030000}"/>
            </a:ext>
          </a:extLst>
        </xdr:cNvPr>
        <xdr:cNvSpPr txBox="1"/>
      </xdr:nvSpPr>
      <xdr:spPr>
        <a:xfrm>
          <a:off x="17001567" y="1721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116095</xdr:rowOff>
    </xdr:from>
    <xdr:ext cx="469744" cy="259045"/>
    <xdr:sp macro="" textlink="">
      <xdr:nvSpPr>
        <xdr:cNvPr id="946" name="n_4mainValue【庁舎】&#10;一人当たり面積">
          <a:extLst>
            <a:ext uri="{FF2B5EF4-FFF2-40B4-BE49-F238E27FC236}">
              <a16:creationId xmlns:a16="http://schemas.microsoft.com/office/drawing/2014/main" id="{00000000-0008-0000-0F00-0000B2030000}"/>
            </a:ext>
          </a:extLst>
        </xdr:cNvPr>
        <xdr:cNvSpPr txBox="1"/>
      </xdr:nvSpPr>
      <xdr:spPr>
        <a:xfrm>
          <a:off x="16226867" y="1721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F00-0000B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F00-0000B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F00-0000B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本市においては、市民会館の有形固定資産減価償却率が</a:t>
          </a:r>
          <a:r>
            <a:rPr kumimoji="1" lang="en-US" altLang="ja-JP" sz="1300">
              <a:latin typeface="ＭＳ Ｐゴシック" panose="020B0600070205080204" pitchFamily="50" charset="-128"/>
              <a:ea typeface="ＭＳ Ｐゴシック" panose="020B0600070205080204" pitchFamily="50" charset="-128"/>
            </a:rPr>
            <a:t>79.8</a:t>
          </a:r>
          <a:r>
            <a:rPr kumimoji="1" lang="ja-JP" altLang="en-US" sz="1300">
              <a:latin typeface="ＭＳ Ｐゴシック" panose="020B0600070205080204" pitchFamily="50" charset="-128"/>
              <a:ea typeface="ＭＳ Ｐゴシック" panose="020B0600070205080204" pitchFamily="50" charset="-128"/>
            </a:rPr>
            <a:t>％と市施設の中でも突出して高く、類似団体内平均、県平均も大きく上回っている。今後、文化コンベンションセンター等の新たな大規模施設の建設が予定されていることから、姫路市公共施設等総合管理計画に基づき、統廃合等によるストック量の最適化に取り組む必要がある。また、保健所や庁舎の有形固定資産減価償却率についても類似団体内平均、県平均を上回っており、年々上昇傾向にあるため、老朽化対策を計画的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なって有形固定資産減価償却率が類似団体内平均を上回るなど、上昇傾向が続いていたが、市内２か所にある一般廃棄物処理施設のうち、市川美化センターの長寿命化工事が令和元年度より本格化したため、令和元年度は有形固定資産減価償却率が改善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535,982
524,460
534.48
220,367,515
210,600,957
5,902,048
120,088,383
200,715,832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年度以降、緩やかな回復基調が続いていたが、令和元年度においては前年度と同数であった。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新型コロナの影響による市税収入等の大幅な減が見込まれるため、今後も行財政構造改革のさらなる推進による経費節減・合理化を積極的に行うとともに、税収等の収納率の向上や新たな自主財源確保に取り組み、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9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ポイント悪化している。市税や地方交付税等の増により分母である経常一般財源収入額が増となったが、人件費や扶助費等の増により分子である経常経費充当一般財源の増がより大きかったことによる。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類似団体に比較して良い数値が続いているものの、今後も社会保障関係経費の累増等により厳しい財政状況が続くと予想されることから、財政構造の弾力性の維持のため、より積極的な行財政改革に努める。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104648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6739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63</xdr:row>
      <xdr:rowOff>66040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480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46736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48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63</xdr:row>
      <xdr:rowOff>46736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1778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107713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より増加している。人件費については退職手当等で増となり、物件費についてはプレミアム付き商品券の発行や市川美化センター改修工事に伴うエコパークあぼしへのごみ運搬経費の増等に伴い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たな施設の開業に伴う管理運営費の増が見込まれることから、「姫路市定員適正化計画」に基づく定員管理の適正化、「姫路市公共施設等総合管理計画」に基づく施設管理の適正化を通じて、人件費、物件費をはじめとする経常経費の圧縮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19439</xdr:rowOff>
    </xdr:from>
    <xdr:to>
      <xdr:col>23</xdr:col>
      <xdr:colOff>133350</xdr:colOff>
      <xdr:row>83</xdr:row>
      <xdr:rowOff>46878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49789"/>
          <a:ext cx="838200" cy="2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4099</xdr:rowOff>
    </xdr:from>
    <xdr:to>
      <xdr:col>19</xdr:col>
      <xdr:colOff>133350</xdr:colOff>
      <xdr:row>83</xdr:row>
      <xdr:rowOff>19439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34449"/>
          <a:ext cx="8890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146403</xdr:rowOff>
    </xdr:from>
    <xdr:to>
      <xdr:col>15</xdr:col>
      <xdr:colOff>82550</xdr:colOff>
      <xdr:row>83</xdr:row>
      <xdr:rowOff>4099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05303"/>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136063</xdr:rowOff>
    </xdr:from>
    <xdr:to>
      <xdr:col>11</xdr:col>
      <xdr:colOff>31750</xdr:colOff>
      <xdr:row>82</xdr:row>
      <xdr:rowOff>146403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94963"/>
          <a:ext cx="8890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167528</xdr:rowOff>
    </xdr:from>
    <xdr:to>
      <xdr:col>23</xdr:col>
      <xdr:colOff>184150</xdr:colOff>
      <xdr:row>83</xdr:row>
      <xdr:rowOff>97678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12605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140089</xdr:rowOff>
    </xdr:from>
    <xdr:to>
      <xdr:col>19</xdr:col>
      <xdr:colOff>184150</xdr:colOff>
      <xdr:row>83</xdr:row>
      <xdr:rowOff>70239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55016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85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124749</xdr:rowOff>
    </xdr:from>
    <xdr:to>
      <xdr:col>15</xdr:col>
      <xdr:colOff>133350</xdr:colOff>
      <xdr:row>83</xdr:row>
      <xdr:rowOff>54899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39676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7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95603</xdr:rowOff>
    </xdr:from>
    <xdr:to>
      <xdr:col>11</xdr:col>
      <xdr:colOff>82550</xdr:colOff>
      <xdr:row>83</xdr:row>
      <xdr:rowOff>25753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10530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85263</xdr:rowOff>
    </xdr:from>
    <xdr:to>
      <xdr:col>7</xdr:col>
      <xdr:colOff>31750</xdr:colOff>
      <xdr:row>83</xdr:row>
      <xdr:rowOff>15413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3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高水準となっている初任給基準の見直し、在職者の昇給抑制措置等に取り組んでいるが、類似団体平均を上回っている状況にある。引き続き、給料表の見直し、給与水準の上昇を抑える方向での昇格制度の見直しを実施するなど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121709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66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86</xdr:row>
      <xdr:rowOff>161925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0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10584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類似団体を上回っている要因は、消防業務の事務受託（周辺</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町）に伴う消防職員を始め、市立の高校、幼稚園教諭の教育公務員、技能労務職員が他都市と比べて多いためである。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今後は「姫路市定員適正化計画（令和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年度）」に基づき、職種別構成の観点から職種ごとの職員数を見直し、令和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日時点で総職員数が</a:t>
          </a:r>
          <a:r>
            <a:rPr kumimoji="1" lang="en-US" altLang="ja-JP" sz="1300">
              <a:latin typeface="ＭＳ Ｐゴシック" panose="020B0600070205080204" pitchFamily="50" charset="-128"/>
              <a:ea typeface="ＭＳ Ｐゴシック" panose="020B0600070205080204" pitchFamily="50" charset="-128"/>
            </a:rPr>
            <a:t>4,149</a:t>
          </a:r>
          <a:r>
            <a:rPr kumimoji="1" lang="ja-JP" altLang="en-US" sz="1300">
              <a:latin typeface="ＭＳ Ｐゴシック" panose="020B0600070205080204" pitchFamily="50" charset="-128"/>
              <a:ea typeface="ＭＳ Ｐゴシック" panose="020B0600070205080204" pitchFamily="50" charset="-128"/>
            </a:rPr>
            <a:t>人となるよう、適切な職員採用に努める。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16298</xdr:rowOff>
    </xdr:from>
    <xdr:to>
      <xdr:col>81</xdr:col>
      <xdr:colOff>44450</xdr:colOff>
      <xdr:row>62</xdr:row>
      <xdr:rowOff>64558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4619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62</xdr:row>
      <xdr:rowOff>16298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180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139488</xdr:rowOff>
    </xdr:from>
    <xdr:to>
      <xdr:col>72</xdr:col>
      <xdr:colOff>203200</xdr:colOff>
      <xdr:row>61</xdr:row>
      <xdr:rowOff>159596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979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139488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657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157285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1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136948</xdr:rowOff>
    </xdr:from>
    <xdr:to>
      <xdr:col>77</xdr:col>
      <xdr:colOff>95250</xdr:colOff>
      <xdr:row>62</xdr:row>
      <xdr:rowOff>67098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23723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88688</xdr:rowOff>
    </xdr:from>
    <xdr:to>
      <xdr:col>68</xdr:col>
      <xdr:colOff>203200</xdr:colOff>
      <xdr:row>62</xdr:row>
      <xdr:rowOff>18838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％となった。これは、普通交付税等の増に加え、企業会計である下水道事業会計の地方債償還に充当する繰入金が減少したことによるものである。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今後は大規模投資事業に伴う起債発行の増により元利償還金の増が見込まれることから、交付税措置のある有利な起債を活用する等、適正な起債発行を行い、「姫路市行財政改革プラン</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」の目標値である令和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％以下を達成できるよう適正な財政運営に努める。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54864</xdr:rowOff>
    </xdr:from>
    <xdr:to>
      <xdr:col>81</xdr:col>
      <xdr:colOff>44450</xdr:colOff>
      <xdr:row>38</xdr:row>
      <xdr:rowOff>93472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5699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151384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6085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151384</xdr:rowOff>
    </xdr:from>
    <xdr:to>
      <xdr:col>72</xdr:col>
      <xdr:colOff>203200</xdr:colOff>
      <xdr:row>39</xdr:row>
      <xdr:rowOff>28194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6664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105410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42672</xdr:rowOff>
    </xdr:from>
    <xdr:to>
      <xdr:col>77</xdr:col>
      <xdr:colOff>95250</xdr:colOff>
      <xdr:row>38</xdr:row>
      <xdr:rowOff>144272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154449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100584</xdr:rowOff>
    </xdr:from>
    <xdr:to>
      <xdr:col>73</xdr:col>
      <xdr:colOff>44450</xdr:colOff>
      <xdr:row>39</xdr:row>
      <xdr:rowOff>30734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40911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ポイント減少しマイナス値となっている。主な要因としては、下水道事業債の償還が進んだことによる公営企業債等繰入見込額の減による。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類似団体の平均を大きく下回っているものの、今後は大規模投資事業が予定されており、比率の悪化が懸念されることから、「姫路市行財政改革プラン</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」の目標値である令和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％以下を達成できるよう適正な財政運営に努める。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147447</xdr:rowOff>
    </xdr:from>
    <xdr:to>
      <xdr:col>72</xdr:col>
      <xdr:colOff>203200</xdr:colOff>
      <xdr:row>14</xdr:row>
      <xdr:rowOff>127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3762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147447</xdr:rowOff>
    </xdr:from>
    <xdr:to>
      <xdr:col>68</xdr:col>
      <xdr:colOff>152400</xdr:colOff>
      <xdr:row>14</xdr:row>
      <xdr:rowOff>47583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376297"/>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120777</xdr:rowOff>
    </xdr:from>
    <xdr:to>
      <xdr:col>73</xdr:col>
      <xdr:colOff>44450</xdr:colOff>
      <xdr:row>14</xdr:row>
      <xdr:rowOff>50927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61104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96647</xdr:rowOff>
    </xdr:from>
    <xdr:to>
      <xdr:col>68</xdr:col>
      <xdr:colOff>203200</xdr:colOff>
      <xdr:row>14</xdr:row>
      <xdr:rowOff>26797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36974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168233</xdr:rowOff>
    </xdr:from>
    <xdr:to>
      <xdr:col>64</xdr:col>
      <xdr:colOff>152400</xdr:colOff>
      <xdr:row>14</xdr:row>
      <xdr:rowOff>98383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108560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6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535,982
524,460
534.48
220,367,515
210,600,957
5,902,048
120,088,383
200,715,832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人件費総額は退職手当の増等により前年度から増加しており、経常収支比率では前年度より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これまでも定員適正化計画に基づき、事務の見直し、民間委託等の取り組みを進めてきたが、令和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年度以降は会計年度任用職員制度の導入に伴い人件費の増加が見込まれるため、今後も「姫路市定員適正化計画（令和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年度）」に基づき定員管理の適正化に努めるとともに、給与水準の適正化に向けた取り組みを実施し削減に努める。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ポイント増加しており、近年の推移をみると増加傾向が続いている。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が、今後は老朽化による施設の維持管理コストの上昇や新たな施設の開業に伴う管理運営費の純増が見込まれるため、姫路市公共施設等総合管理計画に基づき、施設のあり方の見直し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45357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776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34471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23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36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扶助費に係る経常収支比率は類似団体平均と比べ低い状況が続いているものの、令和元年度は前年度と比べて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主な内訳としては、障害者福祉、子ども子育て支援や生活保護等の社会保障施策であり、今後も社会保障関係費の累増が見込まれるため、適正な給付に努める。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140607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48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107950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64407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ポイント上昇している。これは主に、</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世紀都市創造基金への積立金が増となった他、特別会計の介護保険事業、後期高齢者医療保険事業に対する繰出金が増加したことによる。繰出金については、今後も社会保障関係経費の増に伴う増加が見込まれることから、将来の財政運営に影響を及ぼさないよう経費削減・合理化を積極的に行い、健全な財政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5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56</xdr:row>
      <xdr:rowOff>152400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63500</xdr:rowOff>
    </xdr:from>
    <xdr:to>
      <xdr:col>73</xdr:col>
      <xdr:colOff>180975</xdr:colOff>
      <xdr:row>56</xdr:row>
      <xdr:rowOff>101600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133350</xdr:rowOff>
    </xdr:from>
    <xdr:to>
      <xdr:col>69</xdr:col>
      <xdr:colOff>92075</xdr:colOff>
      <xdr:row>56</xdr:row>
      <xdr:rowOff>63500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63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50800</xdr:rowOff>
    </xdr:from>
    <xdr:to>
      <xdr:col>74</xdr:col>
      <xdr:colOff>31750</xdr:colOff>
      <xdr:row>56</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82550</xdr:rowOff>
    </xdr:from>
    <xdr:to>
      <xdr:col>65</xdr:col>
      <xdr:colOff>53975</xdr:colOff>
      <xdr:row>56</xdr:row>
      <xdr:rowOff>12700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22877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年度より下水道事業を特別会計から企業会計化したことに伴い、同会計への繰出金の多くがその他から補助費等に変更して計上されたことで類似団体を上回っていたが、平成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年度より、企業会計への投資的経費に係る繰出金について、一部を出資金として負担するよう変更したため、前年度に引き続き改善し、平成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153670</xdr:rowOff>
    </xdr:from>
    <xdr:to>
      <xdr:col>82</xdr:col>
      <xdr:colOff>107950</xdr:colOff>
      <xdr:row>34</xdr:row>
      <xdr:rowOff>5080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811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xdr:rowOff>
    </xdr:from>
    <xdr:to>
      <xdr:col>78</xdr:col>
      <xdr:colOff>69850</xdr:colOff>
      <xdr:row>34</xdr:row>
      <xdr:rowOff>27940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83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27940</xdr:rowOff>
    </xdr:from>
    <xdr:to>
      <xdr:col>73</xdr:col>
      <xdr:colOff>180975</xdr:colOff>
      <xdr:row>34</xdr:row>
      <xdr:rowOff>73660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73660</xdr:rowOff>
    </xdr:from>
    <xdr:to>
      <xdr:col>69</xdr:col>
      <xdr:colOff>92075</xdr:colOff>
      <xdr:row>34</xdr:row>
      <xdr:rowOff>96520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102870</xdr:rowOff>
    </xdr:from>
    <xdr:to>
      <xdr:col>82</xdr:col>
      <xdr:colOff>158750</xdr:colOff>
      <xdr:row>34</xdr:row>
      <xdr:rowOff>33020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119397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125730</xdr:rowOff>
    </xdr:from>
    <xdr:to>
      <xdr:col>78</xdr:col>
      <xdr:colOff>120650</xdr:colOff>
      <xdr:row>34</xdr:row>
      <xdr:rowOff>55880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66057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148590</xdr:rowOff>
    </xdr:from>
    <xdr:to>
      <xdr:col>74</xdr:col>
      <xdr:colOff>31750</xdr:colOff>
      <xdr:row>34</xdr:row>
      <xdr:rowOff>78740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88917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今後も大規模投資事業の実施により地方債残高の増加が見込まれるが、臨時財政対策債をはじめ、交付税措置のある有利な起債を活用するなど適正な起債発行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123189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019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78</xdr:row>
      <xdr:rowOff>12700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88916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168927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主な要因として、退職手当の増等による人件費の増や幼児教育無償化に伴う扶助費の増が挙げられる。今後も行財政改革を進め、経費削減に努める。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85852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093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62992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40132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0246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165863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946888"/>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12730</xdr:rowOff>
    </xdr:from>
    <xdr:to>
      <xdr:col>29</xdr:col>
      <xdr:colOff>127000</xdr:colOff>
      <xdr:row>16</xdr:row>
      <xdr:rowOff>40757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03555"/>
          <a:ext cx="647700" cy="2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40757</xdr:rowOff>
    </xdr:from>
    <xdr:to>
      <xdr:col>26</xdr:col>
      <xdr:colOff>50800</xdr:colOff>
      <xdr:row>16</xdr:row>
      <xdr:rowOff>45786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31582"/>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45786</xdr:rowOff>
    </xdr:from>
    <xdr:to>
      <xdr:col>22</xdr:col>
      <xdr:colOff>114300</xdr:colOff>
      <xdr:row>16</xdr:row>
      <xdr:rowOff>95209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36611"/>
          <a:ext cx="698500" cy="49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95209</xdr:rowOff>
    </xdr:from>
    <xdr:to>
      <xdr:col>18</xdr:col>
      <xdr:colOff>177800</xdr:colOff>
      <xdr:row>16</xdr:row>
      <xdr:rowOff>102433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86034"/>
          <a:ext cx="6985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133380</xdr:rowOff>
    </xdr:from>
    <xdr:to>
      <xdr:col>29</xdr:col>
      <xdr:colOff>177800</xdr:colOff>
      <xdr:row>16</xdr:row>
      <xdr:rowOff>63530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5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149907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9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161407</xdr:rowOff>
    </xdr:from>
    <xdr:to>
      <xdr:col>26</xdr:col>
      <xdr:colOff>101600</xdr:colOff>
      <xdr:row>16</xdr:row>
      <xdr:rowOff>91557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8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101734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49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166436</xdr:rowOff>
    </xdr:from>
    <xdr:to>
      <xdr:col>22</xdr:col>
      <xdr:colOff>165100</xdr:colOff>
      <xdr:row>16</xdr:row>
      <xdr:rowOff>96586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8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106763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5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44409</xdr:rowOff>
    </xdr:from>
    <xdr:to>
      <xdr:col>19</xdr:col>
      <xdr:colOff>38100</xdr:colOff>
      <xdr:row>16</xdr:row>
      <xdr:rowOff>146009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3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156186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0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51633</xdr:rowOff>
    </xdr:from>
    <xdr:to>
      <xdr:col>15</xdr:col>
      <xdr:colOff>101600</xdr:colOff>
      <xdr:row>16</xdr:row>
      <xdr:rowOff>153233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163410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1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58648</xdr:rowOff>
    </xdr:from>
    <xdr:to>
      <xdr:col>29</xdr:col>
      <xdr:colOff>127000</xdr:colOff>
      <xdr:row>37</xdr:row>
      <xdr:rowOff>103546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83348"/>
          <a:ext cx="647700" cy="4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58786</xdr:rowOff>
    </xdr:from>
    <xdr:to>
      <xdr:col>26</xdr:col>
      <xdr:colOff>50800</xdr:colOff>
      <xdr:row>37</xdr:row>
      <xdr:rowOff>103546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183486"/>
          <a:ext cx="698500" cy="44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120599</xdr:rowOff>
    </xdr:from>
    <xdr:to>
      <xdr:col>22</xdr:col>
      <xdr:colOff>114300</xdr:colOff>
      <xdr:row>37</xdr:row>
      <xdr:rowOff>58786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73849"/>
          <a:ext cx="698500" cy="10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120599</xdr:rowOff>
    </xdr:from>
    <xdr:to>
      <xdr:col>18</xdr:col>
      <xdr:colOff>177800</xdr:colOff>
      <xdr:row>36</xdr:row>
      <xdr:rowOff>129194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73849"/>
          <a:ext cx="698500" cy="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7848</xdr:rowOff>
    </xdr:from>
    <xdr:to>
      <xdr:col>29</xdr:col>
      <xdr:colOff>177800</xdr:colOff>
      <xdr:row>37</xdr:row>
      <xdr:rowOff>109448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3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151375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0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52746</xdr:rowOff>
    </xdr:from>
    <xdr:to>
      <xdr:col>26</xdr:col>
      <xdr:colOff>101600</xdr:colOff>
      <xdr:row>37</xdr:row>
      <xdr:rowOff>154346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7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139123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6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7986</xdr:rowOff>
    </xdr:from>
    <xdr:to>
      <xdr:col>22</xdr:col>
      <xdr:colOff>165100</xdr:colOff>
      <xdr:row>37</xdr:row>
      <xdr:rowOff>109586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32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94363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21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69799</xdr:rowOff>
    </xdr:from>
    <xdr:to>
      <xdr:col>19</xdr:col>
      <xdr:colOff>38100</xdr:colOff>
      <xdr:row>36</xdr:row>
      <xdr:rowOff>171399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2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156176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0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78394</xdr:rowOff>
    </xdr:from>
    <xdr:to>
      <xdr:col>15</xdr:col>
      <xdr:colOff>101600</xdr:colOff>
      <xdr:row>37</xdr:row>
      <xdr:rowOff>8544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3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164771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11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535,982
524,460
534.48
220,367,515
210,600,957
5,902,048
120,088,383
200,715,832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3645</xdr:rowOff>
    </xdr:from>
    <xdr:to>
      <xdr:col>24</xdr:col>
      <xdr:colOff>63500</xdr:colOff>
      <xdr:row>34</xdr:row>
      <xdr:rowOff>72111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32945"/>
          <a:ext cx="8382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52984</xdr:rowOff>
    </xdr:from>
    <xdr:to>
      <xdr:col>19</xdr:col>
      <xdr:colOff>177800</xdr:colOff>
      <xdr:row>34</xdr:row>
      <xdr:rowOff>72111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82284"/>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52984</xdr:rowOff>
    </xdr:from>
    <xdr:to>
      <xdr:col>15</xdr:col>
      <xdr:colOff>50800</xdr:colOff>
      <xdr:row>34</xdr:row>
      <xdr:rowOff>119316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2284"/>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107505</xdr:rowOff>
    </xdr:from>
    <xdr:to>
      <xdr:col>10</xdr:col>
      <xdr:colOff>114300</xdr:colOff>
      <xdr:row>34</xdr:row>
      <xdr:rowOff>119316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3680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124295</xdr:rowOff>
    </xdr:from>
    <xdr:to>
      <xdr:col>24</xdr:col>
      <xdr:colOff>114300</xdr:colOff>
      <xdr:row>34</xdr:row>
      <xdr:rowOff>54445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147172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21311</xdr:rowOff>
    </xdr:from>
    <xdr:to>
      <xdr:col>20</xdr:col>
      <xdr:colOff>38100</xdr:colOff>
      <xdr:row>34</xdr:row>
      <xdr:rowOff>122911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139438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2184</xdr:rowOff>
    </xdr:from>
    <xdr:to>
      <xdr:col>15</xdr:col>
      <xdr:colOff>101600</xdr:colOff>
      <xdr:row>34</xdr:row>
      <xdr:rowOff>103784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120311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0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68516</xdr:rowOff>
    </xdr:from>
    <xdr:to>
      <xdr:col>10</xdr:col>
      <xdr:colOff>165100</xdr:colOff>
      <xdr:row>34</xdr:row>
      <xdr:rowOff>170116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15193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56705</xdr:rowOff>
    </xdr:from>
    <xdr:to>
      <xdr:col>6</xdr:col>
      <xdr:colOff>38100</xdr:colOff>
      <xdr:row>34</xdr:row>
      <xdr:rowOff>158305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3382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18885</xdr:rowOff>
    </xdr:from>
    <xdr:to>
      <xdr:col>24</xdr:col>
      <xdr:colOff>63500</xdr:colOff>
      <xdr:row>56</xdr:row>
      <xdr:rowOff>33610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20085"/>
          <a:ext cx="8382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33610</xdr:rowOff>
    </xdr:from>
    <xdr:to>
      <xdr:col>19</xdr:col>
      <xdr:colOff>177800</xdr:colOff>
      <xdr:row>56</xdr:row>
      <xdr:rowOff>45974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34810"/>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45974</xdr:rowOff>
    </xdr:from>
    <xdr:to>
      <xdr:col>15</xdr:col>
      <xdr:colOff>50800</xdr:colOff>
      <xdr:row>56</xdr:row>
      <xdr:rowOff>57176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4717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57176</xdr:rowOff>
    </xdr:from>
    <xdr:to>
      <xdr:col>10</xdr:col>
      <xdr:colOff>114300</xdr:colOff>
      <xdr:row>56</xdr:row>
      <xdr:rowOff>68282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58376"/>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139535</xdr:rowOff>
    </xdr:from>
    <xdr:to>
      <xdr:col>24</xdr:col>
      <xdr:colOff>114300</xdr:colOff>
      <xdr:row>56</xdr:row>
      <xdr:rowOff>69685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117962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154260</xdr:rowOff>
    </xdr:from>
    <xdr:to>
      <xdr:col>20</xdr:col>
      <xdr:colOff>38100</xdr:colOff>
      <xdr:row>56</xdr:row>
      <xdr:rowOff>84410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75537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166624</xdr:rowOff>
    </xdr:from>
    <xdr:to>
      <xdr:col>15</xdr:col>
      <xdr:colOff>101600</xdr:colOff>
      <xdr:row>56</xdr:row>
      <xdr:rowOff>96774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87901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6376</xdr:rowOff>
    </xdr:from>
    <xdr:to>
      <xdr:col>10</xdr:col>
      <xdr:colOff>165100</xdr:colOff>
      <xdr:row>56</xdr:row>
      <xdr:rowOff>107976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99103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17482</xdr:rowOff>
    </xdr:from>
    <xdr:to>
      <xdr:col>6</xdr:col>
      <xdr:colOff>38100</xdr:colOff>
      <xdr:row>56</xdr:row>
      <xdr:rowOff>119082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110209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63373</xdr:rowOff>
    </xdr:from>
    <xdr:to>
      <xdr:col>24</xdr:col>
      <xdr:colOff>63500</xdr:colOff>
      <xdr:row>77</xdr:row>
      <xdr:rowOff>74676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65023"/>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60579</xdr:rowOff>
    </xdr:from>
    <xdr:to>
      <xdr:col>19</xdr:col>
      <xdr:colOff>177800</xdr:colOff>
      <xdr:row>77</xdr:row>
      <xdr:rowOff>63373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62229"/>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60579</xdr:rowOff>
    </xdr:from>
    <xdr:to>
      <xdr:col>15</xdr:col>
      <xdr:colOff>50800</xdr:colOff>
      <xdr:row>77</xdr:row>
      <xdr:rowOff>63881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62229"/>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63881</xdr:rowOff>
    </xdr:from>
    <xdr:to>
      <xdr:col>10</xdr:col>
      <xdr:colOff>114300</xdr:colOff>
      <xdr:row>77</xdr:row>
      <xdr:rowOff>80390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6553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23876</xdr:rowOff>
    </xdr:from>
    <xdr:to>
      <xdr:col>24</xdr:col>
      <xdr:colOff>114300</xdr:colOff>
      <xdr:row>77</xdr:row>
      <xdr:rowOff>125476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2303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0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12573</xdr:rowOff>
    </xdr:from>
    <xdr:to>
      <xdr:col>20</xdr:col>
      <xdr:colOff>38100</xdr:colOff>
      <xdr:row>77</xdr:row>
      <xdr:rowOff>114173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105300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9779</xdr:rowOff>
    </xdr:from>
    <xdr:to>
      <xdr:col>15</xdr:col>
      <xdr:colOff>101600</xdr:colOff>
      <xdr:row>77</xdr:row>
      <xdr:rowOff>111379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102506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0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13081</xdr:rowOff>
    </xdr:from>
    <xdr:to>
      <xdr:col>10</xdr:col>
      <xdr:colOff>165100</xdr:colOff>
      <xdr:row>77</xdr:row>
      <xdr:rowOff>114681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105808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29590</xdr:rowOff>
    </xdr:from>
    <xdr:to>
      <xdr:col>6</xdr:col>
      <xdr:colOff>38100</xdr:colOff>
      <xdr:row>77</xdr:row>
      <xdr:rowOff>131190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122317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52857</xdr:rowOff>
    </xdr:from>
    <xdr:to>
      <xdr:col>24</xdr:col>
      <xdr:colOff>63500</xdr:colOff>
      <xdr:row>96</xdr:row>
      <xdr:rowOff>97803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12057"/>
          <a:ext cx="8382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79845</xdr:rowOff>
    </xdr:from>
    <xdr:to>
      <xdr:col>19</xdr:col>
      <xdr:colOff>177800</xdr:colOff>
      <xdr:row>96</xdr:row>
      <xdr:rowOff>97803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539045"/>
          <a:ext cx="8890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79845</xdr:rowOff>
    </xdr:from>
    <xdr:to>
      <xdr:col>15</xdr:col>
      <xdr:colOff>50800</xdr:colOff>
      <xdr:row>96</xdr:row>
      <xdr:rowOff>82538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39045"/>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82538</xdr:rowOff>
    </xdr:from>
    <xdr:to>
      <xdr:col>10</xdr:col>
      <xdr:colOff>114300</xdr:colOff>
      <xdr:row>96</xdr:row>
      <xdr:rowOff>151282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41738"/>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2057</xdr:rowOff>
    </xdr:from>
    <xdr:to>
      <xdr:col>24</xdr:col>
      <xdr:colOff>114300</xdr:colOff>
      <xdr:row>96</xdr:row>
      <xdr:rowOff>103657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151934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47003</xdr:rowOff>
    </xdr:from>
    <xdr:to>
      <xdr:col>20</xdr:col>
      <xdr:colOff>38100</xdr:colOff>
      <xdr:row>96</xdr:row>
      <xdr:rowOff>148603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139730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29045</xdr:rowOff>
    </xdr:from>
    <xdr:to>
      <xdr:col>15</xdr:col>
      <xdr:colOff>101600</xdr:colOff>
      <xdr:row>96</xdr:row>
      <xdr:rowOff>130645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121772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31738</xdr:rowOff>
    </xdr:from>
    <xdr:to>
      <xdr:col>10</xdr:col>
      <xdr:colOff>165100</xdr:colOff>
      <xdr:row>96</xdr:row>
      <xdr:rowOff>133338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124465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100482</xdr:rowOff>
    </xdr:from>
    <xdr:to>
      <xdr:col>6</xdr:col>
      <xdr:colOff>38100</xdr:colOff>
      <xdr:row>97</xdr:row>
      <xdr:rowOff>30632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21759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116132</xdr:rowOff>
    </xdr:from>
    <xdr:to>
      <xdr:col>55</xdr:col>
      <xdr:colOff>0</xdr:colOff>
      <xdr:row>38</xdr:row>
      <xdr:rowOff>129093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31232"/>
          <a:ext cx="8382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105867</xdr:rowOff>
    </xdr:from>
    <xdr:to>
      <xdr:col>50</xdr:col>
      <xdr:colOff>114300</xdr:colOff>
      <xdr:row>38</xdr:row>
      <xdr:rowOff>129093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20967"/>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72812</xdr:rowOff>
    </xdr:from>
    <xdr:to>
      <xdr:col>45</xdr:col>
      <xdr:colOff>177800</xdr:colOff>
      <xdr:row>38</xdr:row>
      <xdr:rowOff>105867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87912"/>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36419</xdr:rowOff>
    </xdr:from>
    <xdr:to>
      <xdr:col>41</xdr:col>
      <xdr:colOff>50800</xdr:colOff>
      <xdr:row>38</xdr:row>
      <xdr:rowOff>72812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1519"/>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65332</xdr:rowOff>
    </xdr:from>
    <xdr:to>
      <xdr:col>55</xdr:col>
      <xdr:colOff>50800</xdr:colOff>
      <xdr:row>38</xdr:row>
      <xdr:rowOff>166932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151709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9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78293</xdr:rowOff>
    </xdr:from>
    <xdr:to>
      <xdr:col>50</xdr:col>
      <xdr:colOff>165100</xdr:colOff>
      <xdr:row>39</xdr:row>
      <xdr:rowOff>8443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171020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8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55067</xdr:rowOff>
    </xdr:from>
    <xdr:to>
      <xdr:col>46</xdr:col>
      <xdr:colOff>38100</xdr:colOff>
      <xdr:row>38</xdr:row>
      <xdr:rowOff>156667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147794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6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22012</xdr:rowOff>
    </xdr:from>
    <xdr:to>
      <xdr:col>41</xdr:col>
      <xdr:colOff>101600</xdr:colOff>
      <xdr:row>38</xdr:row>
      <xdr:rowOff>123612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114739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157069</xdr:rowOff>
    </xdr:from>
    <xdr:to>
      <xdr:col>36</xdr:col>
      <xdr:colOff>165100</xdr:colOff>
      <xdr:row>38</xdr:row>
      <xdr:rowOff>87219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78346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130344</xdr:rowOff>
    </xdr:from>
    <xdr:to>
      <xdr:col>55</xdr:col>
      <xdr:colOff>0</xdr:colOff>
      <xdr:row>56</xdr:row>
      <xdr:rowOff>10639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88644"/>
          <a:ext cx="838200" cy="2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32895</xdr:rowOff>
    </xdr:from>
    <xdr:to>
      <xdr:col>50</xdr:col>
      <xdr:colOff>114300</xdr:colOff>
      <xdr:row>56</xdr:row>
      <xdr:rowOff>10639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62645"/>
          <a:ext cx="889000" cy="1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32895</xdr:rowOff>
    </xdr:from>
    <xdr:to>
      <xdr:col>45</xdr:col>
      <xdr:colOff>177800</xdr:colOff>
      <xdr:row>55</xdr:row>
      <xdr:rowOff>36471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62645"/>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36471</xdr:rowOff>
    </xdr:from>
    <xdr:to>
      <xdr:col>41</xdr:col>
      <xdr:colOff>50800</xdr:colOff>
      <xdr:row>55</xdr:row>
      <xdr:rowOff>90829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66221"/>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79544</xdr:rowOff>
    </xdr:from>
    <xdr:to>
      <xdr:col>55</xdr:col>
      <xdr:colOff>50800</xdr:colOff>
      <xdr:row>55</xdr:row>
      <xdr:rowOff>9694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102421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131289</xdr:rowOff>
    </xdr:from>
    <xdr:to>
      <xdr:col>50</xdr:col>
      <xdr:colOff>165100</xdr:colOff>
      <xdr:row>56</xdr:row>
      <xdr:rowOff>61439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77966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153545</xdr:rowOff>
    </xdr:from>
    <xdr:to>
      <xdr:col>46</xdr:col>
      <xdr:colOff>38100</xdr:colOff>
      <xdr:row>55</xdr:row>
      <xdr:rowOff>83695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100222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157121</xdr:rowOff>
    </xdr:from>
    <xdr:to>
      <xdr:col>41</xdr:col>
      <xdr:colOff>101600</xdr:colOff>
      <xdr:row>55</xdr:row>
      <xdr:rowOff>87271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103798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40029</xdr:rowOff>
    </xdr:from>
    <xdr:to>
      <xdr:col>36</xdr:col>
      <xdr:colOff>165100</xdr:colOff>
      <xdr:row>55</xdr:row>
      <xdr:rowOff>141629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158156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2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95155</xdr:rowOff>
    </xdr:from>
    <xdr:to>
      <xdr:col>55</xdr:col>
      <xdr:colOff>0</xdr:colOff>
      <xdr:row>76</xdr:row>
      <xdr:rowOff>145774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439555"/>
          <a:ext cx="838200" cy="73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35981</xdr:rowOff>
    </xdr:from>
    <xdr:to>
      <xdr:col>50</xdr:col>
      <xdr:colOff>114300</xdr:colOff>
      <xdr:row>76</xdr:row>
      <xdr:rowOff>145774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66181"/>
          <a:ext cx="889000" cy="10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35981</xdr:rowOff>
    </xdr:from>
    <xdr:to>
      <xdr:col>45</xdr:col>
      <xdr:colOff>177800</xdr:colOff>
      <xdr:row>77</xdr:row>
      <xdr:rowOff>65241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66181"/>
          <a:ext cx="889000" cy="2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122000</xdr:rowOff>
    </xdr:from>
    <xdr:to>
      <xdr:col>41</xdr:col>
      <xdr:colOff>50800</xdr:colOff>
      <xdr:row>77</xdr:row>
      <xdr:rowOff>65241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152200"/>
          <a:ext cx="889000" cy="1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44355</xdr:rowOff>
    </xdr:from>
    <xdr:to>
      <xdr:col>55</xdr:col>
      <xdr:colOff>50800</xdr:colOff>
      <xdr:row>72</xdr:row>
      <xdr:rowOff>145955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3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67232</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2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94974</xdr:rowOff>
    </xdr:from>
    <xdr:to>
      <xdr:col>50</xdr:col>
      <xdr:colOff>165100</xdr:colOff>
      <xdr:row>77</xdr:row>
      <xdr:rowOff>25124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12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41651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156631</xdr:rowOff>
    </xdr:from>
    <xdr:to>
      <xdr:col>46</xdr:col>
      <xdr:colOff>38100</xdr:colOff>
      <xdr:row>76</xdr:row>
      <xdr:rowOff>86781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103308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14441</xdr:rowOff>
    </xdr:from>
    <xdr:to>
      <xdr:col>41</xdr:col>
      <xdr:colOff>101600</xdr:colOff>
      <xdr:row>77</xdr:row>
      <xdr:rowOff>116041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107168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3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71200</xdr:rowOff>
    </xdr:from>
    <xdr:to>
      <xdr:col>36</xdr:col>
      <xdr:colOff>165100</xdr:colOff>
      <xdr:row>77</xdr:row>
      <xdr:rowOff>1350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1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163927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1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84892</xdr:rowOff>
    </xdr:from>
    <xdr:to>
      <xdr:col>55</xdr:col>
      <xdr:colOff>0</xdr:colOff>
      <xdr:row>96</xdr:row>
      <xdr:rowOff>46603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72642"/>
          <a:ext cx="838200" cy="1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41039</xdr:rowOff>
    </xdr:from>
    <xdr:to>
      <xdr:col>50</xdr:col>
      <xdr:colOff>114300</xdr:colOff>
      <xdr:row>95</xdr:row>
      <xdr:rowOff>84892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28789"/>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27039</xdr:rowOff>
    </xdr:from>
    <xdr:to>
      <xdr:col>45</xdr:col>
      <xdr:colOff>177800</xdr:colOff>
      <xdr:row>95</xdr:row>
      <xdr:rowOff>41039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14789"/>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27039</xdr:rowOff>
    </xdr:from>
    <xdr:to>
      <xdr:col>41</xdr:col>
      <xdr:colOff>50800</xdr:colOff>
      <xdr:row>95</xdr:row>
      <xdr:rowOff>60567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31478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167253</xdr:rowOff>
    </xdr:from>
    <xdr:to>
      <xdr:col>55</xdr:col>
      <xdr:colOff>50800</xdr:colOff>
      <xdr:row>96</xdr:row>
      <xdr:rowOff>97403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145680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34092</xdr:rowOff>
    </xdr:from>
    <xdr:to>
      <xdr:col>50</xdr:col>
      <xdr:colOff>165100</xdr:colOff>
      <xdr:row>95</xdr:row>
      <xdr:rowOff>135692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152219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161689</xdr:rowOff>
    </xdr:from>
    <xdr:to>
      <xdr:col>46</xdr:col>
      <xdr:colOff>38100</xdr:colOff>
      <xdr:row>95</xdr:row>
      <xdr:rowOff>91839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108366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147689</xdr:rowOff>
    </xdr:from>
    <xdr:to>
      <xdr:col>41</xdr:col>
      <xdr:colOff>101600</xdr:colOff>
      <xdr:row>95</xdr:row>
      <xdr:rowOff>77839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2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94366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0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9767</xdr:rowOff>
    </xdr:from>
    <xdr:to>
      <xdr:col>36</xdr:col>
      <xdr:colOff>165100</xdr:colOff>
      <xdr:row>95</xdr:row>
      <xdr:rowOff>111367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127894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94633</xdr:rowOff>
    </xdr:from>
    <xdr:to>
      <xdr:col>85</xdr:col>
      <xdr:colOff>127000</xdr:colOff>
      <xdr:row>39</xdr:row>
      <xdr:rowOff>98095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81183"/>
          <a:ext cx="8382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98095</xdr:rowOff>
    </xdr:from>
    <xdr:to>
      <xdr:col>81</xdr:col>
      <xdr:colOff>50800</xdr:colOff>
      <xdr:row>39</xdr:row>
      <xdr:rowOff>98617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84645"/>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96854</xdr:rowOff>
    </xdr:from>
    <xdr:to>
      <xdr:col>76</xdr:col>
      <xdr:colOff>114300</xdr:colOff>
      <xdr:row>39</xdr:row>
      <xdr:rowOff>98617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3404"/>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96789</xdr:rowOff>
    </xdr:from>
    <xdr:to>
      <xdr:col>71</xdr:col>
      <xdr:colOff>177800</xdr:colOff>
      <xdr:row>39</xdr:row>
      <xdr:rowOff>96854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333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43833</xdr:rowOff>
    </xdr:from>
    <xdr:to>
      <xdr:col>85</xdr:col>
      <xdr:colOff>177800</xdr:colOff>
      <xdr:row>39</xdr:row>
      <xdr:rowOff>145433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130210</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47295</xdr:rowOff>
    </xdr:from>
    <xdr:to>
      <xdr:col>81</xdr:col>
      <xdr:colOff>101600</xdr:colOff>
      <xdr:row>39</xdr:row>
      <xdr:rowOff>148895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140022</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47817</xdr:rowOff>
    </xdr:from>
    <xdr:to>
      <xdr:col>76</xdr:col>
      <xdr:colOff>165100</xdr:colOff>
      <xdr:row>39</xdr:row>
      <xdr:rowOff>149417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140544</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46054</xdr:rowOff>
    </xdr:from>
    <xdr:to>
      <xdr:col>72</xdr:col>
      <xdr:colOff>38100</xdr:colOff>
      <xdr:row>39</xdr:row>
      <xdr:rowOff>147654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138781</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46333" y="6825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45989</xdr:rowOff>
    </xdr:from>
    <xdr:to>
      <xdr:col>67</xdr:col>
      <xdr:colOff>101600</xdr:colOff>
      <xdr:row>39</xdr:row>
      <xdr:rowOff>147589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138716</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82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13370</xdr:rowOff>
    </xdr:from>
    <xdr:to>
      <xdr:col>85</xdr:col>
      <xdr:colOff>127000</xdr:colOff>
      <xdr:row>75</xdr:row>
      <xdr:rowOff>46774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72120"/>
          <a:ext cx="838200" cy="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41087</xdr:rowOff>
    </xdr:from>
    <xdr:to>
      <xdr:col>81</xdr:col>
      <xdr:colOff>50800</xdr:colOff>
      <xdr:row>75</xdr:row>
      <xdr:rowOff>46774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899837"/>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163588</xdr:rowOff>
    </xdr:from>
    <xdr:to>
      <xdr:col>76</xdr:col>
      <xdr:colOff>114300</xdr:colOff>
      <xdr:row>75</xdr:row>
      <xdr:rowOff>41087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850888"/>
          <a:ext cx="8890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56232</xdr:rowOff>
    </xdr:from>
    <xdr:to>
      <xdr:col>71</xdr:col>
      <xdr:colOff>177800</xdr:colOff>
      <xdr:row>74</xdr:row>
      <xdr:rowOff>163588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743532"/>
          <a:ext cx="889000" cy="10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134020</xdr:rowOff>
    </xdr:from>
    <xdr:to>
      <xdr:col>85</xdr:col>
      <xdr:colOff>177800</xdr:colOff>
      <xdr:row>75</xdr:row>
      <xdr:rowOff>64170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156897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7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167424</xdr:rowOff>
    </xdr:from>
    <xdr:to>
      <xdr:col>81</xdr:col>
      <xdr:colOff>101600</xdr:colOff>
      <xdr:row>75</xdr:row>
      <xdr:rowOff>97574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88701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161737</xdr:rowOff>
    </xdr:from>
    <xdr:to>
      <xdr:col>76</xdr:col>
      <xdr:colOff>165100</xdr:colOff>
      <xdr:row>75</xdr:row>
      <xdr:rowOff>91887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83014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94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112788</xdr:rowOff>
    </xdr:from>
    <xdr:to>
      <xdr:col>72</xdr:col>
      <xdr:colOff>38100</xdr:colOff>
      <xdr:row>75</xdr:row>
      <xdr:rowOff>42938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8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59465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5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5432</xdr:rowOff>
    </xdr:from>
    <xdr:to>
      <xdr:col>67</xdr:col>
      <xdr:colOff>101600</xdr:colOff>
      <xdr:row>74</xdr:row>
      <xdr:rowOff>107032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69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123559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4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43962</xdr:rowOff>
    </xdr:from>
    <xdr:to>
      <xdr:col>85</xdr:col>
      <xdr:colOff>127000</xdr:colOff>
      <xdr:row>98</xdr:row>
      <xdr:rowOff>120817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846062"/>
          <a:ext cx="8382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120817</xdr:rowOff>
    </xdr:from>
    <xdr:to>
      <xdr:col>81</xdr:col>
      <xdr:colOff>50800</xdr:colOff>
      <xdr:row>98</xdr:row>
      <xdr:rowOff>125847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92291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41128</xdr:rowOff>
    </xdr:from>
    <xdr:to>
      <xdr:col>76</xdr:col>
      <xdr:colOff>114300</xdr:colOff>
      <xdr:row>98</xdr:row>
      <xdr:rowOff>125847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43228"/>
          <a:ext cx="8890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129595</xdr:rowOff>
    </xdr:from>
    <xdr:to>
      <xdr:col>71</xdr:col>
      <xdr:colOff>177800</xdr:colOff>
      <xdr:row>98</xdr:row>
      <xdr:rowOff>41128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588795"/>
          <a:ext cx="889000" cy="2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164612</xdr:rowOff>
    </xdr:from>
    <xdr:to>
      <xdr:col>85</xdr:col>
      <xdr:colOff>177800</xdr:colOff>
      <xdr:row>98</xdr:row>
      <xdr:rowOff>94762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79539</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70017</xdr:rowOff>
    </xdr:from>
    <xdr:to>
      <xdr:col>81</xdr:col>
      <xdr:colOff>101600</xdr:colOff>
      <xdr:row>99</xdr:row>
      <xdr:rowOff>167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162744</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2017" y="16964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75047</xdr:rowOff>
    </xdr:from>
    <xdr:to>
      <xdr:col>76</xdr:col>
      <xdr:colOff>165100</xdr:colOff>
      <xdr:row>99</xdr:row>
      <xdr:rowOff>5197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167774</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403017" y="1696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161778</xdr:rowOff>
    </xdr:from>
    <xdr:to>
      <xdr:col>72</xdr:col>
      <xdr:colOff>38100</xdr:colOff>
      <xdr:row>98</xdr:row>
      <xdr:rowOff>91928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83055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88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78795</xdr:rowOff>
    </xdr:from>
    <xdr:to>
      <xdr:col>67</xdr:col>
      <xdr:colOff>101600</xdr:colOff>
      <xdr:row>97</xdr:row>
      <xdr:rowOff>8945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5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25472</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3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134874</xdr:rowOff>
    </xdr:from>
    <xdr:to>
      <xdr:col>116</xdr:col>
      <xdr:colOff>63500</xdr:colOff>
      <xdr:row>32</xdr:row>
      <xdr:rowOff>20320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449824"/>
          <a:ext cx="8382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141224</xdr:rowOff>
    </xdr:from>
    <xdr:to>
      <xdr:col>111</xdr:col>
      <xdr:colOff>177800</xdr:colOff>
      <xdr:row>32</xdr:row>
      <xdr:rowOff>20320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5456174"/>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141224</xdr:rowOff>
    </xdr:from>
    <xdr:to>
      <xdr:col>107</xdr:col>
      <xdr:colOff>50800</xdr:colOff>
      <xdr:row>31</xdr:row>
      <xdr:rowOff>169291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456174"/>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169291</xdr:rowOff>
    </xdr:from>
    <xdr:to>
      <xdr:col>102</xdr:col>
      <xdr:colOff>114300</xdr:colOff>
      <xdr:row>32</xdr:row>
      <xdr:rowOff>24638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5484241"/>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84074</xdr:rowOff>
    </xdr:from>
    <xdr:to>
      <xdr:col>116</xdr:col>
      <xdr:colOff>114300</xdr:colOff>
      <xdr:row>32</xdr:row>
      <xdr:rowOff>14224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3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37101</xdr:rowOff>
    </xdr:from>
    <xdr:ext cx="534377"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35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140970</xdr:rowOff>
    </xdr:from>
    <xdr:to>
      <xdr:col>112</xdr:col>
      <xdr:colOff>38100</xdr:colOff>
      <xdr:row>32</xdr:row>
      <xdr:rowOff>71120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87647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2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90424</xdr:rowOff>
    </xdr:from>
    <xdr:to>
      <xdr:col>107</xdr:col>
      <xdr:colOff>101600</xdr:colOff>
      <xdr:row>32</xdr:row>
      <xdr:rowOff>20574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37101</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67111" y="51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118491</xdr:rowOff>
    </xdr:from>
    <xdr:to>
      <xdr:col>102</xdr:col>
      <xdr:colOff>165100</xdr:colOff>
      <xdr:row>32</xdr:row>
      <xdr:rowOff>48641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4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65168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20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145288</xdr:rowOff>
    </xdr:from>
    <xdr:to>
      <xdr:col>98</xdr:col>
      <xdr:colOff>38100</xdr:colOff>
      <xdr:row>32</xdr:row>
      <xdr:rowOff>75438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4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91965</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23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52870</xdr:rowOff>
    </xdr:from>
    <xdr:to>
      <xdr:col>116</xdr:col>
      <xdr:colOff>63500</xdr:colOff>
      <xdr:row>58</xdr:row>
      <xdr:rowOff>99961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996970"/>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125717</xdr:rowOff>
    </xdr:from>
    <xdr:to>
      <xdr:col>111</xdr:col>
      <xdr:colOff>177800</xdr:colOff>
      <xdr:row>58</xdr:row>
      <xdr:rowOff>52870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898367"/>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124384</xdr:rowOff>
    </xdr:from>
    <xdr:to>
      <xdr:col>107</xdr:col>
      <xdr:colOff>50800</xdr:colOff>
      <xdr:row>57</xdr:row>
      <xdr:rowOff>125717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897034"/>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71730</xdr:rowOff>
    </xdr:from>
    <xdr:to>
      <xdr:col>102</xdr:col>
      <xdr:colOff>114300</xdr:colOff>
      <xdr:row>57</xdr:row>
      <xdr:rowOff>124384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844380"/>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49161</xdr:rowOff>
    </xdr:from>
    <xdr:to>
      <xdr:col>116</xdr:col>
      <xdr:colOff>114300</xdr:colOff>
      <xdr:row>58</xdr:row>
      <xdr:rowOff>150761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9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135538</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0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2070</xdr:rowOff>
    </xdr:from>
    <xdr:to>
      <xdr:col>112</xdr:col>
      <xdr:colOff>38100</xdr:colOff>
      <xdr:row>58</xdr:row>
      <xdr:rowOff>103670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94797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03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74917</xdr:rowOff>
    </xdr:from>
    <xdr:to>
      <xdr:col>107</xdr:col>
      <xdr:colOff>101600</xdr:colOff>
      <xdr:row>58</xdr:row>
      <xdr:rowOff>5067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8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167644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94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73584</xdr:rowOff>
    </xdr:from>
    <xdr:to>
      <xdr:col>102</xdr:col>
      <xdr:colOff>165100</xdr:colOff>
      <xdr:row>58</xdr:row>
      <xdr:rowOff>3734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8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166311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93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20930</xdr:rowOff>
    </xdr:from>
    <xdr:to>
      <xdr:col>98</xdr:col>
      <xdr:colOff>38100</xdr:colOff>
      <xdr:row>57</xdr:row>
      <xdr:rowOff>122530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7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139057</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56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44511</xdr:rowOff>
    </xdr:from>
    <xdr:to>
      <xdr:col>116</xdr:col>
      <xdr:colOff>63500</xdr:colOff>
      <xdr:row>75</xdr:row>
      <xdr:rowOff>68834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03261"/>
          <a:ext cx="8382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68834</xdr:rowOff>
    </xdr:from>
    <xdr:to>
      <xdr:col>111</xdr:col>
      <xdr:colOff>177800</xdr:colOff>
      <xdr:row>75</xdr:row>
      <xdr:rowOff>87305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27584"/>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87305</xdr:rowOff>
    </xdr:from>
    <xdr:to>
      <xdr:col>107</xdr:col>
      <xdr:colOff>50800</xdr:colOff>
      <xdr:row>75</xdr:row>
      <xdr:rowOff>135265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46055"/>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135265</xdr:rowOff>
    </xdr:from>
    <xdr:to>
      <xdr:col>102</xdr:col>
      <xdr:colOff>114300</xdr:colOff>
      <xdr:row>76</xdr:row>
      <xdr:rowOff>53701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94015"/>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165161</xdr:rowOff>
    </xdr:from>
    <xdr:to>
      <xdr:col>116</xdr:col>
      <xdr:colOff>114300</xdr:colOff>
      <xdr:row>75</xdr:row>
      <xdr:rowOff>95311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143588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18034</xdr:rowOff>
    </xdr:from>
    <xdr:to>
      <xdr:col>112</xdr:col>
      <xdr:colOff>38100</xdr:colOff>
      <xdr:row>75</xdr:row>
      <xdr:rowOff>119634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110761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9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36505</xdr:rowOff>
    </xdr:from>
    <xdr:to>
      <xdr:col>107</xdr:col>
      <xdr:colOff>101600</xdr:colOff>
      <xdr:row>75</xdr:row>
      <xdr:rowOff>138105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129232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98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84465</xdr:rowOff>
    </xdr:from>
    <xdr:to>
      <xdr:col>102</xdr:col>
      <xdr:colOff>165100</xdr:colOff>
      <xdr:row>76</xdr:row>
      <xdr:rowOff>14616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432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5742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3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2901</xdr:rowOff>
    </xdr:from>
    <xdr:to>
      <xdr:col>98</xdr:col>
      <xdr:colOff>38100</xdr:colOff>
      <xdr:row>76</xdr:row>
      <xdr:rowOff>104501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95628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392,926</a:t>
          </a:r>
          <a:r>
            <a:rPr kumimoji="1" lang="ja-JP" altLang="en-US" sz="1300">
              <a:latin typeface="ＭＳ Ｐゴシック" panose="020B0600070205080204" pitchFamily="50" charset="-128"/>
              <a:ea typeface="ＭＳ Ｐゴシック" panose="020B0600070205080204" pitchFamily="50" charset="-128"/>
            </a:rPr>
            <a:t>円となっており、人件費、普通建設事業費、投資及び出資金などで類似団体平均を上回る一方、扶助費、補助費等などで下回っている。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類似団体平均を上回っているもののうち、人件費については住民一人当たり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63,571</a:t>
          </a:r>
          <a:r>
            <a:rPr kumimoji="1" lang="ja-JP" altLang="en-US" sz="1300">
              <a:latin typeface="ＭＳ Ｐゴシック" panose="020B0600070205080204" pitchFamily="50" charset="-128"/>
              <a:ea typeface="ＭＳ Ｐゴシック" panose="020B0600070205080204" pitchFamily="50" charset="-128"/>
            </a:rPr>
            <a:t>円となっており、給料表の見直し、給与水準の適正化に努めている。普通建設事業費については住民一人当たり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70,573</a:t>
          </a:r>
          <a:r>
            <a:rPr kumimoji="1" lang="ja-JP" altLang="en-US" sz="1300">
              <a:latin typeface="ＭＳ Ｐゴシック" panose="020B0600070205080204" pitchFamily="50" charset="-128"/>
              <a:ea typeface="ＭＳ Ｐゴシック" panose="020B0600070205080204" pitchFamily="50" charset="-128"/>
            </a:rPr>
            <a:t>円となっており、新規整備では文化コンベンションセンター、区画整理事業など、更新整備では小中学校の整備事業や道路整備事業などが挙げられるが、公共施設の長寿命化や老朽施設の補修改善などに伴い、今後も増が予想される。投資及び出資金については住民一人当たり</a:t>
          </a:r>
          <a:r>
            <a:rPr kumimoji="1" lang="en-US" altLang="ja-JP" sz="1300">
              <a:latin typeface="ＭＳ Ｐゴシック" panose="020B0600070205080204" pitchFamily="50" charset="-128"/>
              <a:ea typeface="ＭＳ Ｐゴシック" panose="020B0600070205080204" pitchFamily="50" charset="-128"/>
            </a:rPr>
            <a:t>10,088</a:t>
          </a:r>
          <a:r>
            <a:rPr kumimoji="1" lang="ja-JP" altLang="en-US" sz="1300">
              <a:latin typeface="ＭＳ Ｐゴシック" panose="020B0600070205080204" pitchFamily="50" charset="-128"/>
              <a:ea typeface="ＭＳ Ｐゴシック" panose="020B0600070205080204" pitchFamily="50" charset="-128"/>
            </a:rPr>
            <a:t>円となっており、水道事業、下水道事業の投資的経費に係る繰出について、一部を出資金として負担しているのが主な要因である。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99,838</a:t>
          </a:r>
          <a:r>
            <a:rPr kumimoji="1" lang="ja-JP" altLang="en-US" sz="1300">
              <a:latin typeface="ＭＳ Ｐゴシック" panose="020B0600070205080204" pitchFamily="50" charset="-128"/>
              <a:ea typeface="ＭＳ Ｐゴシック" panose="020B0600070205080204" pitchFamily="50" charset="-128"/>
            </a:rPr>
            <a:t>円、補助費等については住民一人当たり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21,031</a:t>
          </a:r>
          <a:r>
            <a:rPr kumimoji="1" lang="ja-JP" altLang="en-US" sz="1300">
              <a:latin typeface="ＭＳ Ｐゴシック" panose="020B0600070205080204" pitchFamily="50" charset="-128"/>
              <a:ea typeface="ＭＳ Ｐゴシック" panose="020B0600070205080204" pitchFamily="50" charset="-128"/>
            </a:rPr>
            <a:t>円となっており、現在のところ類似団体平均を下回っているが、令和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年度は新型コロナウイルス感染症対策に係る医療費等の公費負担や特別定額給付金の支給により、大幅な増加が見込まれる。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535,982
524,460
534.48
220,367,515
210,600,957
5,902,048
120,088,383
200,715,832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81788</xdr:rowOff>
    </xdr:from>
    <xdr:to>
      <xdr:col>24</xdr:col>
      <xdr:colOff>63500</xdr:colOff>
      <xdr:row>35</xdr:row>
      <xdr:rowOff>123698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2538"/>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76454</xdr:rowOff>
    </xdr:from>
    <xdr:to>
      <xdr:col>19</xdr:col>
      <xdr:colOff>177800</xdr:colOff>
      <xdr:row>35</xdr:row>
      <xdr:rowOff>123698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720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65786</xdr:rowOff>
    </xdr:from>
    <xdr:to>
      <xdr:col>15</xdr:col>
      <xdr:colOff>50800</xdr:colOff>
      <xdr:row>35</xdr:row>
      <xdr:rowOff>76454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653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125222</xdr:rowOff>
    </xdr:from>
    <xdr:to>
      <xdr:col>10</xdr:col>
      <xdr:colOff>114300</xdr:colOff>
      <xdr:row>35</xdr:row>
      <xdr:rowOff>65786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452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72898</xdr:rowOff>
    </xdr:from>
    <xdr:to>
      <xdr:col>20</xdr:col>
      <xdr:colOff>38100</xdr:colOff>
      <xdr:row>36</xdr:row>
      <xdr:rowOff>3048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165625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25654</xdr:rowOff>
    </xdr:from>
    <xdr:to>
      <xdr:col>15</xdr:col>
      <xdr:colOff>101600</xdr:colOff>
      <xdr:row>35</xdr:row>
      <xdr:rowOff>127254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14986</xdr:rowOff>
    </xdr:from>
    <xdr:to>
      <xdr:col>10</xdr:col>
      <xdr:colOff>165100</xdr:colOff>
      <xdr:row>35</xdr:row>
      <xdr:rowOff>116586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133113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74422</xdr:rowOff>
    </xdr:from>
    <xdr:to>
      <xdr:col>6</xdr:col>
      <xdr:colOff>38100</xdr:colOff>
      <xdr:row>35</xdr:row>
      <xdr:rowOff>4572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21099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68300</xdr:rowOff>
    </xdr:from>
    <xdr:to>
      <xdr:col>24</xdr:col>
      <xdr:colOff>63500</xdr:colOff>
      <xdr:row>58</xdr:row>
      <xdr:rowOff>93999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12400"/>
          <a:ext cx="8382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71292</xdr:rowOff>
    </xdr:from>
    <xdr:to>
      <xdr:col>19</xdr:col>
      <xdr:colOff>177800</xdr:colOff>
      <xdr:row>58</xdr:row>
      <xdr:rowOff>93999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15392"/>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52184</xdr:rowOff>
    </xdr:from>
    <xdr:to>
      <xdr:col>15</xdr:col>
      <xdr:colOff>50800</xdr:colOff>
      <xdr:row>58</xdr:row>
      <xdr:rowOff>71292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96284"/>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78663</xdr:rowOff>
    </xdr:from>
    <xdr:to>
      <xdr:col>10</xdr:col>
      <xdr:colOff>114300</xdr:colOff>
      <xdr:row>58</xdr:row>
      <xdr:rowOff>52184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51313"/>
          <a:ext cx="889000" cy="1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17500</xdr:rowOff>
    </xdr:from>
    <xdr:to>
      <xdr:col>24</xdr:col>
      <xdr:colOff>114300</xdr:colOff>
      <xdr:row>58</xdr:row>
      <xdr:rowOff>119100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103877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43199</xdr:rowOff>
    </xdr:from>
    <xdr:to>
      <xdr:col>20</xdr:col>
      <xdr:colOff>38100</xdr:colOff>
      <xdr:row>58</xdr:row>
      <xdr:rowOff>144799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135926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20492</xdr:rowOff>
    </xdr:from>
    <xdr:to>
      <xdr:col>15</xdr:col>
      <xdr:colOff>101600</xdr:colOff>
      <xdr:row>58</xdr:row>
      <xdr:rowOff>122092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113219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1384</xdr:rowOff>
    </xdr:from>
    <xdr:to>
      <xdr:col>10</xdr:col>
      <xdr:colOff>165100</xdr:colOff>
      <xdr:row>58</xdr:row>
      <xdr:rowOff>102984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94111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27863</xdr:rowOff>
    </xdr:from>
    <xdr:to>
      <xdr:col>6</xdr:col>
      <xdr:colOff>38100</xdr:colOff>
      <xdr:row>57</xdr:row>
      <xdr:rowOff>129463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120590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9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4927</xdr:rowOff>
    </xdr:from>
    <xdr:to>
      <xdr:col>24</xdr:col>
      <xdr:colOff>63500</xdr:colOff>
      <xdr:row>77</xdr:row>
      <xdr:rowOff>19938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06577"/>
          <a:ext cx="8382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155944</xdr:rowOff>
    </xdr:from>
    <xdr:to>
      <xdr:col>19</xdr:col>
      <xdr:colOff>177800</xdr:colOff>
      <xdr:row>77</xdr:row>
      <xdr:rowOff>19938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86144"/>
          <a:ext cx="8890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155944</xdr:rowOff>
    </xdr:from>
    <xdr:to>
      <xdr:col>15</xdr:col>
      <xdr:colOff>50800</xdr:colOff>
      <xdr:row>77</xdr:row>
      <xdr:rowOff>152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86144"/>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xdr:rowOff>
    </xdr:from>
    <xdr:to>
      <xdr:col>10</xdr:col>
      <xdr:colOff>114300</xdr:colOff>
      <xdr:row>77</xdr:row>
      <xdr:rowOff>116115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01802"/>
          <a:ext cx="889000" cy="1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125577</xdr:rowOff>
    </xdr:from>
    <xdr:to>
      <xdr:col>24</xdr:col>
      <xdr:colOff>114300</xdr:colOff>
      <xdr:row>77</xdr:row>
      <xdr:rowOff>55727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104004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140588</xdr:rowOff>
    </xdr:from>
    <xdr:to>
      <xdr:col>20</xdr:col>
      <xdr:colOff>38100</xdr:colOff>
      <xdr:row>77</xdr:row>
      <xdr:rowOff>70738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7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61865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6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105144</xdr:rowOff>
    </xdr:from>
    <xdr:to>
      <xdr:col>15</xdr:col>
      <xdr:colOff>101600</xdr:colOff>
      <xdr:row>77</xdr:row>
      <xdr:rowOff>35294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26421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2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120802</xdr:rowOff>
    </xdr:from>
    <xdr:to>
      <xdr:col>10</xdr:col>
      <xdr:colOff>165100</xdr:colOff>
      <xdr:row>77</xdr:row>
      <xdr:rowOff>50952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42079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4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65315</xdr:rowOff>
    </xdr:from>
    <xdr:to>
      <xdr:col>6</xdr:col>
      <xdr:colOff>38100</xdr:colOff>
      <xdr:row>77</xdr:row>
      <xdr:rowOff>166915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158042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5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48671</xdr:rowOff>
    </xdr:from>
    <xdr:to>
      <xdr:col>24</xdr:col>
      <xdr:colOff>63500</xdr:colOff>
      <xdr:row>97</xdr:row>
      <xdr:rowOff>106942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79321"/>
          <a:ext cx="838200" cy="5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88060</xdr:rowOff>
    </xdr:from>
    <xdr:to>
      <xdr:col>19</xdr:col>
      <xdr:colOff>177800</xdr:colOff>
      <xdr:row>97</xdr:row>
      <xdr:rowOff>106942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18710"/>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88060</xdr:rowOff>
    </xdr:from>
    <xdr:to>
      <xdr:col>15</xdr:col>
      <xdr:colOff>50800</xdr:colOff>
      <xdr:row>97</xdr:row>
      <xdr:rowOff>143838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18710"/>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80995</xdr:rowOff>
    </xdr:from>
    <xdr:to>
      <xdr:col>10</xdr:col>
      <xdr:colOff>114300</xdr:colOff>
      <xdr:row>97</xdr:row>
      <xdr:rowOff>143838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11645"/>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169321</xdr:rowOff>
    </xdr:from>
    <xdr:to>
      <xdr:col>24</xdr:col>
      <xdr:colOff>114300</xdr:colOff>
      <xdr:row>97</xdr:row>
      <xdr:rowOff>99471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147748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0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56142</xdr:rowOff>
    </xdr:from>
    <xdr:to>
      <xdr:col>20</xdr:col>
      <xdr:colOff>38100</xdr:colOff>
      <xdr:row>97</xdr:row>
      <xdr:rowOff>157742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148869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37260</xdr:rowOff>
    </xdr:from>
    <xdr:to>
      <xdr:col>15</xdr:col>
      <xdr:colOff>101600</xdr:colOff>
      <xdr:row>97</xdr:row>
      <xdr:rowOff>138860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129987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93038</xdr:rowOff>
    </xdr:from>
    <xdr:to>
      <xdr:col>10</xdr:col>
      <xdr:colOff>165100</xdr:colOff>
      <xdr:row>98</xdr:row>
      <xdr:rowOff>23188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1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30195</xdr:rowOff>
    </xdr:from>
    <xdr:to>
      <xdr:col>6</xdr:col>
      <xdr:colOff>38100</xdr:colOff>
      <xdr:row>97</xdr:row>
      <xdr:rowOff>131795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122922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71120</xdr:rowOff>
    </xdr:from>
    <xdr:to>
      <xdr:col>55</xdr:col>
      <xdr:colOff>0</xdr:colOff>
      <xdr:row>37</xdr:row>
      <xdr:rowOff>135585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14770"/>
          <a:ext cx="8382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156616</xdr:rowOff>
    </xdr:from>
    <xdr:to>
      <xdr:col>50</xdr:col>
      <xdr:colOff>114300</xdr:colOff>
      <xdr:row>37</xdr:row>
      <xdr:rowOff>71120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28816"/>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96266</xdr:rowOff>
    </xdr:from>
    <xdr:to>
      <xdr:col>45</xdr:col>
      <xdr:colOff>177800</xdr:colOff>
      <xdr:row>36</xdr:row>
      <xdr:rowOff>156616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268466"/>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38202</xdr:rowOff>
    </xdr:from>
    <xdr:to>
      <xdr:col>41</xdr:col>
      <xdr:colOff>50800</xdr:colOff>
      <xdr:row>36</xdr:row>
      <xdr:rowOff>96266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21040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84785</xdr:rowOff>
    </xdr:from>
    <xdr:to>
      <xdr:col>55</xdr:col>
      <xdr:colOff>50800</xdr:colOff>
      <xdr:row>38</xdr:row>
      <xdr:rowOff>14936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63212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06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20320</xdr:rowOff>
    </xdr:from>
    <xdr:to>
      <xdr:col>50</xdr:col>
      <xdr:colOff>165100</xdr:colOff>
      <xdr:row>37</xdr:row>
      <xdr:rowOff>121920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105816</xdr:rowOff>
    </xdr:from>
    <xdr:to>
      <xdr:col>46</xdr:col>
      <xdr:colOff>38100</xdr:colOff>
      <xdr:row>37</xdr:row>
      <xdr:rowOff>35966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52493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05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45466</xdr:rowOff>
    </xdr:from>
    <xdr:to>
      <xdr:col>41</xdr:col>
      <xdr:colOff>101600</xdr:colOff>
      <xdr:row>36</xdr:row>
      <xdr:rowOff>147066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163593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5992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149834</xdr:rowOff>
    </xdr:from>
    <xdr:to>
      <xdr:col>55</xdr:col>
      <xdr:colOff>0</xdr:colOff>
      <xdr:row>56</xdr:row>
      <xdr:rowOff>152197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5103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141605</xdr:rowOff>
    </xdr:from>
    <xdr:to>
      <xdr:col>50</xdr:col>
      <xdr:colOff>114300</xdr:colOff>
      <xdr:row>56</xdr:row>
      <xdr:rowOff>149834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4280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104648</xdr:rowOff>
    </xdr:from>
    <xdr:to>
      <xdr:col>45</xdr:col>
      <xdr:colOff>177800</xdr:colOff>
      <xdr:row>56</xdr:row>
      <xdr:rowOff>141605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191498"/>
          <a:ext cx="889000" cy="5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104648</xdr:rowOff>
    </xdr:from>
    <xdr:to>
      <xdr:col>41</xdr:col>
      <xdr:colOff>50800</xdr:colOff>
      <xdr:row>56</xdr:row>
      <xdr:rowOff>74625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191498"/>
          <a:ext cx="889000" cy="48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101397</xdr:rowOff>
    </xdr:from>
    <xdr:to>
      <xdr:col>55</xdr:col>
      <xdr:colOff>50800</xdr:colOff>
      <xdr:row>57</xdr:row>
      <xdr:rowOff>31547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79824</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8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99034</xdr:rowOff>
    </xdr:from>
    <xdr:to>
      <xdr:col>50</xdr:col>
      <xdr:colOff>165100</xdr:colOff>
      <xdr:row>57</xdr:row>
      <xdr:rowOff>29184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45711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4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90805</xdr:rowOff>
    </xdr:from>
    <xdr:to>
      <xdr:col>46</xdr:col>
      <xdr:colOff>38100</xdr:colOff>
      <xdr:row>57</xdr:row>
      <xdr:rowOff>20955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37482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46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53848</xdr:rowOff>
    </xdr:from>
    <xdr:to>
      <xdr:col>41</xdr:col>
      <xdr:colOff>101600</xdr:colOff>
      <xdr:row>53</xdr:row>
      <xdr:rowOff>155448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14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525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9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23825</xdr:rowOff>
    </xdr:from>
    <xdr:to>
      <xdr:col>36</xdr:col>
      <xdr:colOff>165100</xdr:colOff>
      <xdr:row>56</xdr:row>
      <xdr:rowOff>125425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141952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40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131569</xdr:rowOff>
    </xdr:from>
    <xdr:to>
      <xdr:col>55</xdr:col>
      <xdr:colOff>0</xdr:colOff>
      <xdr:row>77</xdr:row>
      <xdr:rowOff>133986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33219"/>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35458</xdr:rowOff>
    </xdr:from>
    <xdr:to>
      <xdr:col>50</xdr:col>
      <xdr:colOff>114300</xdr:colOff>
      <xdr:row>77</xdr:row>
      <xdr:rowOff>131569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37108"/>
          <a:ext cx="889000" cy="9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35458</xdr:rowOff>
    </xdr:from>
    <xdr:to>
      <xdr:col>45</xdr:col>
      <xdr:colOff>177800</xdr:colOff>
      <xdr:row>77</xdr:row>
      <xdr:rowOff>38333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37108"/>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131209</xdr:rowOff>
    </xdr:from>
    <xdr:to>
      <xdr:col>41</xdr:col>
      <xdr:colOff>50800</xdr:colOff>
      <xdr:row>77</xdr:row>
      <xdr:rowOff>38333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61409"/>
          <a:ext cx="889000" cy="7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83186</xdr:rowOff>
    </xdr:from>
    <xdr:to>
      <xdr:col>55</xdr:col>
      <xdr:colOff>50800</xdr:colOff>
      <xdr:row>78</xdr:row>
      <xdr:rowOff>13336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61613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80769</xdr:rowOff>
    </xdr:from>
    <xdr:to>
      <xdr:col>50</xdr:col>
      <xdr:colOff>165100</xdr:colOff>
      <xdr:row>78</xdr:row>
      <xdr:rowOff>10919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2046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37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156108</xdr:rowOff>
    </xdr:from>
    <xdr:to>
      <xdr:col>46</xdr:col>
      <xdr:colOff>38100</xdr:colOff>
      <xdr:row>77</xdr:row>
      <xdr:rowOff>86258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158983</xdr:rowOff>
    </xdr:from>
    <xdr:to>
      <xdr:col>41</xdr:col>
      <xdr:colOff>101600</xdr:colOff>
      <xdr:row>77</xdr:row>
      <xdr:rowOff>89133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105660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80409</xdr:rowOff>
    </xdr:from>
    <xdr:to>
      <xdr:col>36</xdr:col>
      <xdr:colOff>165100</xdr:colOff>
      <xdr:row>77</xdr:row>
      <xdr:rowOff>10559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27086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112863</xdr:rowOff>
    </xdr:from>
    <xdr:to>
      <xdr:col>55</xdr:col>
      <xdr:colOff>0</xdr:colOff>
      <xdr:row>93</xdr:row>
      <xdr:rowOff>107651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886263"/>
          <a:ext cx="8382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84035</xdr:rowOff>
    </xdr:from>
    <xdr:to>
      <xdr:col>50</xdr:col>
      <xdr:colOff>114300</xdr:colOff>
      <xdr:row>93</xdr:row>
      <xdr:rowOff>107651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028885"/>
          <a:ext cx="889000" cy="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84035</xdr:rowOff>
    </xdr:from>
    <xdr:to>
      <xdr:col>45</xdr:col>
      <xdr:colOff>177800</xdr:colOff>
      <xdr:row>93</xdr:row>
      <xdr:rowOff>116909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028885"/>
          <a:ext cx="889000" cy="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95421</xdr:rowOff>
    </xdr:from>
    <xdr:to>
      <xdr:col>41</xdr:col>
      <xdr:colOff>50800</xdr:colOff>
      <xdr:row>93</xdr:row>
      <xdr:rowOff>116909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040271"/>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62063</xdr:rowOff>
    </xdr:from>
    <xdr:to>
      <xdr:col>55</xdr:col>
      <xdr:colOff>50800</xdr:colOff>
      <xdr:row>92</xdr:row>
      <xdr:rowOff>163663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8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84940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56851</xdr:rowOff>
    </xdr:from>
    <xdr:to>
      <xdr:col>50</xdr:col>
      <xdr:colOff>165100</xdr:colOff>
      <xdr:row>93</xdr:row>
      <xdr:rowOff>158451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0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3528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7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33235</xdr:rowOff>
    </xdr:from>
    <xdr:to>
      <xdr:col>46</xdr:col>
      <xdr:colOff>38100</xdr:colOff>
      <xdr:row>93</xdr:row>
      <xdr:rowOff>134835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9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151362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7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66109</xdr:rowOff>
    </xdr:from>
    <xdr:to>
      <xdr:col>41</xdr:col>
      <xdr:colOff>101600</xdr:colOff>
      <xdr:row>93</xdr:row>
      <xdr:rowOff>167709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01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12786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7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44621</xdr:rowOff>
    </xdr:from>
    <xdr:to>
      <xdr:col>36</xdr:col>
      <xdr:colOff>165100</xdr:colOff>
      <xdr:row>93</xdr:row>
      <xdr:rowOff>146221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9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162748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7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40531</xdr:rowOff>
    </xdr:from>
    <xdr:to>
      <xdr:col>85</xdr:col>
      <xdr:colOff>127000</xdr:colOff>
      <xdr:row>37</xdr:row>
      <xdr:rowOff>92892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84181"/>
          <a:ext cx="838200" cy="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75910</xdr:rowOff>
    </xdr:from>
    <xdr:to>
      <xdr:col>81</xdr:col>
      <xdr:colOff>50800</xdr:colOff>
      <xdr:row>37</xdr:row>
      <xdr:rowOff>92892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1956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75910</xdr:rowOff>
    </xdr:from>
    <xdr:to>
      <xdr:col>76</xdr:col>
      <xdr:colOff>114300</xdr:colOff>
      <xdr:row>37</xdr:row>
      <xdr:rowOff>139700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19560"/>
          <a:ext cx="8890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94416</xdr:rowOff>
    </xdr:from>
    <xdr:to>
      <xdr:col>71</xdr:col>
      <xdr:colOff>177800</xdr:colOff>
      <xdr:row>37</xdr:row>
      <xdr:rowOff>139700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38066"/>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161181</xdr:rowOff>
    </xdr:from>
    <xdr:to>
      <xdr:col>85</xdr:col>
      <xdr:colOff>177800</xdr:colOff>
      <xdr:row>37</xdr:row>
      <xdr:rowOff>91331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12608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42092</xdr:rowOff>
    </xdr:from>
    <xdr:to>
      <xdr:col>81</xdr:col>
      <xdr:colOff>101600</xdr:colOff>
      <xdr:row>37</xdr:row>
      <xdr:rowOff>143692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160219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25110</xdr:rowOff>
    </xdr:from>
    <xdr:to>
      <xdr:col>76</xdr:col>
      <xdr:colOff>165100</xdr:colOff>
      <xdr:row>37</xdr:row>
      <xdr:rowOff>126710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143237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1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88900</xdr:rowOff>
    </xdr:from>
    <xdr:to>
      <xdr:col>72</xdr:col>
      <xdr:colOff>38100</xdr:colOff>
      <xdr:row>38</xdr:row>
      <xdr:rowOff>19050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35577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43616</xdr:rowOff>
    </xdr:from>
    <xdr:to>
      <xdr:col>67</xdr:col>
      <xdr:colOff>101600</xdr:colOff>
      <xdr:row>37</xdr:row>
      <xdr:rowOff>145216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161743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158674</xdr:rowOff>
    </xdr:from>
    <xdr:to>
      <xdr:col>85</xdr:col>
      <xdr:colOff>127000</xdr:colOff>
      <xdr:row>56</xdr:row>
      <xdr:rowOff>27023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16974"/>
          <a:ext cx="838200" cy="21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88357</xdr:rowOff>
    </xdr:from>
    <xdr:to>
      <xdr:col>81</xdr:col>
      <xdr:colOff>50800</xdr:colOff>
      <xdr:row>56</xdr:row>
      <xdr:rowOff>27023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518107"/>
          <a:ext cx="889000" cy="1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88357</xdr:rowOff>
    </xdr:from>
    <xdr:to>
      <xdr:col>76</xdr:col>
      <xdr:colOff>114300</xdr:colOff>
      <xdr:row>55</xdr:row>
      <xdr:rowOff>164320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18107"/>
          <a:ext cx="889000" cy="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164320</xdr:rowOff>
    </xdr:from>
    <xdr:to>
      <xdr:col>71</xdr:col>
      <xdr:colOff>177800</xdr:colOff>
      <xdr:row>56</xdr:row>
      <xdr:rowOff>32532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94070"/>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107874</xdr:rowOff>
    </xdr:from>
    <xdr:to>
      <xdr:col>85</xdr:col>
      <xdr:colOff>177800</xdr:colOff>
      <xdr:row>55</xdr:row>
      <xdr:rowOff>38024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130751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1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147673</xdr:rowOff>
    </xdr:from>
    <xdr:to>
      <xdr:col>81</xdr:col>
      <xdr:colOff>101600</xdr:colOff>
      <xdr:row>56</xdr:row>
      <xdr:rowOff>77823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68950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67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37557</xdr:rowOff>
    </xdr:from>
    <xdr:to>
      <xdr:col>76</xdr:col>
      <xdr:colOff>165100</xdr:colOff>
      <xdr:row>55</xdr:row>
      <xdr:rowOff>139157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155684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2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113520</xdr:rowOff>
    </xdr:from>
    <xdr:to>
      <xdr:col>72</xdr:col>
      <xdr:colOff>38100</xdr:colOff>
      <xdr:row>56</xdr:row>
      <xdr:rowOff>43670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60197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1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153182</xdr:rowOff>
    </xdr:from>
    <xdr:to>
      <xdr:col>67</xdr:col>
      <xdr:colOff>101600</xdr:colOff>
      <xdr:row>56</xdr:row>
      <xdr:rowOff>83332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74459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94633</xdr:rowOff>
    </xdr:from>
    <xdr:to>
      <xdr:col>85</xdr:col>
      <xdr:colOff>127000</xdr:colOff>
      <xdr:row>79</xdr:row>
      <xdr:rowOff>98095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39183"/>
          <a:ext cx="8382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98095</xdr:rowOff>
    </xdr:from>
    <xdr:to>
      <xdr:col>81</xdr:col>
      <xdr:colOff>50800</xdr:colOff>
      <xdr:row>79</xdr:row>
      <xdr:rowOff>98617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42645"/>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96855</xdr:rowOff>
    </xdr:from>
    <xdr:to>
      <xdr:col>76</xdr:col>
      <xdr:colOff>114300</xdr:colOff>
      <xdr:row>79</xdr:row>
      <xdr:rowOff>98617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1405"/>
          <a:ext cx="8890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96788</xdr:rowOff>
    </xdr:from>
    <xdr:to>
      <xdr:col>71</xdr:col>
      <xdr:colOff>177800</xdr:colOff>
      <xdr:row>79</xdr:row>
      <xdr:rowOff>96855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1338"/>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43833</xdr:rowOff>
    </xdr:from>
    <xdr:to>
      <xdr:col>85</xdr:col>
      <xdr:colOff>177800</xdr:colOff>
      <xdr:row>79</xdr:row>
      <xdr:rowOff>145433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130210</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3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47295</xdr:rowOff>
    </xdr:from>
    <xdr:to>
      <xdr:col>81</xdr:col>
      <xdr:colOff>101600</xdr:colOff>
      <xdr:row>79</xdr:row>
      <xdr:rowOff>148895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140022</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24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47817</xdr:rowOff>
    </xdr:from>
    <xdr:to>
      <xdr:col>76</xdr:col>
      <xdr:colOff>165100</xdr:colOff>
      <xdr:row>79</xdr:row>
      <xdr:rowOff>149417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140544</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46055</xdr:rowOff>
    </xdr:from>
    <xdr:to>
      <xdr:col>72</xdr:col>
      <xdr:colOff>38100</xdr:colOff>
      <xdr:row>79</xdr:row>
      <xdr:rowOff>147655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138782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68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45988</xdr:rowOff>
    </xdr:from>
    <xdr:to>
      <xdr:col>67</xdr:col>
      <xdr:colOff>101600</xdr:colOff>
      <xdr:row>79</xdr:row>
      <xdr:rowOff>147588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138715</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3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13170</xdr:rowOff>
    </xdr:from>
    <xdr:to>
      <xdr:col>85</xdr:col>
      <xdr:colOff>127000</xdr:colOff>
      <xdr:row>95</xdr:row>
      <xdr:rowOff>40830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300920"/>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40830</xdr:rowOff>
    </xdr:from>
    <xdr:to>
      <xdr:col>81</xdr:col>
      <xdr:colOff>50800</xdr:colOff>
      <xdr:row>95</xdr:row>
      <xdr:rowOff>40945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2858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163388</xdr:rowOff>
    </xdr:from>
    <xdr:to>
      <xdr:col>76</xdr:col>
      <xdr:colOff>114300</xdr:colOff>
      <xdr:row>95</xdr:row>
      <xdr:rowOff>40945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279688"/>
          <a:ext cx="889000" cy="4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54832</xdr:rowOff>
    </xdr:from>
    <xdr:to>
      <xdr:col>71</xdr:col>
      <xdr:colOff>177800</xdr:colOff>
      <xdr:row>94</xdr:row>
      <xdr:rowOff>163388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171132"/>
          <a:ext cx="889000" cy="10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133820</xdr:rowOff>
    </xdr:from>
    <xdr:to>
      <xdr:col>85</xdr:col>
      <xdr:colOff>177800</xdr:colOff>
      <xdr:row>95</xdr:row>
      <xdr:rowOff>63970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156697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1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161480</xdr:rowOff>
    </xdr:from>
    <xdr:to>
      <xdr:col>81</xdr:col>
      <xdr:colOff>101600</xdr:colOff>
      <xdr:row>95</xdr:row>
      <xdr:rowOff>91630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82757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161595</xdr:rowOff>
    </xdr:from>
    <xdr:to>
      <xdr:col>76</xdr:col>
      <xdr:colOff>165100</xdr:colOff>
      <xdr:row>95</xdr:row>
      <xdr:rowOff>91745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2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82872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3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112588</xdr:rowOff>
    </xdr:from>
    <xdr:to>
      <xdr:col>72</xdr:col>
      <xdr:colOff>38100</xdr:colOff>
      <xdr:row>95</xdr:row>
      <xdr:rowOff>42738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2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59265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00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4032</xdr:rowOff>
    </xdr:from>
    <xdr:to>
      <xdr:col>67</xdr:col>
      <xdr:colOff>101600</xdr:colOff>
      <xdr:row>94</xdr:row>
      <xdr:rowOff>105632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1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122159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8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目的別歳出については、土木費、教育費等で類似団体平均を上回る一方、総務費、民生費等で下回っている。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66,174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円となっており、類似団体平均を上回っている要因としては、文化コンベンションセンター整備事業等によるものである。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49,170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円となっており、類似団体平均を上回っている要因としては、学校園における空調機器設置等に伴う小中学校整備事業等によるものである。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27,748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円となっており、類似団体平均を下回っているが、今後デジタル化の推進等に伴い、増加が見込まれる。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150,112</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年度は特別定額給付金の支給を行ったほか、今後高齢化の進行に伴い、増加が見込まれる。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昭和</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年連続の黒字となり、実質収支比率は前年度から</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4.91</a:t>
          </a:r>
          <a:r>
            <a:rPr kumimoji="1" lang="ja-JP" altLang="en-US" sz="1400">
              <a:latin typeface="ＭＳ ゴシック" pitchFamily="49" charset="-128"/>
              <a:ea typeface="ＭＳ ゴシック" pitchFamily="49" charset="-128"/>
            </a:rPr>
            <a:t>％となった。財政調整基金残高は、令和元年度において基金残高が対前年度比</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億円）の増となったが、標準財政規模が</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億円）の増となったため、比率は</a:t>
          </a:r>
          <a:r>
            <a:rPr kumimoji="1" lang="en-US" altLang="ja-JP" sz="1400">
              <a:latin typeface="ＭＳ ゴシック" pitchFamily="49" charset="-128"/>
              <a:ea typeface="ＭＳ ゴシック" pitchFamily="49" charset="-128"/>
            </a:rPr>
            <a:t>11.92</a:t>
          </a:r>
          <a:r>
            <a:rPr kumimoji="1" lang="ja-JP" altLang="en-US" sz="1400">
              <a:latin typeface="ＭＳ ゴシック" pitchFamily="49" charset="-128"/>
              <a:ea typeface="ＭＳ ゴシック" pitchFamily="49" charset="-128"/>
            </a:rPr>
            <a:t>％で前年度から</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ポイント減となっている。実質単年度収支については平成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年連続の黒字となった。今後も持続可能な財政運営に努める。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個別会計ごとでは、平成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年度まで赤字会計であった駐車場事業特別会計が廃止されたことにより、平成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年度以降は実質赤字額及び資金不足額が発生していない。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220367515</v>
      </c>
      <c r="BO4" s="431"/>
      <c r="BP4" s="431"/>
      <c r="BQ4" s="431"/>
      <c r="BR4" s="431"/>
      <c r="BS4" s="431"/>
      <c r="BT4" s="431"/>
      <c r="BU4" s="432"/>
      <c r="BV4" s="430">
        <v>208224585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4.9000000000000004</v>
      </c>
      <c r="CU4" s="437"/>
      <c r="CV4" s="437"/>
      <c r="CW4" s="437"/>
      <c r="CX4" s="437"/>
      <c r="CY4" s="437"/>
      <c r="CZ4" s="437"/>
      <c r="DA4" s="438"/>
      <c r="DB4" s="436">
        <v>4.5999999999999996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210600957</v>
      </c>
      <c r="BO5" s="468"/>
      <c r="BP5" s="468"/>
      <c r="BQ5" s="468"/>
      <c r="BR5" s="468"/>
      <c r="BS5" s="468"/>
      <c r="BT5" s="468"/>
      <c r="BU5" s="469"/>
      <c r="BV5" s="467">
        <v>198710771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87.3</v>
      </c>
      <c r="CU5" s="465"/>
      <c r="CV5" s="465"/>
      <c r="CW5" s="465"/>
      <c r="CX5" s="465"/>
      <c r="CY5" s="465"/>
      <c r="CZ5" s="465"/>
      <c r="DA5" s="466"/>
      <c r="DB5" s="464">
        <v>86.5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9766558</v>
      </c>
      <c r="BO6" s="468"/>
      <c r="BP6" s="468"/>
      <c r="BQ6" s="468"/>
      <c r="BR6" s="468"/>
      <c r="BS6" s="468"/>
      <c r="BT6" s="468"/>
      <c r="BU6" s="469"/>
      <c r="BV6" s="467">
        <v>9513814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92.2</v>
      </c>
      <c r="CU6" s="505"/>
      <c r="CV6" s="505"/>
      <c r="CW6" s="505"/>
      <c r="CX6" s="505"/>
      <c r="CY6" s="505"/>
      <c r="CZ6" s="505"/>
      <c r="DA6" s="506"/>
      <c r="DB6" s="504">
        <v>92.6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3864510</v>
      </c>
      <c r="BO7" s="468"/>
      <c r="BP7" s="468"/>
      <c r="BQ7" s="468"/>
      <c r="BR7" s="468"/>
      <c r="BS7" s="468"/>
      <c r="BT7" s="468"/>
      <c r="BU7" s="469"/>
      <c r="BV7" s="467">
        <v>3965407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120088383</v>
      </c>
      <c r="CU7" s="468"/>
      <c r="CV7" s="468"/>
      <c r="CW7" s="468"/>
      <c r="CX7" s="468"/>
      <c r="CY7" s="468"/>
      <c r="CZ7" s="468"/>
      <c r="DA7" s="469"/>
      <c r="DB7" s="467">
        <v>119754707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5902048</v>
      </c>
      <c r="BO8" s="468"/>
      <c r="BP8" s="468"/>
      <c r="BQ8" s="468"/>
      <c r="BR8" s="468"/>
      <c r="BS8" s="468"/>
      <c r="BT8" s="468"/>
      <c r="BU8" s="469"/>
      <c r="BV8" s="467">
        <v>5548407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0.89</v>
      </c>
      <c r="CU8" s="508"/>
      <c r="CV8" s="508"/>
      <c r="CW8" s="508"/>
      <c r="CX8" s="508"/>
      <c r="CY8" s="508"/>
      <c r="CZ8" s="508"/>
      <c r="DA8" s="509"/>
      <c r="DB8" s="507">
        <v>0.89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535664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353641</v>
      </c>
      <c r="BO9" s="468"/>
      <c r="BP9" s="468"/>
      <c r="BQ9" s="468"/>
      <c r="BR9" s="468"/>
      <c r="BS9" s="468"/>
      <c r="BT9" s="468"/>
      <c r="BU9" s="469"/>
      <c r="BV9" s="467">
        <v>-191633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v>
      </c>
      <c r="CU9" s="465"/>
      <c r="CV9" s="465"/>
      <c r="CW9" s="465"/>
      <c r="CX9" s="465"/>
      <c r="CY9" s="465"/>
      <c r="CZ9" s="465"/>
      <c r="DA9" s="466"/>
      <c r="DB9" s="464">
        <v>13.8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536270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116</v>
      </c>
      <c r="AV10" s="500"/>
      <c r="AW10" s="500"/>
      <c r="AX10" s="500"/>
      <c r="AY10" s="501" t="s">
        <v>121</v>
      </c>
      <c r="AZ10" s="502"/>
      <c r="BA10" s="502"/>
      <c r="BB10" s="502"/>
      <c r="BC10" s="502"/>
      <c r="BD10" s="502"/>
      <c r="BE10" s="502"/>
      <c r="BF10" s="502"/>
      <c r="BG10" s="502"/>
      <c r="BH10" s="502"/>
      <c r="BI10" s="502"/>
      <c r="BJ10" s="502"/>
      <c r="BK10" s="502"/>
      <c r="BL10" s="502"/>
      <c r="BM10" s="503"/>
      <c r="BN10" s="467">
        <v>7838</v>
      </c>
      <c r="BO10" s="468"/>
      <c r="BP10" s="468"/>
      <c r="BQ10" s="468"/>
      <c r="BR10" s="468"/>
      <c r="BS10" s="468"/>
      <c r="BT10" s="468"/>
      <c r="BU10" s="469"/>
      <c r="BV10" s="467">
        <v>10737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392900</v>
      </c>
      <c r="BO11" s="468"/>
      <c r="BP11" s="468"/>
      <c r="BQ11" s="468"/>
      <c r="BR11" s="468"/>
      <c r="BS11" s="468"/>
      <c r="BT11" s="468"/>
      <c r="BU11" s="469"/>
      <c r="BV11" s="467">
        <v>348240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535982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524460</v>
      </c>
      <c r="S13" s="552"/>
      <c r="T13" s="552"/>
      <c r="U13" s="552"/>
      <c r="V13" s="553"/>
      <c r="W13" s="483" t="s">
        <v>142</v>
      </c>
      <c r="X13" s="484"/>
      <c r="Y13" s="484"/>
      <c r="Z13" s="484"/>
      <c r="AA13" s="484"/>
      <c r="AB13" s="474"/>
      <c r="AC13" s="518">
        <v>2473</v>
      </c>
      <c r="AD13" s="519"/>
      <c r="AE13" s="519"/>
      <c r="AF13" s="519"/>
      <c r="AG13" s="561"/>
      <c r="AH13" s="518">
        <v>2595</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754379</v>
      </c>
      <c r="BO13" s="468"/>
      <c r="BP13" s="468"/>
      <c r="BQ13" s="468"/>
      <c r="BR13" s="468"/>
      <c r="BS13" s="468"/>
      <c r="BT13" s="468"/>
      <c r="BU13" s="469"/>
      <c r="BV13" s="467">
        <v>167344</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3.2</v>
      </c>
      <c r="CU13" s="465"/>
      <c r="CV13" s="465"/>
      <c r="CW13" s="465"/>
      <c r="CX13" s="465"/>
      <c r="CY13" s="465"/>
      <c r="CZ13" s="465"/>
      <c r="DA13" s="466"/>
      <c r="DB13" s="464">
        <v>3.6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537101</v>
      </c>
      <c r="S14" s="552"/>
      <c r="T14" s="552"/>
      <c r="U14" s="552"/>
      <c r="V14" s="553"/>
      <c r="W14" s="457"/>
      <c r="X14" s="458"/>
      <c r="Y14" s="458"/>
      <c r="Z14" s="458"/>
      <c r="AA14" s="458"/>
      <c r="AB14" s="447"/>
      <c r="AC14" s="554">
        <v>1</v>
      </c>
      <c r="AD14" s="555"/>
      <c r="AE14" s="555"/>
      <c r="AF14" s="555"/>
      <c r="AG14" s="556"/>
      <c r="AH14" s="554">
        <v>1.1000000000000001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139</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526071</v>
      </c>
      <c r="S15" s="552"/>
      <c r="T15" s="552"/>
      <c r="U15" s="552"/>
      <c r="V15" s="553"/>
      <c r="W15" s="483" t="s">
        <v>151</v>
      </c>
      <c r="X15" s="484"/>
      <c r="Y15" s="484"/>
      <c r="Z15" s="484"/>
      <c r="AA15" s="484"/>
      <c r="AB15" s="474"/>
      <c r="AC15" s="518">
        <v>76327</v>
      </c>
      <c r="AD15" s="519"/>
      <c r="AE15" s="519"/>
      <c r="AF15" s="519"/>
      <c r="AG15" s="561"/>
      <c r="AH15" s="518">
        <v>74301</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78332743</v>
      </c>
      <c r="BO15" s="431"/>
      <c r="BP15" s="431"/>
      <c r="BQ15" s="431"/>
      <c r="BR15" s="431"/>
      <c r="BS15" s="431"/>
      <c r="BT15" s="431"/>
      <c r="BU15" s="432"/>
      <c r="BV15" s="430">
        <v>77752017</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32.299999999999997</v>
      </c>
      <c r="AD16" s="555"/>
      <c r="AE16" s="555"/>
      <c r="AF16" s="555"/>
      <c r="AG16" s="556"/>
      <c r="AH16" s="554">
        <v>32.5</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88714367</v>
      </c>
      <c r="BO16" s="468"/>
      <c r="BP16" s="468"/>
      <c r="BQ16" s="468"/>
      <c r="BR16" s="468"/>
      <c r="BS16" s="468"/>
      <c r="BT16" s="468"/>
      <c r="BU16" s="469"/>
      <c r="BV16" s="467">
        <v>87304516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157202</v>
      </c>
      <c r="AD17" s="519"/>
      <c r="AE17" s="519"/>
      <c r="AF17" s="519"/>
      <c r="AG17" s="561"/>
      <c r="AH17" s="518">
        <v>151937</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101210578</v>
      </c>
      <c r="BO17" s="468"/>
      <c r="BP17" s="468"/>
      <c r="BQ17" s="468"/>
      <c r="BR17" s="468"/>
      <c r="BS17" s="468"/>
      <c r="BT17" s="468"/>
      <c r="BU17" s="469"/>
      <c r="BV17" s="467">
        <v>100529975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534.48</v>
      </c>
      <c r="M18" s="583"/>
      <c r="N18" s="583"/>
      <c r="O18" s="583"/>
      <c r="P18" s="583"/>
      <c r="Q18" s="583"/>
      <c r="R18" s="584"/>
      <c r="S18" s="584"/>
      <c r="T18" s="584"/>
      <c r="U18" s="584"/>
      <c r="V18" s="585"/>
      <c r="W18" s="485"/>
      <c r="X18" s="486"/>
      <c r="Y18" s="486"/>
      <c r="Z18" s="486"/>
      <c r="AA18" s="486"/>
      <c r="AB18" s="477"/>
      <c r="AC18" s="586">
        <v>66.599999999999994</v>
      </c>
      <c r="AD18" s="587"/>
      <c r="AE18" s="587"/>
      <c r="AF18" s="587"/>
      <c r="AG18" s="588"/>
      <c r="AH18" s="586">
        <v>66.400000000000006</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108702364</v>
      </c>
      <c r="BO18" s="468"/>
      <c r="BP18" s="468"/>
      <c r="BQ18" s="468"/>
      <c r="BR18" s="468"/>
      <c r="BS18" s="468"/>
      <c r="BT18" s="468"/>
      <c r="BU18" s="469"/>
      <c r="BV18" s="467">
        <v>106436083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1002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141748747</v>
      </c>
      <c r="BO19" s="468"/>
      <c r="BP19" s="468"/>
      <c r="BQ19" s="468"/>
      <c r="BR19" s="468"/>
      <c r="BS19" s="468"/>
      <c r="BT19" s="468"/>
      <c r="BU19" s="469"/>
      <c r="BV19" s="467">
        <v>139616634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212801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200715832</v>
      </c>
      <c r="BO23" s="468"/>
      <c r="BP23" s="468"/>
      <c r="BQ23" s="468"/>
      <c r="BR23" s="468"/>
      <c r="BS23" s="468"/>
      <c r="BT23" s="468"/>
      <c r="BU23" s="469"/>
      <c r="BV23" s="467">
        <v>198893754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11800</v>
      </c>
      <c r="R24" s="519"/>
      <c r="S24" s="519"/>
      <c r="T24" s="519"/>
      <c r="U24" s="519"/>
      <c r="V24" s="561"/>
      <c r="W24" s="620"/>
      <c r="X24" s="608"/>
      <c r="Y24" s="609"/>
      <c r="Z24" s="517" t="s">
        <v>175</v>
      </c>
      <c r="AA24" s="497"/>
      <c r="AB24" s="497"/>
      <c r="AC24" s="497"/>
      <c r="AD24" s="497"/>
      <c r="AE24" s="497"/>
      <c r="AF24" s="497"/>
      <c r="AG24" s="498"/>
      <c r="AH24" s="518">
        <v>3327</v>
      </c>
      <c r="AI24" s="519"/>
      <c r="AJ24" s="519"/>
      <c r="AK24" s="519"/>
      <c r="AL24" s="561"/>
      <c r="AM24" s="518">
        <v>10722921</v>
      </c>
      <c r="AN24" s="519"/>
      <c r="AO24" s="519"/>
      <c r="AP24" s="519"/>
      <c r="AQ24" s="519"/>
      <c r="AR24" s="561"/>
      <c r="AS24" s="518">
        <v>3223</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135710971</v>
      </c>
      <c r="BO24" s="468"/>
      <c r="BP24" s="468"/>
      <c r="BQ24" s="468"/>
      <c r="BR24" s="468"/>
      <c r="BS24" s="468"/>
      <c r="BT24" s="468"/>
      <c r="BU24" s="469"/>
      <c r="BV24" s="467">
        <v>137071276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2</v>
      </c>
      <c r="M25" s="519"/>
      <c r="N25" s="519"/>
      <c r="O25" s="519"/>
      <c r="P25" s="561"/>
      <c r="Q25" s="518">
        <v>9600</v>
      </c>
      <c r="R25" s="519"/>
      <c r="S25" s="519"/>
      <c r="T25" s="519"/>
      <c r="U25" s="519"/>
      <c r="V25" s="561"/>
      <c r="W25" s="620"/>
      <c r="X25" s="608"/>
      <c r="Y25" s="609"/>
      <c r="Z25" s="517" t="s">
        <v>178</v>
      </c>
      <c r="AA25" s="497"/>
      <c r="AB25" s="497"/>
      <c r="AC25" s="497"/>
      <c r="AD25" s="497"/>
      <c r="AE25" s="497"/>
      <c r="AF25" s="497"/>
      <c r="AG25" s="498"/>
      <c r="AH25" s="518">
        <v>568</v>
      </c>
      <c r="AI25" s="519"/>
      <c r="AJ25" s="519"/>
      <c r="AK25" s="519"/>
      <c r="AL25" s="561"/>
      <c r="AM25" s="518">
        <v>1703432</v>
      </c>
      <c r="AN25" s="519"/>
      <c r="AO25" s="519"/>
      <c r="AP25" s="519"/>
      <c r="AQ25" s="519"/>
      <c r="AR25" s="561"/>
      <c r="AS25" s="518">
        <v>2999</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52459264</v>
      </c>
      <c r="BO25" s="431"/>
      <c r="BP25" s="431"/>
      <c r="BQ25" s="431"/>
      <c r="BR25" s="431"/>
      <c r="BS25" s="431"/>
      <c r="BT25" s="431"/>
      <c r="BU25" s="432"/>
      <c r="BV25" s="430">
        <v>50573874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8100</v>
      </c>
      <c r="R26" s="519"/>
      <c r="S26" s="519"/>
      <c r="T26" s="519"/>
      <c r="U26" s="519"/>
      <c r="V26" s="561"/>
      <c r="W26" s="620"/>
      <c r="X26" s="608"/>
      <c r="Y26" s="609"/>
      <c r="Z26" s="517" t="s">
        <v>181</v>
      </c>
      <c r="AA26" s="630"/>
      <c r="AB26" s="630"/>
      <c r="AC26" s="630"/>
      <c r="AD26" s="630"/>
      <c r="AE26" s="630"/>
      <c r="AF26" s="630"/>
      <c r="AG26" s="631"/>
      <c r="AH26" s="518">
        <v>551</v>
      </c>
      <c r="AI26" s="519"/>
      <c r="AJ26" s="519"/>
      <c r="AK26" s="519"/>
      <c r="AL26" s="561"/>
      <c r="AM26" s="518">
        <v>1872849</v>
      </c>
      <c r="AN26" s="519"/>
      <c r="AO26" s="519"/>
      <c r="AP26" s="519"/>
      <c r="AQ26" s="519"/>
      <c r="AR26" s="561"/>
      <c r="AS26" s="518">
        <v>3399</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8230</v>
      </c>
      <c r="R27" s="519"/>
      <c r="S27" s="519"/>
      <c r="T27" s="519"/>
      <c r="U27" s="519"/>
      <c r="V27" s="561"/>
      <c r="W27" s="620"/>
      <c r="X27" s="608"/>
      <c r="Y27" s="609"/>
      <c r="Z27" s="517" t="s">
        <v>184</v>
      </c>
      <c r="AA27" s="497"/>
      <c r="AB27" s="497"/>
      <c r="AC27" s="497"/>
      <c r="AD27" s="497"/>
      <c r="AE27" s="497"/>
      <c r="AF27" s="497"/>
      <c r="AG27" s="498"/>
      <c r="AH27" s="518">
        <v>290</v>
      </c>
      <c r="AI27" s="519"/>
      <c r="AJ27" s="519"/>
      <c r="AK27" s="519"/>
      <c r="AL27" s="561"/>
      <c r="AM27" s="518">
        <v>1019652</v>
      </c>
      <c r="AN27" s="519"/>
      <c r="AO27" s="519"/>
      <c r="AP27" s="519"/>
      <c r="AQ27" s="519"/>
      <c r="AR27" s="561"/>
      <c r="AS27" s="518">
        <v>3516</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5000000</v>
      </c>
      <c r="BO27" s="644"/>
      <c r="BP27" s="644"/>
      <c r="BQ27" s="644"/>
      <c r="BR27" s="644"/>
      <c r="BS27" s="644"/>
      <c r="BT27" s="644"/>
      <c r="BU27" s="645"/>
      <c r="BV27" s="643">
        <v>5000000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7470</v>
      </c>
      <c r="R28" s="519"/>
      <c r="S28" s="519"/>
      <c r="T28" s="519"/>
      <c r="U28" s="519"/>
      <c r="V28" s="561"/>
      <c r="W28" s="620"/>
      <c r="X28" s="608"/>
      <c r="Y28" s="609"/>
      <c r="Z28" s="517" t="s">
        <v>187</v>
      </c>
      <c r="AA28" s="497"/>
      <c r="AB28" s="497"/>
      <c r="AC28" s="497"/>
      <c r="AD28" s="497"/>
      <c r="AE28" s="497"/>
      <c r="AF28" s="497"/>
      <c r="AG28" s="498"/>
      <c r="AH28" s="518" t="s">
        <v>139</v>
      </c>
      <c r="AI28" s="519"/>
      <c r="AJ28" s="519"/>
      <c r="AK28" s="519"/>
      <c r="AL28" s="561"/>
      <c r="AM28" s="518" t="s">
        <v>139</v>
      </c>
      <c r="AN28" s="519"/>
      <c r="AO28" s="519"/>
      <c r="AP28" s="519"/>
      <c r="AQ28" s="519"/>
      <c r="AR28" s="561"/>
      <c r="AS28" s="518" t="s">
        <v>139</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14315076</v>
      </c>
      <c r="BO28" s="431"/>
      <c r="BP28" s="431"/>
      <c r="BQ28" s="431"/>
      <c r="BR28" s="431"/>
      <c r="BS28" s="431"/>
      <c r="BT28" s="431"/>
      <c r="BU28" s="432"/>
      <c r="BV28" s="430">
        <v>14307238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45</v>
      </c>
      <c r="M29" s="519"/>
      <c r="N29" s="519"/>
      <c r="O29" s="519"/>
      <c r="P29" s="561"/>
      <c r="Q29" s="518">
        <v>6850</v>
      </c>
      <c r="R29" s="519"/>
      <c r="S29" s="519"/>
      <c r="T29" s="519"/>
      <c r="U29" s="519"/>
      <c r="V29" s="561"/>
      <c r="W29" s="621"/>
      <c r="X29" s="622"/>
      <c r="Y29" s="623"/>
      <c r="Z29" s="517" t="s">
        <v>190</v>
      </c>
      <c r="AA29" s="497"/>
      <c r="AB29" s="497"/>
      <c r="AC29" s="497"/>
      <c r="AD29" s="497"/>
      <c r="AE29" s="497"/>
      <c r="AF29" s="497"/>
      <c r="AG29" s="498"/>
      <c r="AH29" s="518">
        <v>3617</v>
      </c>
      <c r="AI29" s="519"/>
      <c r="AJ29" s="519"/>
      <c r="AK29" s="519"/>
      <c r="AL29" s="561"/>
      <c r="AM29" s="518">
        <v>11742573</v>
      </c>
      <c r="AN29" s="519"/>
      <c r="AO29" s="519"/>
      <c r="AP29" s="519"/>
      <c r="AQ29" s="519"/>
      <c r="AR29" s="561"/>
      <c r="AS29" s="518">
        <v>3246</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1727805</v>
      </c>
      <c r="BO29" s="468"/>
      <c r="BP29" s="468"/>
      <c r="BQ29" s="468"/>
      <c r="BR29" s="468"/>
      <c r="BS29" s="468"/>
      <c r="BT29" s="468"/>
      <c r="BU29" s="469"/>
      <c r="BV29" s="467">
        <v>1727269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101.3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36248818</v>
      </c>
      <c r="BO30" s="644"/>
      <c r="BP30" s="644"/>
      <c r="BQ30" s="644"/>
      <c r="BR30" s="644"/>
      <c r="BS30" s="644"/>
      <c r="BT30" s="644"/>
      <c r="BU30" s="645"/>
      <c r="BV30" s="643">
        <v>36964097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199</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IF('各会計、関係団体の財政状況及び健全化判断比率'!B34="","",'各会計、関係団体の財政状況及び健全化判断比率'!B34)</f>
        <v>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加古川市外二市共有公会堂事務組合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（公財）姫路市救急医療協会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母子父子寡婦福祉資金貸付事業特別会計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市川町外三ヶ市町共有財産事務組合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（公財）姫路市中小企業共済センター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奨学学術振興事業特別会計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IF('各会計、関係団体の財政状況及び健全化判断比率'!B33="","",'各会計、関係団体の財政状況及び健全化判断比率'!B33)</f>
        <v>都市開発整備事業会計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中播衛生施設事務組合</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（公財）姫路・西はりま地場産業センター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財政健全化調整特別会計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兵庫県競馬組合</v>
      </c>
      <c r="BZ37" s="657"/>
      <c r="CA37" s="657"/>
      <c r="CB37" s="657"/>
      <c r="CC37" s="657"/>
      <c r="CD37" s="657"/>
      <c r="CE37" s="657"/>
      <c r="CF37" s="657"/>
      <c r="CG37" s="657"/>
      <c r="CH37" s="657"/>
      <c r="CI37" s="657"/>
      <c r="CJ37" s="657"/>
      <c r="CK37" s="657"/>
      <c r="CL37" s="657"/>
      <c r="CM37" s="657"/>
      <c r="CN37" s="214"/>
      <c r="CO37" s="656">
        <f t="shared" si="3"/>
        <v>25</v>
      </c>
      <c r="CP37" s="656"/>
      <c r="CQ37" s="657" t="str">
        <f>IF('各会計、関係団体の財政状況及び健全化判断比率'!BS10="","",'各会計、関係団体の財政状況及び健全化判断比率'!BS10)</f>
        <v>（一財）姫路市まちづくり振興機構</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姫路福崎斎苑施設事務組合</v>
      </c>
      <c r="BZ38" s="657"/>
      <c r="CA38" s="657"/>
      <c r="CB38" s="657"/>
      <c r="CC38" s="657"/>
      <c r="CD38" s="657"/>
      <c r="CE38" s="657"/>
      <c r="CF38" s="657"/>
      <c r="CG38" s="657"/>
      <c r="CH38" s="657"/>
      <c r="CI38" s="657"/>
      <c r="CJ38" s="657"/>
      <c r="CK38" s="657"/>
      <c r="CL38" s="657"/>
      <c r="CM38" s="657"/>
      <c r="CN38" s="214"/>
      <c r="CO38" s="656">
        <f t="shared" si="3"/>
        <v>26</v>
      </c>
      <c r="CP38" s="656"/>
      <c r="CQ38" s="657" t="str">
        <f>IF('各会計、関係団体の財政状況及び健全化判断比率'!BS11="","",'各会計、関係団体の財政状況及び健全化判断比率'!BS11)</f>
        <v>姫路ウォーターフロント㈱</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中播農業共済事務組合</v>
      </c>
      <c r="BZ39" s="657"/>
      <c r="CA39" s="657"/>
      <c r="CB39" s="657"/>
      <c r="CC39" s="657"/>
      <c r="CD39" s="657"/>
      <c r="CE39" s="657"/>
      <c r="CF39" s="657"/>
      <c r="CG39" s="657"/>
      <c r="CH39" s="657"/>
      <c r="CI39" s="657"/>
      <c r="CJ39" s="657"/>
      <c r="CK39" s="657"/>
      <c r="CL39" s="657"/>
      <c r="CM39" s="657"/>
      <c r="CN39" s="214"/>
      <c r="CO39" s="656">
        <f t="shared" si="3"/>
        <v>27</v>
      </c>
      <c r="CP39" s="656"/>
      <c r="CQ39" s="657" t="str">
        <f>IF('各会計、関係団体の財政状況及び健全化判断比率'!BS12="","",'各会計、関係団体の財政状況及び健全化判断比率'!BS12)</f>
        <v>アイシーエス姫路市ウェルフェアー㈱</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くれさか環境事務組合</v>
      </c>
      <c r="BZ40" s="657"/>
      <c r="CA40" s="657"/>
      <c r="CB40" s="657"/>
      <c r="CC40" s="657"/>
      <c r="CD40" s="657"/>
      <c r="CE40" s="657"/>
      <c r="CF40" s="657"/>
      <c r="CG40" s="657"/>
      <c r="CH40" s="657"/>
      <c r="CI40" s="657"/>
      <c r="CJ40" s="657"/>
      <c r="CK40" s="657"/>
      <c r="CL40" s="657"/>
      <c r="CM40" s="657"/>
      <c r="CN40" s="214"/>
      <c r="CO40" s="656">
        <f t="shared" si="3"/>
        <v>28</v>
      </c>
      <c r="CP40" s="656"/>
      <c r="CQ40" s="657" t="str">
        <f>IF('各会計、関係団体の財政状況及び健全化判断比率'!BS13="","",'各会計、関係団体の財政状況及び健全化判断比率'!BS13)</f>
        <v>イーグレひめじ管理㈱</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にしはりま環境事務組合</v>
      </c>
      <c r="BZ41" s="657"/>
      <c r="CA41" s="657"/>
      <c r="CB41" s="657"/>
      <c r="CC41" s="657"/>
      <c r="CD41" s="657"/>
      <c r="CE41" s="657"/>
      <c r="CF41" s="657"/>
      <c r="CG41" s="657"/>
      <c r="CH41" s="657"/>
      <c r="CI41" s="657"/>
      <c r="CJ41" s="657"/>
      <c r="CK41" s="657"/>
      <c r="CL41" s="657"/>
      <c r="CM41" s="657"/>
      <c r="CN41" s="214"/>
      <c r="CO41" s="656">
        <f t="shared" si="3"/>
        <v>29</v>
      </c>
      <c r="CP41" s="656"/>
      <c r="CQ41" s="657" t="str">
        <f>IF('各会計、関係団体の財政状況及び健全化判断比率'!BS14="","",'各会計、関係団体の財政状況及び健全化判断比率'!BS14)</f>
        <v>㈱姫路ポートセンター</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兵庫県後期高齢者医療広域連合（一般会計）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21</v>
      </c>
      <c r="BX43" s="656"/>
      <c r="BY43" s="657" t="str">
        <f>IF('各会計、関係団体の財政状況及び健全化判断比率'!B77="","",'各会計、関係団体の財政状況及び健全化判断比率'!B77)</f>
        <v>兵庫県後期高齢者医療広域連合（特別会計）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xObwQwlfE+AydxCeZebPMZaROlKKlratjAgfaNvZuPiulaxnF6MBnAoYf9GEdJ8ENNPU8sU3f9MX1+c4HJOQuQ==" saltValue="2XbiCr5g2aID4+XdFhbk9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48" t="s">
        <v>578</v>
      </c>
      <c r="D34" s="1248"/>
      <c r="E34" s="1249"/>
      <c r="F34" s="32">
        <v>4.6500000000000004</v>
      </c>
      <c r="G34" s="33">
        <v>5.18</v>
      </c>
      <c r="H34" s="33">
        <v>5.39</v>
      </c>
      <c r="I34" s="33">
        <v>6.24</v>
      </c>
      <c r="J34" s="34">
        <v>6.28</v>
      </c>
      <c r="K34" s="22"/>
      <c r="L34" s="22"/>
      <c r="M34" s="22"/>
      <c r="N34" s="22"/>
      <c r="O34" s="22"/>
      <c r="P34" s="22"/>
    </row>
    <row r="35" spans="1:16" ht="39" customHeight="1" x14ac:dyDescent="0.15">
      <c r="A35" s="22"/>
      <c r="B35" s="35"/>
      <c r="C35" s="1242" t="s">
        <v>579</v>
      </c>
      <c r="D35" s="1243"/>
      <c r="E35" s="1244"/>
      <c r="F35" s="36">
        <v>4.6900000000000004</v>
      </c>
      <c r="G35" s="37">
        <v>4.59</v>
      </c>
      <c r="H35" s="37">
        <v>4.79</v>
      </c>
      <c r="I35" s="37">
        <v>4.63</v>
      </c>
      <c r="J35" s="38">
        <v>4.91</v>
      </c>
      <c r="K35" s="22"/>
      <c r="L35" s="22"/>
      <c r="M35" s="22"/>
      <c r="N35" s="22"/>
      <c r="O35" s="22"/>
      <c r="P35" s="22"/>
    </row>
    <row r="36" spans="1:16" ht="39" customHeight="1" x14ac:dyDescent="0.15">
      <c r="A36" s="22"/>
      <c r="B36" s="35"/>
      <c r="C36" s="1242" t="s">
        <v>580</v>
      </c>
      <c r="D36" s="1243"/>
      <c r="E36" s="1244"/>
      <c r="F36" s="36">
        <v>4.13</v>
      </c>
      <c r="G36" s="37">
        <v>4.09</v>
      </c>
      <c r="H36" s="37">
        <v>4.0199999999999996</v>
      </c>
      <c r="I36" s="37">
        <v>4.1399999999999997</v>
      </c>
      <c r="J36" s="38">
        <v>3.9</v>
      </c>
      <c r="K36" s="22"/>
      <c r="L36" s="22"/>
      <c r="M36" s="22"/>
      <c r="N36" s="22"/>
      <c r="O36" s="22"/>
      <c r="P36" s="22"/>
    </row>
    <row r="37" spans="1:16" ht="39" customHeight="1" x14ac:dyDescent="0.15">
      <c r="A37" s="22"/>
      <c r="B37" s="35"/>
      <c r="C37" s="1242" t="s">
        <v>581</v>
      </c>
      <c r="D37" s="1243"/>
      <c r="E37" s="1244"/>
      <c r="F37" s="36">
        <v>1.55</v>
      </c>
      <c r="G37" s="37">
        <v>1.49</v>
      </c>
      <c r="H37" s="37">
        <v>1.36</v>
      </c>
      <c r="I37" s="37">
        <v>1.48</v>
      </c>
      <c r="J37" s="38">
        <v>1.53</v>
      </c>
      <c r="K37" s="22"/>
      <c r="L37" s="22"/>
      <c r="M37" s="22"/>
      <c r="N37" s="22"/>
      <c r="O37" s="22"/>
      <c r="P37" s="22"/>
    </row>
    <row r="38" spans="1:16" ht="39" customHeight="1" x14ac:dyDescent="0.15">
      <c r="A38" s="22"/>
      <c r="B38" s="35"/>
      <c r="C38" s="1242" t="s">
        <v>582</v>
      </c>
      <c r="D38" s="1243"/>
      <c r="E38" s="1244"/>
      <c r="F38" s="36">
        <v>2.85</v>
      </c>
      <c r="G38" s="37">
        <v>3.31</v>
      </c>
      <c r="H38" s="37">
        <v>4.8499999999999996</v>
      </c>
      <c r="I38" s="37">
        <v>0.81</v>
      </c>
      <c r="J38" s="38">
        <v>0.45</v>
      </c>
      <c r="K38" s="22"/>
      <c r="L38" s="22"/>
      <c r="M38" s="22"/>
      <c r="N38" s="22"/>
      <c r="O38" s="22"/>
      <c r="P38" s="22"/>
    </row>
    <row r="39" spans="1:16" ht="39" customHeight="1" x14ac:dyDescent="0.15">
      <c r="A39" s="22"/>
      <c r="B39" s="35"/>
      <c r="C39" s="1242" t="s">
        <v>583</v>
      </c>
      <c r="D39" s="1243"/>
      <c r="E39" s="1244"/>
      <c r="F39" s="36">
        <v>0.18</v>
      </c>
      <c r="G39" s="37">
        <v>0.2</v>
      </c>
      <c r="H39" s="37">
        <v>0.25</v>
      </c>
      <c r="I39" s="37">
        <v>0.23</v>
      </c>
      <c r="J39" s="38">
        <v>0.31</v>
      </c>
      <c r="K39" s="22"/>
      <c r="L39" s="22"/>
      <c r="M39" s="22"/>
      <c r="N39" s="22"/>
      <c r="O39" s="22"/>
      <c r="P39" s="22"/>
    </row>
    <row r="40" spans="1:16" ht="39" customHeight="1" x14ac:dyDescent="0.15">
      <c r="A40" s="22"/>
      <c r="B40" s="35"/>
      <c r="C40" s="1242" t="s">
        <v>584</v>
      </c>
      <c r="D40" s="1243"/>
      <c r="E40" s="1244"/>
      <c r="F40" s="36">
        <v>0.12</v>
      </c>
      <c r="G40" s="37">
        <v>0</v>
      </c>
      <c r="H40" s="37">
        <v>0</v>
      </c>
      <c r="I40" s="37">
        <v>0.14000000000000001</v>
      </c>
      <c r="J40" s="38">
        <v>0.28999999999999998</v>
      </c>
      <c r="K40" s="22"/>
      <c r="L40" s="22"/>
      <c r="M40" s="22"/>
      <c r="N40" s="22"/>
      <c r="O40" s="22"/>
      <c r="P40" s="22"/>
    </row>
    <row r="41" spans="1:16" ht="39" customHeight="1" x14ac:dyDescent="0.15">
      <c r="A41" s="22"/>
      <c r="B41" s="35"/>
      <c r="C41" s="1242" t="s">
        <v>585</v>
      </c>
      <c r="D41" s="1243"/>
      <c r="E41" s="1244"/>
      <c r="F41" s="36">
        <v>0.13</v>
      </c>
      <c r="G41" s="37">
        <v>0.15</v>
      </c>
      <c r="H41" s="37">
        <v>0.15</v>
      </c>
      <c r="I41" s="37">
        <v>0.18</v>
      </c>
      <c r="J41" s="38">
        <v>0.17</v>
      </c>
      <c r="K41" s="22"/>
      <c r="L41" s="22"/>
      <c r="M41" s="22"/>
      <c r="N41" s="22"/>
      <c r="O41" s="22"/>
      <c r="P41" s="22"/>
    </row>
    <row r="42" spans="1:16" ht="39" customHeight="1" x14ac:dyDescent="0.15">
      <c r="A42" s="22"/>
      <c r="B42" s="39"/>
      <c r="C42" s="1242" t="s">
        <v>586</v>
      </c>
      <c r="D42" s="1243"/>
      <c r="E42" s="1244"/>
      <c r="F42" s="36" t="s">
        <v>545</v>
      </c>
      <c r="G42" s="37" t="s">
        <v>545</v>
      </c>
      <c r="H42" s="37" t="s">
        <v>545</v>
      </c>
      <c r="I42" s="37" t="s">
        <v>545</v>
      </c>
      <c r="J42" s="38" t="s">
        <v>545</v>
      </c>
      <c r="K42" s="22"/>
      <c r="L42" s="22"/>
      <c r="M42" s="22"/>
      <c r="N42" s="22"/>
      <c r="O42" s="22"/>
      <c r="P42" s="22"/>
    </row>
    <row r="43" spans="1:16" ht="39" customHeight="1" thickBot="1" x14ac:dyDescent="0.2">
      <c r="A43" s="22"/>
      <c r="B43" s="40"/>
      <c r="C43" s="1245" t="s">
        <v>587</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Au9O7vFx41w6kJsA7oHcqColQjZKGaXLXFtWmdUKSSKtu1dgx7yn6LhwrVJEqH+1ldtoPqlha3Ju8a1JbzXRQ==" saltValue="Iw16IOpWdg/MkjW7etRg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SheetLayoutView="55" workbookViewId="0">
      <selection activeCell="B54" sqref="B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20358</v>
      </c>
      <c r="L45" s="60">
        <v>21146</v>
      </c>
      <c r="M45" s="60">
        <v>19854</v>
      </c>
      <c r="N45" s="60">
        <v>19658</v>
      </c>
      <c r="O45" s="61">
        <v>20198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545</v>
      </c>
      <c r="L46" s="64" t="s">
        <v>545</v>
      </c>
      <c r="M46" s="64" t="s">
        <v>545</v>
      </c>
      <c r="N46" s="64" t="s">
        <v>545</v>
      </c>
      <c r="O46" s="65" t="s">
        <v>545</v>
      </c>
      <c r="P46" s="48"/>
      <c r="Q46" s="48"/>
      <c r="R46" s="48"/>
      <c r="S46" s="48"/>
      <c r="T46" s="48"/>
      <c r="U46" s="48"/>
    </row>
    <row r="47" spans="1:21" ht="30.75" customHeight="1" x14ac:dyDescent="0.15">
      <c r="A47" s="48"/>
      <c r="B47" s="1252"/>
      <c r="C47" s="1253"/>
      <c r="D47" s="62"/>
      <c r="E47" s="1258" t="s">
        <v>14</v>
      </c>
      <c r="F47" s="1258"/>
      <c r="G47" s="1258"/>
      <c r="H47" s="1258"/>
      <c r="I47" s="1258"/>
      <c r="J47" s="1259"/>
      <c r="K47" s="63">
        <v>162</v>
      </c>
      <c r="L47" s="64">
        <v>168</v>
      </c>
      <c r="M47" s="64">
        <v>168</v>
      </c>
      <c r="N47" s="64">
        <v>168</v>
      </c>
      <c r="O47" s="65">
        <v>168</v>
      </c>
      <c r="P47" s="48"/>
      <c r="Q47" s="48"/>
      <c r="R47" s="48"/>
      <c r="S47" s="48"/>
      <c r="T47" s="48"/>
      <c r="U47" s="48"/>
    </row>
    <row r="48" spans="1:21" ht="30.75" customHeight="1" x14ac:dyDescent="0.15">
      <c r="A48" s="48"/>
      <c r="B48" s="1252"/>
      <c r="C48" s="1253"/>
      <c r="D48" s="62"/>
      <c r="E48" s="1258" t="s">
        <v>15</v>
      </c>
      <c r="F48" s="1258"/>
      <c r="G48" s="1258"/>
      <c r="H48" s="1258"/>
      <c r="I48" s="1258"/>
      <c r="J48" s="1259"/>
      <c r="K48" s="63">
        <v>6381</v>
      </c>
      <c r="L48" s="64">
        <v>5810</v>
      </c>
      <c r="M48" s="64">
        <v>5114</v>
      </c>
      <c r="N48" s="64">
        <v>4745</v>
      </c>
      <c r="O48" s="65">
        <v>4526</v>
      </c>
      <c r="P48" s="48"/>
      <c r="Q48" s="48"/>
      <c r="R48" s="48"/>
      <c r="S48" s="48"/>
      <c r="T48" s="48"/>
      <c r="U48" s="48"/>
    </row>
    <row r="49" spans="1:21" ht="30.75" customHeight="1" x14ac:dyDescent="0.15">
      <c r="A49" s="48"/>
      <c r="B49" s="1252"/>
      <c r="C49" s="1253"/>
      <c r="D49" s="62"/>
      <c r="E49" s="1258" t="s">
        <v>16</v>
      </c>
      <c r="F49" s="1258"/>
      <c r="G49" s="1258"/>
      <c r="H49" s="1258"/>
      <c r="I49" s="1258"/>
      <c r="J49" s="1259"/>
      <c r="K49" s="63">
        <v>133</v>
      </c>
      <c r="L49" s="64">
        <v>75</v>
      </c>
      <c r="M49" s="64">
        <v>75</v>
      </c>
      <c r="N49" s="64">
        <v>75</v>
      </c>
      <c r="O49" s="65">
        <v>75</v>
      </c>
      <c r="P49" s="48"/>
      <c r="Q49" s="48"/>
      <c r="R49" s="48"/>
      <c r="S49" s="48"/>
      <c r="T49" s="48"/>
      <c r="U49" s="48"/>
    </row>
    <row r="50" spans="1:21" ht="30.75" customHeight="1" x14ac:dyDescent="0.15">
      <c r="A50" s="48"/>
      <c r="B50" s="1252"/>
      <c r="C50" s="1253"/>
      <c r="D50" s="62"/>
      <c r="E50" s="1258" t="s">
        <v>17</v>
      </c>
      <c r="F50" s="1258"/>
      <c r="G50" s="1258"/>
      <c r="H50" s="1258"/>
      <c r="I50" s="1258"/>
      <c r="J50" s="1259"/>
      <c r="K50" s="63">
        <v>403</v>
      </c>
      <c r="L50" s="64">
        <v>395</v>
      </c>
      <c r="M50" s="64">
        <v>387</v>
      </c>
      <c r="N50" s="64">
        <v>379</v>
      </c>
      <c r="O50" s="65">
        <v>298</v>
      </c>
      <c r="P50" s="48"/>
      <c r="Q50" s="48"/>
      <c r="R50" s="48"/>
      <c r="S50" s="48"/>
      <c r="T50" s="48"/>
      <c r="U50" s="48"/>
    </row>
    <row r="51" spans="1:21" ht="30.75" customHeight="1" x14ac:dyDescent="0.15">
      <c r="A51" s="48"/>
      <c r="B51" s="1254"/>
      <c r="C51" s="1255"/>
      <c r="D51" s="66"/>
      <c r="E51" s="1258" t="s">
        <v>18</v>
      </c>
      <c r="F51" s="1258"/>
      <c r="G51" s="1258"/>
      <c r="H51" s="1258"/>
      <c r="I51" s="1258"/>
      <c r="J51" s="1259"/>
      <c r="K51" s="63">
        <v>2</v>
      </c>
      <c r="L51" s="64">
        <v>2</v>
      </c>
      <c r="M51" s="64">
        <v>2</v>
      </c>
      <c r="N51" s="64">
        <v>2</v>
      </c>
      <c r="O51" s="65">
        <v>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22728</v>
      </c>
      <c r="L52" s="64">
        <v>22795</v>
      </c>
      <c r="M52" s="64">
        <v>22104</v>
      </c>
      <c r="N52" s="64">
        <v>22067</v>
      </c>
      <c r="O52" s="65">
        <v>21786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4711</v>
      </c>
      <c r="L53" s="69">
        <v>4801</v>
      </c>
      <c r="M53" s="69">
        <v>3496</v>
      </c>
      <c r="N53" s="69">
        <v>2960</v>
      </c>
      <c r="O53" s="70">
        <v>3481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9u/kQqoRQ7QHrW3IEDhjPF04CKbGanmfoFMX75ZYoFQwb3MKG7czvS2LEsYBJPM8XExli1xTQaleKnfgZkxg==" saltValue="8RyDC/8tmuGUFN+KStlm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1" zoomScaleSheetLayoutView="100" workbookViewId="0">
      <selection activeCell="L46" sqref="L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76" t="s">
        <v>30</v>
      </c>
      <c r="C41" s="1277"/>
      <c r="D41" s="102"/>
      <c r="E41" s="1282" t="s">
        <v>31</v>
      </c>
      <c r="F41" s="1282"/>
      <c r="G41" s="1282"/>
      <c r="H41" s="1283"/>
      <c r="I41" s="103">
        <v>198684</v>
      </c>
      <c r="J41" s="104">
        <v>197036</v>
      </c>
      <c r="K41" s="104">
        <v>199200</v>
      </c>
      <c r="L41" s="104">
        <v>199283</v>
      </c>
      <c r="M41" s="105">
        <v>201105</v>
      </c>
    </row>
    <row r="42" spans="2:13" ht="27.75" customHeight="1" x14ac:dyDescent="0.15">
      <c r="B42" s="1278"/>
      <c r="C42" s="1279"/>
      <c r="D42" s="106"/>
      <c r="E42" s="1284" t="s">
        <v>32</v>
      </c>
      <c r="F42" s="1284"/>
      <c r="G42" s="1284"/>
      <c r="H42" s="1285"/>
      <c r="I42" s="107">
        <v>2745</v>
      </c>
      <c r="J42" s="108">
        <v>2124</v>
      </c>
      <c r="K42" s="108">
        <v>1503</v>
      </c>
      <c r="L42" s="108">
        <v>882</v>
      </c>
      <c r="M42" s="109">
        <v>610</v>
      </c>
    </row>
    <row r="43" spans="2:13" ht="27.75" customHeight="1" x14ac:dyDescent="0.15">
      <c r="B43" s="1278"/>
      <c r="C43" s="1279"/>
      <c r="D43" s="106"/>
      <c r="E43" s="1284" t="s">
        <v>33</v>
      </c>
      <c r="F43" s="1284"/>
      <c r="G43" s="1284"/>
      <c r="H43" s="1285"/>
      <c r="I43" s="107">
        <v>70954</v>
      </c>
      <c r="J43" s="108">
        <v>56187</v>
      </c>
      <c r="K43" s="108">
        <v>49812</v>
      </c>
      <c r="L43" s="108">
        <v>44090</v>
      </c>
      <c r="M43" s="109">
        <v>38981</v>
      </c>
    </row>
    <row r="44" spans="2:13" ht="27.75" customHeight="1" x14ac:dyDescent="0.15">
      <c r="B44" s="1278"/>
      <c r="C44" s="1279"/>
      <c r="D44" s="106"/>
      <c r="E44" s="1284" t="s">
        <v>34</v>
      </c>
      <c r="F44" s="1284"/>
      <c r="G44" s="1284"/>
      <c r="H44" s="1285"/>
      <c r="I44" s="107">
        <v>560</v>
      </c>
      <c r="J44" s="108">
        <v>495</v>
      </c>
      <c r="K44" s="108">
        <v>424</v>
      </c>
      <c r="L44" s="108">
        <v>353</v>
      </c>
      <c r="M44" s="109">
        <v>281</v>
      </c>
    </row>
    <row r="45" spans="2:13" ht="27.75" customHeight="1" x14ac:dyDescent="0.15">
      <c r="B45" s="1278"/>
      <c r="C45" s="1279"/>
      <c r="D45" s="106"/>
      <c r="E45" s="1284" t="s">
        <v>35</v>
      </c>
      <c r="F45" s="1284"/>
      <c r="G45" s="1284"/>
      <c r="H45" s="1285"/>
      <c r="I45" s="107">
        <v>28225</v>
      </c>
      <c r="J45" s="108">
        <v>28375</v>
      </c>
      <c r="K45" s="108">
        <v>28913</v>
      </c>
      <c r="L45" s="108">
        <v>28040</v>
      </c>
      <c r="M45" s="109">
        <v>27650</v>
      </c>
    </row>
    <row r="46" spans="2:13" ht="27.75" customHeight="1" x14ac:dyDescent="0.15">
      <c r="B46" s="1278"/>
      <c r="C46" s="1279"/>
      <c r="D46" s="110"/>
      <c r="E46" s="1284" t="s">
        <v>36</v>
      </c>
      <c r="F46" s="1284"/>
      <c r="G46" s="1284"/>
      <c r="H46" s="1285"/>
      <c r="I46" s="107">
        <v>1111</v>
      </c>
      <c r="J46" s="108">
        <v>919</v>
      </c>
      <c r="K46" s="108">
        <v>674</v>
      </c>
      <c r="L46" s="108">
        <v>475</v>
      </c>
      <c r="M46" s="109">
        <v>11</v>
      </c>
    </row>
    <row r="47" spans="2:13" ht="27.75" customHeight="1" x14ac:dyDescent="0.15">
      <c r="B47" s="1278"/>
      <c r="C47" s="1279"/>
      <c r="D47" s="111"/>
      <c r="E47" s="1286" t="s">
        <v>37</v>
      </c>
      <c r="F47" s="1287"/>
      <c r="G47" s="1287"/>
      <c r="H47" s="1288"/>
      <c r="I47" s="107" t="s">
        <v>545</v>
      </c>
      <c r="J47" s="108" t="s">
        <v>545</v>
      </c>
      <c r="K47" s="108" t="s">
        <v>545</v>
      </c>
      <c r="L47" s="108" t="s">
        <v>545</v>
      </c>
      <c r="M47" s="109" t="s">
        <v>545</v>
      </c>
    </row>
    <row r="48" spans="2:13" ht="27.75" customHeight="1" x14ac:dyDescent="0.15">
      <c r="B48" s="1278"/>
      <c r="C48" s="1279"/>
      <c r="D48" s="106"/>
      <c r="E48" s="1284" t="s">
        <v>38</v>
      </c>
      <c r="F48" s="1284"/>
      <c r="G48" s="1284"/>
      <c r="H48" s="1285"/>
      <c r="I48" s="107" t="s">
        <v>545</v>
      </c>
      <c r="J48" s="108" t="s">
        <v>545</v>
      </c>
      <c r="K48" s="108" t="s">
        <v>545</v>
      </c>
      <c r="L48" s="108" t="s">
        <v>545</v>
      </c>
      <c r="M48" s="109" t="s">
        <v>545</v>
      </c>
    </row>
    <row r="49" spans="2:13" ht="27.75" customHeight="1" x14ac:dyDescent="0.15">
      <c r="B49" s="1280"/>
      <c r="C49" s="1281"/>
      <c r="D49" s="106"/>
      <c r="E49" s="1284" t="s">
        <v>39</v>
      </c>
      <c r="F49" s="1284"/>
      <c r="G49" s="1284"/>
      <c r="H49" s="1285"/>
      <c r="I49" s="107" t="s">
        <v>545</v>
      </c>
      <c r="J49" s="108" t="s">
        <v>545</v>
      </c>
      <c r="K49" s="108" t="s">
        <v>545</v>
      </c>
      <c r="L49" s="108" t="s">
        <v>545</v>
      </c>
      <c r="M49" s="109" t="s">
        <v>545</v>
      </c>
    </row>
    <row r="50" spans="2:13" ht="27.75" customHeight="1" x14ac:dyDescent="0.15">
      <c r="B50" s="1289" t="s">
        <v>40</v>
      </c>
      <c r="C50" s="1290"/>
      <c r="D50" s="112"/>
      <c r="E50" s="1284" t="s">
        <v>41</v>
      </c>
      <c r="F50" s="1284"/>
      <c r="G50" s="1284"/>
      <c r="H50" s="1285"/>
      <c r="I50" s="107">
        <v>57673</v>
      </c>
      <c r="J50" s="108">
        <v>58165</v>
      </c>
      <c r="K50" s="108">
        <v>56884</v>
      </c>
      <c r="L50" s="108">
        <v>61781</v>
      </c>
      <c r="M50" s="109">
        <v>60479</v>
      </c>
    </row>
    <row r="51" spans="2:13" ht="27.75" customHeight="1" x14ac:dyDescent="0.15">
      <c r="B51" s="1278"/>
      <c r="C51" s="1279"/>
      <c r="D51" s="106"/>
      <c r="E51" s="1284" t="s">
        <v>42</v>
      </c>
      <c r="F51" s="1284"/>
      <c r="G51" s="1284"/>
      <c r="H51" s="1285"/>
      <c r="I51" s="107">
        <v>41409</v>
      </c>
      <c r="J51" s="108">
        <v>36635</v>
      </c>
      <c r="K51" s="108">
        <v>34341</v>
      </c>
      <c r="L51" s="108">
        <v>32648</v>
      </c>
      <c r="M51" s="109">
        <v>32489</v>
      </c>
    </row>
    <row r="52" spans="2:13" ht="27.75" customHeight="1" x14ac:dyDescent="0.15">
      <c r="B52" s="1280"/>
      <c r="C52" s="1281"/>
      <c r="D52" s="106"/>
      <c r="E52" s="1284" t="s">
        <v>43</v>
      </c>
      <c r="F52" s="1284"/>
      <c r="G52" s="1284"/>
      <c r="H52" s="1285"/>
      <c r="I52" s="107">
        <v>193474</v>
      </c>
      <c r="J52" s="108">
        <v>189583</v>
      </c>
      <c r="K52" s="108">
        <v>185464</v>
      </c>
      <c r="L52" s="108">
        <v>181394</v>
      </c>
      <c r="M52" s="109">
        <v>180500</v>
      </c>
    </row>
    <row r="53" spans="2:13" ht="27.75" customHeight="1" thickBot="1" x14ac:dyDescent="0.2">
      <c r="B53" s="1291" t="s">
        <v>44</v>
      </c>
      <c r="C53" s="1292"/>
      <c r="D53" s="113"/>
      <c r="E53" s="1293" t="s">
        <v>45</v>
      </c>
      <c r="F53" s="1293"/>
      <c r="G53" s="1293"/>
      <c r="H53" s="1294"/>
      <c r="I53" s="114">
        <v>9723</v>
      </c>
      <c r="J53" s="115">
        <v>753</v>
      </c>
      <c r="K53" s="115">
        <v>3836</v>
      </c>
      <c r="L53" s="115">
        <v>-2699</v>
      </c>
      <c r="M53" s="116">
        <v>-4831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I6RJDNwKc+YwP+dJIZBS57LEYR3WppGLlyr0aDDy8OxPH8tHNfUR8ue4hgdDeYBcyc8ZQVZ1a85vn1NcmbKHQ==" saltValue="jssfCKffS6CMOm9nIQtR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3" t="s">
        <v>48</v>
      </c>
      <c r="D55" s="1303"/>
      <c r="E55" s="1304"/>
      <c r="F55" s="128">
        <v>14297</v>
      </c>
      <c r="G55" s="128">
        <v>14307</v>
      </c>
      <c r="H55" s="129">
        <v>14315</v>
      </c>
    </row>
    <row r="56" spans="2:8" ht="52.5" customHeight="1" x14ac:dyDescent="0.15">
      <c r="B56" s="130"/>
      <c r="C56" s="1305" t="s">
        <v>49</v>
      </c>
      <c r="D56" s="1305"/>
      <c r="E56" s="1306"/>
      <c r="F56" s="131">
        <v>1726</v>
      </c>
      <c r="G56" s="131">
        <v>1727</v>
      </c>
      <c r="H56" s="132">
        <v>1728</v>
      </c>
    </row>
    <row r="57" spans="2:8" ht="53.25" customHeight="1" x14ac:dyDescent="0.15">
      <c r="B57" s="130"/>
      <c r="C57" s="1307" t="s">
        <v>50</v>
      </c>
      <c r="D57" s="1307"/>
      <c r="E57" s="1308"/>
      <c r="F57" s="133">
        <v>37233</v>
      </c>
      <c r="G57" s="133">
        <v>36964</v>
      </c>
      <c r="H57" s="134">
        <v>36249</v>
      </c>
    </row>
    <row r="58" spans="2:8" ht="45.75" customHeight="1" x14ac:dyDescent="0.15">
      <c r="B58" s="135"/>
      <c r="C58" s="1295" t="s">
        <v>623</v>
      </c>
      <c r="D58" s="1296"/>
      <c r="E58" s="1297"/>
      <c r="F58" s="136">
        <v>18593</v>
      </c>
      <c r="G58" s="136">
        <v>18470</v>
      </c>
      <c r="H58" s="137">
        <v>17990</v>
      </c>
    </row>
    <row r="59" spans="2:8" ht="45.75" customHeight="1" x14ac:dyDescent="0.15">
      <c r="B59" s="135"/>
      <c r="C59" s="1295" t="s">
        <v>624</v>
      </c>
      <c r="D59" s="1296"/>
      <c r="E59" s="1297"/>
      <c r="F59" s="136">
        <v>7432</v>
      </c>
      <c r="G59" s="136">
        <v>7285</v>
      </c>
      <c r="H59" s="137">
        <v>7127</v>
      </c>
    </row>
    <row r="60" spans="2:8" ht="45.75" customHeight="1" x14ac:dyDescent="0.15">
      <c r="B60" s="135"/>
      <c r="C60" s="1295" t="s">
        <v>625</v>
      </c>
      <c r="D60" s="1296"/>
      <c r="E60" s="1297"/>
      <c r="F60" s="136">
        <v>4000</v>
      </c>
      <c r="G60" s="136">
        <v>4000</v>
      </c>
      <c r="H60" s="137">
        <v>4000</v>
      </c>
    </row>
    <row r="61" spans="2:8" ht="45.75" customHeight="1" x14ac:dyDescent="0.15">
      <c r="B61" s="135"/>
      <c r="C61" s="1295" t="s">
        <v>626</v>
      </c>
      <c r="D61" s="1296"/>
      <c r="E61" s="1297"/>
      <c r="F61" s="136">
        <v>1447</v>
      </c>
      <c r="G61" s="136">
        <v>1460</v>
      </c>
      <c r="H61" s="137">
        <v>1492</v>
      </c>
    </row>
    <row r="62" spans="2:8" ht="45.75" customHeight="1" thickBot="1" x14ac:dyDescent="0.2">
      <c r="B62" s="138"/>
      <c r="C62" s="1298" t="s">
        <v>627</v>
      </c>
      <c r="D62" s="1299"/>
      <c r="E62" s="1300"/>
      <c r="F62" s="139">
        <v>1136</v>
      </c>
      <c r="G62" s="139">
        <v>1136</v>
      </c>
      <c r="H62" s="140">
        <v>1136</v>
      </c>
    </row>
    <row r="63" spans="2:8" ht="52.5" customHeight="1" thickBot="1" x14ac:dyDescent="0.2">
      <c r="B63" s="141"/>
      <c r="C63" s="1301" t="s">
        <v>51</v>
      </c>
      <c r="D63" s="1301"/>
      <c r="E63" s="1302"/>
      <c r="F63" s="142">
        <v>53256</v>
      </c>
      <c r="G63" s="142">
        <v>52999</v>
      </c>
      <c r="H63" s="143">
        <v>52292</v>
      </c>
    </row>
    <row r="64" spans="2:8" ht="15" customHeight="1" x14ac:dyDescent="0.15"/>
  </sheetData>
  <sheetProtection algorithmName="SHA-512" hashValue="Tv1N+nR0Chs/caKpr0mEsmPlkolvhFYDwe76u59ZGGtW6zvHPDCrWi3QJcGXetfMrq9ESC+IOCMtn9Bo5+Tgxw==" saltValue="ppp7kxToagpCuYLt8By4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633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634</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572</v>
      </c>
      <c r="BQ50" s="1314"/>
      <c r="BR50" s="1314"/>
      <c r="BS50" s="1314"/>
      <c r="BT50" s="1314"/>
      <c r="BU50" s="1314"/>
      <c r="BV50" s="1314"/>
      <c r="BW50" s="1314"/>
      <c r="BX50" s="1314" t="s">
        <v>573</v>
      </c>
      <c r="BY50" s="1314"/>
      <c r="BZ50" s="1314"/>
      <c r="CA50" s="1314"/>
      <c r="CB50" s="1314"/>
      <c r="CC50" s="1314"/>
      <c r="CD50" s="1314"/>
      <c r="CE50" s="1314"/>
      <c r="CF50" s="1314" t="s">
        <v>574</v>
      </c>
      <c r="CG50" s="1314"/>
      <c r="CH50" s="1314"/>
      <c r="CI50" s="1314"/>
      <c r="CJ50" s="1314"/>
      <c r="CK50" s="1314"/>
      <c r="CL50" s="1314"/>
      <c r="CM50" s="1314"/>
      <c r="CN50" s="1314" t="s">
        <v>575</v>
      </c>
      <c r="CO50" s="1314"/>
      <c r="CP50" s="1314"/>
      <c r="CQ50" s="1314"/>
      <c r="CR50" s="1314"/>
      <c r="CS50" s="1314"/>
      <c r="CT50" s="1314"/>
      <c r="CU50" s="1314"/>
      <c r="CV50" s="1314" t="s">
        <v>576</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635</v>
      </c>
      <c r="AO51" s="1312"/>
      <c r="AP51" s="1312"/>
      <c r="AQ51" s="1312"/>
      <c r="AR51" s="1312"/>
      <c r="AS51" s="1312"/>
      <c r="AT51" s="1312"/>
      <c r="AU51" s="1312"/>
      <c r="AV51" s="1312"/>
      <c r="AW51" s="1312"/>
      <c r="AX51" s="1312"/>
      <c r="AY51" s="1312"/>
      <c r="AZ51" s="1312"/>
      <c r="BA51" s="1312"/>
      <c r="BB51" s="1312" t="s">
        <v>636</v>
      </c>
      <c r="BC51" s="1312"/>
      <c r="BD51" s="1312"/>
      <c r="BE51" s="1312"/>
      <c r="BF51" s="1312"/>
      <c r="BG51" s="1312"/>
      <c r="BH51" s="1312"/>
      <c r="BI51" s="1312"/>
      <c r="BJ51" s="1312"/>
      <c r="BK51" s="1312"/>
      <c r="BL51" s="1312"/>
      <c r="BM51" s="1312"/>
      <c r="BN51" s="1312"/>
      <c r="BO51" s="1312"/>
      <c r="BP51" s="1309">
        <v>9.6</v>
      </c>
      <c r="BQ51" s="1309"/>
      <c r="BR51" s="1309"/>
      <c r="BS51" s="1309"/>
      <c r="BT51" s="1309"/>
      <c r="BU51" s="1309"/>
      <c r="BV51" s="1309"/>
      <c r="BW51" s="1309"/>
      <c r="BX51" s="1309">
        <v>0.7</v>
      </c>
      <c r="BY51" s="1309"/>
      <c r="BZ51" s="1309"/>
      <c r="CA51" s="1309"/>
      <c r="CB51" s="1309"/>
      <c r="CC51" s="1309"/>
      <c r="CD51" s="1309"/>
      <c r="CE51" s="1309"/>
      <c r="CF51" s="1309">
        <v>3.7</v>
      </c>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637</v>
      </c>
      <c r="BC53" s="1312"/>
      <c r="BD53" s="1312"/>
      <c r="BE53" s="1312"/>
      <c r="BF53" s="1312"/>
      <c r="BG53" s="1312"/>
      <c r="BH53" s="1312"/>
      <c r="BI53" s="1312"/>
      <c r="BJ53" s="1312"/>
      <c r="BK53" s="1312"/>
      <c r="BL53" s="1312"/>
      <c r="BM53" s="1312"/>
      <c r="BN53" s="1312"/>
      <c r="BO53" s="1312"/>
      <c r="BP53" s="1309">
        <v>62.3</v>
      </c>
      <c r="BQ53" s="1309"/>
      <c r="BR53" s="1309"/>
      <c r="BS53" s="1309"/>
      <c r="BT53" s="1309"/>
      <c r="BU53" s="1309"/>
      <c r="BV53" s="1309"/>
      <c r="BW53" s="1309"/>
      <c r="BX53" s="1309">
        <v>63.3</v>
      </c>
      <c r="BY53" s="1309"/>
      <c r="BZ53" s="1309"/>
      <c r="CA53" s="1309"/>
      <c r="CB53" s="1309"/>
      <c r="CC53" s="1309"/>
      <c r="CD53" s="1309"/>
      <c r="CE53" s="1309"/>
      <c r="CF53" s="1309">
        <v>64.2</v>
      </c>
      <c r="CG53" s="1309"/>
      <c r="CH53" s="1309"/>
      <c r="CI53" s="1309"/>
      <c r="CJ53" s="1309"/>
      <c r="CK53" s="1309"/>
      <c r="CL53" s="1309"/>
      <c r="CM53" s="1309"/>
      <c r="CN53" s="1309">
        <v>65</v>
      </c>
      <c r="CO53" s="1309"/>
      <c r="CP53" s="1309"/>
      <c r="CQ53" s="1309"/>
      <c r="CR53" s="1309"/>
      <c r="CS53" s="1309"/>
      <c r="CT53" s="1309"/>
      <c r="CU53" s="1309"/>
      <c r="CV53" s="1309">
        <v>65.900000000000006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638</v>
      </c>
      <c r="AO55" s="1314"/>
      <c r="AP55" s="1314"/>
      <c r="AQ55" s="1314"/>
      <c r="AR55" s="1314"/>
      <c r="AS55" s="1314"/>
      <c r="AT55" s="1314"/>
      <c r="AU55" s="1314"/>
      <c r="AV55" s="1314"/>
      <c r="AW55" s="1314"/>
      <c r="AX55" s="1314"/>
      <c r="AY55" s="1314"/>
      <c r="AZ55" s="1314"/>
      <c r="BA55" s="1314"/>
      <c r="BB55" s="1312" t="s">
        <v>636</v>
      </c>
      <c r="BC55" s="1312"/>
      <c r="BD55" s="1312"/>
      <c r="BE55" s="1312"/>
      <c r="BF55" s="1312"/>
      <c r="BG55" s="1312"/>
      <c r="BH55" s="1312"/>
      <c r="BI55" s="1312"/>
      <c r="BJ55" s="1312"/>
      <c r="BK55" s="1312"/>
      <c r="BL55" s="1312"/>
      <c r="BM55" s="1312"/>
      <c r="BN55" s="1312"/>
      <c r="BO55" s="1312"/>
      <c r="BP55" s="1309">
        <v>41.4</v>
      </c>
      <c r="BQ55" s="1309"/>
      <c r="BR55" s="1309"/>
      <c r="BS55" s="1309"/>
      <c r="BT55" s="1309"/>
      <c r="BU55" s="1309"/>
      <c r="BV55" s="1309"/>
      <c r="BW55" s="1309"/>
      <c r="BX55" s="1309">
        <v>38.9</v>
      </c>
      <c r="BY55" s="1309"/>
      <c r="BZ55" s="1309"/>
      <c r="CA55" s="1309"/>
      <c r="CB55" s="1309"/>
      <c r="CC55" s="1309"/>
      <c r="CD55" s="1309"/>
      <c r="CE55" s="1309"/>
      <c r="CF55" s="1309">
        <v>37.6</v>
      </c>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637</v>
      </c>
      <c r="BC57" s="1312"/>
      <c r="BD57" s="1312"/>
      <c r="BE57" s="1312"/>
      <c r="BF57" s="1312"/>
      <c r="BG57" s="1312"/>
      <c r="BH57" s="1312"/>
      <c r="BI57" s="1312"/>
      <c r="BJ57" s="1312"/>
      <c r="BK57" s="1312"/>
      <c r="BL57" s="1312"/>
      <c r="BM57" s="1312"/>
      <c r="BN57" s="1312"/>
      <c r="BO57" s="1312"/>
      <c r="BP57" s="1309">
        <v>60.2</v>
      </c>
      <c r="BQ57" s="1309"/>
      <c r="BR57" s="1309"/>
      <c r="BS57" s="1309"/>
      <c r="BT57" s="1309"/>
      <c r="BU57" s="1309"/>
      <c r="BV57" s="1309"/>
      <c r="BW57" s="1309"/>
      <c r="BX57" s="1309">
        <v>59.3</v>
      </c>
      <c r="BY57" s="1309"/>
      <c r="BZ57" s="1309"/>
      <c r="CA57" s="1309"/>
      <c r="CB57" s="1309"/>
      <c r="CC57" s="1309"/>
      <c r="CD57" s="1309"/>
      <c r="CE57" s="1309"/>
      <c r="CF57" s="1309">
        <v>60</v>
      </c>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639</v>
      </c>
    </row>
    <row r="64" spans="1:109" x14ac:dyDescent="0.15">
      <c r="B64" s="395"/>
      <c r="G64" s="402"/>
      <c r="I64" s="415"/>
      <c r="J64" s="415"/>
      <c r="K64" s="415"/>
      <c r="L64" s="415"/>
      <c r="M64" s="415"/>
      <c r="N64" s="416"/>
      <c r="AM64" s="402"/>
      <c r="AN64" s="402" t="s">
        <v>632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640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634</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572</v>
      </c>
      <c r="BQ72" s="1314"/>
      <c r="BR72" s="1314"/>
      <c r="BS72" s="1314"/>
      <c r="BT72" s="1314"/>
      <c r="BU72" s="1314"/>
      <c r="BV72" s="1314"/>
      <c r="BW72" s="1314"/>
      <c r="BX72" s="1314" t="s">
        <v>573</v>
      </c>
      <c r="BY72" s="1314"/>
      <c r="BZ72" s="1314"/>
      <c r="CA72" s="1314"/>
      <c r="CB72" s="1314"/>
      <c r="CC72" s="1314"/>
      <c r="CD72" s="1314"/>
      <c r="CE72" s="1314"/>
      <c r="CF72" s="1314" t="s">
        <v>574</v>
      </c>
      <c r="CG72" s="1314"/>
      <c r="CH72" s="1314"/>
      <c r="CI72" s="1314"/>
      <c r="CJ72" s="1314"/>
      <c r="CK72" s="1314"/>
      <c r="CL72" s="1314"/>
      <c r="CM72" s="1314"/>
      <c r="CN72" s="1314" t="s">
        <v>575</v>
      </c>
      <c r="CO72" s="1314"/>
      <c r="CP72" s="1314"/>
      <c r="CQ72" s="1314"/>
      <c r="CR72" s="1314"/>
      <c r="CS72" s="1314"/>
      <c r="CT72" s="1314"/>
      <c r="CU72" s="1314"/>
      <c r="CV72" s="1314" t="s">
        <v>576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635</v>
      </c>
      <c r="AO73" s="1312"/>
      <c r="AP73" s="1312"/>
      <c r="AQ73" s="1312"/>
      <c r="AR73" s="1312"/>
      <c r="AS73" s="1312"/>
      <c r="AT73" s="1312"/>
      <c r="AU73" s="1312"/>
      <c r="AV73" s="1312"/>
      <c r="AW73" s="1312"/>
      <c r="AX73" s="1312"/>
      <c r="AY73" s="1312"/>
      <c r="AZ73" s="1312"/>
      <c r="BA73" s="1312"/>
      <c r="BB73" s="1312" t="s">
        <v>636</v>
      </c>
      <c r="BC73" s="1312"/>
      <c r="BD73" s="1312"/>
      <c r="BE73" s="1312"/>
      <c r="BF73" s="1312"/>
      <c r="BG73" s="1312"/>
      <c r="BH73" s="1312"/>
      <c r="BI73" s="1312"/>
      <c r="BJ73" s="1312"/>
      <c r="BK73" s="1312"/>
      <c r="BL73" s="1312"/>
      <c r="BM73" s="1312"/>
      <c r="BN73" s="1312"/>
      <c r="BO73" s="1312"/>
      <c r="BP73" s="1309">
        <v>9.6</v>
      </c>
      <c r="BQ73" s="1309"/>
      <c r="BR73" s="1309"/>
      <c r="BS73" s="1309"/>
      <c r="BT73" s="1309"/>
      <c r="BU73" s="1309"/>
      <c r="BV73" s="1309"/>
      <c r="BW73" s="1309"/>
      <c r="BX73" s="1309">
        <v>0.7</v>
      </c>
      <c r="BY73" s="1309"/>
      <c r="BZ73" s="1309"/>
      <c r="CA73" s="1309"/>
      <c r="CB73" s="1309"/>
      <c r="CC73" s="1309"/>
      <c r="CD73" s="1309"/>
      <c r="CE73" s="1309"/>
      <c r="CF73" s="1309">
        <v>3.7</v>
      </c>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641</v>
      </c>
      <c r="BC75" s="1312"/>
      <c r="BD75" s="1312"/>
      <c r="BE75" s="1312"/>
      <c r="BF75" s="1312"/>
      <c r="BG75" s="1312"/>
      <c r="BH75" s="1312"/>
      <c r="BI75" s="1312"/>
      <c r="BJ75" s="1312"/>
      <c r="BK75" s="1312"/>
      <c r="BL75" s="1312"/>
      <c r="BM75" s="1312"/>
      <c r="BN75" s="1312"/>
      <c r="BO75" s="1312"/>
      <c r="BP75" s="1309">
        <v>5.5</v>
      </c>
      <c r="BQ75" s="1309"/>
      <c r="BR75" s="1309"/>
      <c r="BS75" s="1309"/>
      <c r="BT75" s="1309"/>
      <c r="BU75" s="1309"/>
      <c r="BV75" s="1309"/>
      <c r="BW75" s="1309"/>
      <c r="BX75" s="1309">
        <v>4.7</v>
      </c>
      <c r="BY75" s="1309"/>
      <c r="BZ75" s="1309"/>
      <c r="CA75" s="1309"/>
      <c r="CB75" s="1309"/>
      <c r="CC75" s="1309"/>
      <c r="CD75" s="1309"/>
      <c r="CE75" s="1309"/>
      <c r="CF75" s="1309">
        <v>4.2</v>
      </c>
      <c r="CG75" s="1309"/>
      <c r="CH75" s="1309"/>
      <c r="CI75" s="1309"/>
      <c r="CJ75" s="1309"/>
      <c r="CK75" s="1309"/>
      <c r="CL75" s="1309"/>
      <c r="CM75" s="1309"/>
      <c r="CN75" s="1309">
        <v>3.6</v>
      </c>
      <c r="CO75" s="1309"/>
      <c r="CP75" s="1309"/>
      <c r="CQ75" s="1309"/>
      <c r="CR75" s="1309"/>
      <c r="CS75" s="1309"/>
      <c r="CT75" s="1309"/>
      <c r="CU75" s="1309"/>
      <c r="CV75" s="1309">
        <v>3.2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638</v>
      </c>
      <c r="AO77" s="1314"/>
      <c r="AP77" s="1314"/>
      <c r="AQ77" s="1314"/>
      <c r="AR77" s="1314"/>
      <c r="AS77" s="1314"/>
      <c r="AT77" s="1314"/>
      <c r="AU77" s="1314"/>
      <c r="AV77" s="1314"/>
      <c r="AW77" s="1314"/>
      <c r="AX77" s="1314"/>
      <c r="AY77" s="1314"/>
      <c r="AZ77" s="1314"/>
      <c r="BA77" s="1314"/>
      <c r="BB77" s="1312" t="s">
        <v>636</v>
      </c>
      <c r="BC77" s="1312"/>
      <c r="BD77" s="1312"/>
      <c r="BE77" s="1312"/>
      <c r="BF77" s="1312"/>
      <c r="BG77" s="1312"/>
      <c r="BH77" s="1312"/>
      <c r="BI77" s="1312"/>
      <c r="BJ77" s="1312"/>
      <c r="BK77" s="1312"/>
      <c r="BL77" s="1312"/>
      <c r="BM77" s="1312"/>
      <c r="BN77" s="1312"/>
      <c r="BO77" s="1312"/>
      <c r="BP77" s="1309">
        <v>41.4</v>
      </c>
      <c r="BQ77" s="1309"/>
      <c r="BR77" s="1309"/>
      <c r="BS77" s="1309"/>
      <c r="BT77" s="1309"/>
      <c r="BU77" s="1309"/>
      <c r="BV77" s="1309"/>
      <c r="BW77" s="1309"/>
      <c r="BX77" s="1309">
        <v>38.9</v>
      </c>
      <c r="BY77" s="1309"/>
      <c r="BZ77" s="1309"/>
      <c r="CA77" s="1309"/>
      <c r="CB77" s="1309"/>
      <c r="CC77" s="1309"/>
      <c r="CD77" s="1309"/>
      <c r="CE77" s="1309"/>
      <c r="CF77" s="1309">
        <v>37.6</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641</v>
      </c>
      <c r="BC79" s="1312"/>
      <c r="BD79" s="1312"/>
      <c r="BE79" s="1312"/>
      <c r="BF79" s="1312"/>
      <c r="BG79" s="1312"/>
      <c r="BH79" s="1312"/>
      <c r="BI79" s="1312"/>
      <c r="BJ79" s="1312"/>
      <c r="BK79" s="1312"/>
      <c r="BL79" s="1312"/>
      <c r="BM79" s="1312"/>
      <c r="BN79" s="1312"/>
      <c r="BO79" s="1312"/>
      <c r="BP79" s="1309">
        <v>6.7</v>
      </c>
      <c r="BQ79" s="1309"/>
      <c r="BR79" s="1309"/>
      <c r="BS79" s="1309"/>
      <c r="BT79" s="1309"/>
      <c r="BU79" s="1309"/>
      <c r="BV79" s="1309"/>
      <c r="BW79" s="1309"/>
      <c r="BX79" s="1309">
        <v>6.4</v>
      </c>
      <c r="BY79" s="1309"/>
      <c r="BZ79" s="1309"/>
      <c r="CA79" s="1309"/>
      <c r="CB79" s="1309"/>
      <c r="CC79" s="1309"/>
      <c r="CD79" s="1309"/>
      <c r="CE79" s="1309"/>
      <c r="CF79" s="1309">
        <v>6.1</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VB/mxaC4hQ8/9ikdgG2An96iMfn3YjSqw52qM7DgWe00xz3rPYaS+xx47u2YEaO8YtctQRjxXMJ9R1g94+Yfw==" saltValue="daUb2JfX/DVGsdZLK1RK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518</v>
      </c>
    </row>
  </sheetData>
  <sheetProtection algorithmName="SHA-512" hashValue="s+F2S/iuLbMX4AUsUxwyXUzAU6z/rTtm4weHP2KLpZtxNyFaGMuuG28ZDVx2hfM+Oo82+2dGdAaQn8enm90HEw==" saltValue="6VtUhgBr9UCZ83Gmng+lE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518</v>
      </c>
    </row>
  </sheetData>
  <sheetProtection algorithmName="SHA-512" hashValue="Pj0Aj2i9wgmEqvt0zvZftiDLAZwpuK+F3Lv/ZICMFEAGX7Rfvv95tDja7rr+qUPeOjC6DjYhD3eU1Bv7yDlcqw==" saltValue="AjHjuqX/jjGRaAC0B7nSG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62493</v>
      </c>
      <c r="E3" s="162"/>
      <c r="F3" s="163">
        <v>50880</v>
      </c>
      <c r="G3" s="164"/>
      <c r="H3" s="165"/>
    </row>
    <row r="4" spans="1:8" x14ac:dyDescent="0.15">
      <c r="A4" s="166"/>
      <c r="B4" s="167"/>
      <c r="C4" s="168"/>
      <c r="D4" s="169">
        <v>43554</v>
      </c>
      <c r="E4" s="170"/>
      <c r="F4" s="171">
        <v>27819</v>
      </c>
      <c r="G4" s="172"/>
      <c r="H4" s="173"/>
    </row>
    <row r="5" spans="1:8" x14ac:dyDescent="0.15">
      <c r="A5" s="154" t="s">
        <v>564</v>
      </c>
      <c r="B5" s="159"/>
      <c r="C5" s="160"/>
      <c r="D5" s="161">
        <v>65822</v>
      </c>
      <c r="E5" s="162"/>
      <c r="F5" s="163">
        <v>46395</v>
      </c>
      <c r="G5" s="164"/>
      <c r="H5" s="165"/>
    </row>
    <row r="6" spans="1:8" x14ac:dyDescent="0.15">
      <c r="A6" s="166"/>
      <c r="B6" s="167"/>
      <c r="C6" s="168"/>
      <c r="D6" s="169">
        <v>43421</v>
      </c>
      <c r="E6" s="170"/>
      <c r="F6" s="171">
        <v>26304</v>
      </c>
      <c r="G6" s="172"/>
      <c r="H6" s="173"/>
    </row>
    <row r="7" spans="1:8" x14ac:dyDescent="0.15">
      <c r="A7" s="154" t="s">
        <v>565</v>
      </c>
      <c r="B7" s="159"/>
      <c r="C7" s="160"/>
      <c r="D7" s="161">
        <v>66041</v>
      </c>
      <c r="E7" s="162"/>
      <c r="F7" s="163">
        <v>48088</v>
      </c>
      <c r="G7" s="164"/>
      <c r="H7" s="165"/>
    </row>
    <row r="8" spans="1:8" x14ac:dyDescent="0.15">
      <c r="A8" s="166"/>
      <c r="B8" s="167"/>
      <c r="C8" s="168"/>
      <c r="D8" s="169">
        <v>45399</v>
      </c>
      <c r="E8" s="170"/>
      <c r="F8" s="171">
        <v>25183</v>
      </c>
      <c r="G8" s="172"/>
      <c r="H8" s="173"/>
    </row>
    <row r="9" spans="1:8" x14ac:dyDescent="0.15">
      <c r="A9" s="154" t="s">
        <v>566</v>
      </c>
      <c r="B9" s="159"/>
      <c r="C9" s="160"/>
      <c r="D9" s="161">
        <v>56904</v>
      </c>
      <c r="E9" s="162"/>
      <c r="F9" s="163">
        <v>46457</v>
      </c>
      <c r="G9" s="164"/>
      <c r="H9" s="165"/>
    </row>
    <row r="10" spans="1:8" x14ac:dyDescent="0.15">
      <c r="A10" s="166"/>
      <c r="B10" s="167"/>
      <c r="C10" s="168"/>
      <c r="D10" s="169">
        <v>37632</v>
      </c>
      <c r="E10" s="170"/>
      <c r="F10" s="171">
        <v>24020</v>
      </c>
      <c r="G10" s="172"/>
      <c r="H10" s="173"/>
    </row>
    <row r="11" spans="1:8" x14ac:dyDescent="0.15">
      <c r="A11" s="154" t="s">
        <v>567</v>
      </c>
      <c r="B11" s="159"/>
      <c r="C11" s="160"/>
      <c r="D11" s="161">
        <v>70573</v>
      </c>
      <c r="E11" s="162"/>
      <c r="F11" s="163">
        <v>51849</v>
      </c>
      <c r="G11" s="164"/>
      <c r="H11" s="165"/>
    </row>
    <row r="12" spans="1:8" x14ac:dyDescent="0.15">
      <c r="A12" s="166"/>
      <c r="B12" s="167"/>
      <c r="C12" s="174"/>
      <c r="D12" s="169">
        <v>42709</v>
      </c>
      <c r="E12" s="170"/>
      <c r="F12" s="171">
        <v>26326</v>
      </c>
      <c r="G12" s="172"/>
      <c r="H12" s="173"/>
    </row>
    <row r="13" spans="1:8" x14ac:dyDescent="0.15">
      <c r="A13" s="154"/>
      <c r="B13" s="159"/>
      <c r="C13" s="175"/>
      <c r="D13" s="176">
        <v>64367</v>
      </c>
      <c r="E13" s="177"/>
      <c r="F13" s="178">
        <v>48734</v>
      </c>
      <c r="G13" s="179"/>
      <c r="H13" s="165"/>
    </row>
    <row r="14" spans="1:8" x14ac:dyDescent="0.15">
      <c r="A14" s="166"/>
      <c r="B14" s="167"/>
      <c r="C14" s="168"/>
      <c r="D14" s="169">
        <v>42543</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v>
      </c>
      <c r="C19" s="180">
        <f>ROUND(VALUE(SUBSTITUTE(実質収支比率等に係る経年分析!G$48,"▲","-")),2)</f>
        <v>4.5999999999999996</v>
      </c>
      <c r="D19" s="180">
        <f>ROUND(VALUE(SUBSTITUTE(実質収支比率等に係る経年分析!H$48,"▲","-")),2)</f>
        <v>4.79</v>
      </c>
      <c r="E19" s="180">
        <f>ROUND(VALUE(SUBSTITUTE(実質収支比率等に係る経年分析!I$48,"▲","-")),2)</f>
        <v>4.63</v>
      </c>
      <c r="F19" s="180">
        <f>ROUND(VALUE(SUBSTITUTE(実質収支比率等に係る経年分析!J$48,"▲","-")),2)</f>
        <v>4.91</v>
      </c>
    </row>
    <row r="20" spans="1:11" x14ac:dyDescent="0.15">
      <c r="A20" s="180" t="s">
        <v>55</v>
      </c>
      <c r="B20" s="180">
        <f>ROUND(VALUE(SUBSTITUTE(実質収支比率等に係る経年分析!F$47,"▲","-")),2)</f>
        <v>11.9</v>
      </c>
      <c r="C20" s="180">
        <f>ROUND(VALUE(SUBSTITUTE(実質収支比率等に係る経年分析!G$47,"▲","-")),2)</f>
        <v>11.79</v>
      </c>
      <c r="D20" s="180">
        <f>ROUND(VALUE(SUBSTITUTE(実質収支比率等に係る経年分析!H$47,"▲","-")),2)</f>
        <v>11.93</v>
      </c>
      <c r="E20" s="180">
        <f>ROUND(VALUE(SUBSTITUTE(実質収支比率等に係る経年分析!I$47,"▲","-")),2)</f>
        <v>11.95</v>
      </c>
      <c r="F20" s="180">
        <f>ROUND(VALUE(SUBSTITUTE(実質収支比率等に係る経年分析!J$47,"▲","-")),2)</f>
        <v>11.92</v>
      </c>
    </row>
    <row r="21" spans="1:11" x14ac:dyDescent="0.15">
      <c r="A21" s="180" t="s">
        <v>56</v>
      </c>
      <c r="B21" s="180">
        <f>IF(ISNUMBER(VALUE(SUBSTITUTE(実質収支比率等に係る経年分析!F$49,"▲","-"))),ROUND(VALUE(SUBSTITUTE(実質収支比率等に係る経年分析!F$49,"▲","-")),2),NA())</f>
        <v>2.59</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0.44</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0.63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15">
      <c r="A31" s="181" t="str">
        <f>IF(連結実質赤字比率に係る赤字・黒字の構成分析!C$39="",NA(),連結実質赤字比率に係る赤字・黒字の構成分析!C$39)</f>
        <v>卸売市場事業特別会計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2.85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4.8499999999999996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0.45</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1.53</v>
      </c>
    </row>
    <row r="34" spans="1:16" x14ac:dyDescent="0.15">
      <c r="A34" s="181" t="str">
        <f>IF(連結実質赤字比率に係る赤字・黒字の構成分析!C$36="",NA(),連結実質赤字比率に係る赤字・黒字の構成分析!C$36)</f>
        <v>都市開発整備事業会計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4.1399999999999997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22728</v>
      </c>
      <c r="E42" s="182"/>
      <c r="F42" s="182"/>
      <c r="G42" s="182">
        <f>'実質公債費比率（分子）の構造'!L$52</f>
        <v>22795</v>
      </c>
      <c r="H42" s="182"/>
      <c r="I42" s="182"/>
      <c r="J42" s="182">
        <f>'実質公債費比率（分子）の構造'!M$52</f>
        <v>22104</v>
      </c>
      <c r="K42" s="182"/>
      <c r="L42" s="182"/>
      <c r="M42" s="182">
        <f>'実質公債費比率（分子）の構造'!N$52</f>
        <v>22067</v>
      </c>
      <c r="N42" s="182"/>
      <c r="O42" s="182"/>
      <c r="P42" s="182">
        <f>'実質公債費比率（分子）の構造'!O$52</f>
        <v>21786</v>
      </c>
    </row>
    <row r="43" spans="1:16" x14ac:dyDescent="0.15">
      <c r="A43" s="182" t="s">
        <v>64</v>
      </c>
      <c r="B43" s="182">
        <f>'実質公債費比率（分子）の構造'!K$51</f>
        <v>2</v>
      </c>
      <c r="C43" s="182"/>
      <c r="D43" s="182"/>
      <c r="E43" s="182">
        <f>'実質公債費比率（分子）の構造'!L$51</f>
        <v>2</v>
      </c>
      <c r="F43" s="182"/>
      <c r="G43" s="182"/>
      <c r="H43" s="182">
        <f>'実質公債費比率（分子）の構造'!M$51</f>
        <v>2</v>
      </c>
      <c r="I43" s="182"/>
      <c r="J43" s="182"/>
      <c r="K43" s="182">
        <f>'実質公債費比率（分子）の構造'!N$51</f>
        <v>2</v>
      </c>
      <c r="L43" s="182"/>
      <c r="M43" s="182"/>
      <c r="N43" s="182">
        <f>'実質公債費比率（分子）の構造'!O$51</f>
        <v>2</v>
      </c>
      <c r="O43" s="182"/>
      <c r="P43" s="182"/>
    </row>
    <row r="44" spans="1:16" x14ac:dyDescent="0.15">
      <c r="A44" s="182" t="s">
        <v>65</v>
      </c>
      <c r="B44" s="182">
        <f>'実質公債費比率（分子）の構造'!K$50</f>
        <v>403</v>
      </c>
      <c r="C44" s="182"/>
      <c r="D44" s="182"/>
      <c r="E44" s="182">
        <f>'実質公債費比率（分子）の構造'!L$50</f>
        <v>395</v>
      </c>
      <c r="F44" s="182"/>
      <c r="G44" s="182"/>
      <c r="H44" s="182">
        <f>'実質公債費比率（分子）の構造'!M$50</f>
        <v>387</v>
      </c>
      <c r="I44" s="182"/>
      <c r="J44" s="182"/>
      <c r="K44" s="182">
        <f>'実質公債費比率（分子）の構造'!N$50</f>
        <v>379</v>
      </c>
      <c r="L44" s="182"/>
      <c r="M44" s="182"/>
      <c r="N44" s="182">
        <f>'実質公債費比率（分子）の構造'!O$50</f>
        <v>298</v>
      </c>
      <c r="O44" s="182"/>
      <c r="P44" s="182"/>
    </row>
    <row r="45" spans="1:16" x14ac:dyDescent="0.15">
      <c r="A45" s="182" t="s">
        <v>66</v>
      </c>
      <c r="B45" s="182">
        <f>'実質公債費比率（分子）の構造'!K$49</f>
        <v>133</v>
      </c>
      <c r="C45" s="182"/>
      <c r="D45" s="182"/>
      <c r="E45" s="182">
        <f>'実質公債費比率（分子）の構造'!L$49</f>
        <v>75</v>
      </c>
      <c r="F45" s="182"/>
      <c r="G45" s="182"/>
      <c r="H45" s="182">
        <f>'実質公債費比率（分子）の構造'!M$49</f>
        <v>75</v>
      </c>
      <c r="I45" s="182"/>
      <c r="J45" s="182"/>
      <c r="K45" s="182">
        <f>'実質公債費比率（分子）の構造'!N$49</f>
        <v>75</v>
      </c>
      <c r="L45" s="182"/>
      <c r="M45" s="182"/>
      <c r="N45" s="182">
        <f>'実質公債費比率（分子）の構造'!O$49</f>
        <v>75</v>
      </c>
      <c r="O45" s="182"/>
      <c r="P45" s="182"/>
    </row>
    <row r="46" spans="1:16" x14ac:dyDescent="0.15">
      <c r="A46" s="182" t="s">
        <v>67</v>
      </c>
      <c r="B46" s="182">
        <f>'実質公債費比率（分子）の構造'!K$48</f>
        <v>6381</v>
      </c>
      <c r="C46" s="182"/>
      <c r="D46" s="182"/>
      <c r="E46" s="182">
        <f>'実質公債費比率（分子）の構造'!L$48</f>
        <v>5810</v>
      </c>
      <c r="F46" s="182"/>
      <c r="G46" s="182"/>
      <c r="H46" s="182">
        <f>'実質公債費比率（分子）の構造'!M$48</f>
        <v>5114</v>
      </c>
      <c r="I46" s="182"/>
      <c r="J46" s="182"/>
      <c r="K46" s="182">
        <f>'実質公債費比率（分子）の構造'!N$48</f>
        <v>4745</v>
      </c>
      <c r="L46" s="182"/>
      <c r="M46" s="182"/>
      <c r="N46" s="182">
        <f>'実質公債費比率（分子）の構造'!O$48</f>
        <v>4526</v>
      </c>
      <c r="O46" s="182"/>
      <c r="P46" s="182"/>
    </row>
    <row r="47" spans="1:16" x14ac:dyDescent="0.15">
      <c r="A47" s="182" t="s">
        <v>68</v>
      </c>
      <c r="B47" s="182">
        <f>'実質公債費比率（分子）の構造'!K$47</f>
        <v>162</v>
      </c>
      <c r="C47" s="182"/>
      <c r="D47" s="182"/>
      <c r="E47" s="182">
        <f>'実質公債費比率（分子）の構造'!L$47</f>
        <v>168</v>
      </c>
      <c r="F47" s="182"/>
      <c r="G47" s="182"/>
      <c r="H47" s="182">
        <f>'実質公債費比率（分子）の構造'!M$47</f>
        <v>168</v>
      </c>
      <c r="I47" s="182"/>
      <c r="J47" s="182"/>
      <c r="K47" s="182">
        <f>'実質公債費比率（分子）の構造'!N$47</f>
        <v>168</v>
      </c>
      <c r="L47" s="182"/>
      <c r="M47" s="182"/>
      <c r="N47" s="182">
        <f>'実質公債費比率（分子）の構造'!O$47</f>
        <v>168</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20358</v>
      </c>
      <c r="C49" s="182"/>
      <c r="D49" s="182"/>
      <c r="E49" s="182">
        <f>'実質公債費比率（分子）の構造'!L$45</f>
        <v>21146</v>
      </c>
      <c r="F49" s="182"/>
      <c r="G49" s="182"/>
      <c r="H49" s="182">
        <f>'実質公債費比率（分子）の構造'!M$45</f>
        <v>19854</v>
      </c>
      <c r="I49" s="182"/>
      <c r="J49" s="182"/>
      <c r="K49" s="182">
        <f>'実質公債費比率（分子）の構造'!N$45</f>
        <v>19658</v>
      </c>
      <c r="L49" s="182"/>
      <c r="M49" s="182"/>
      <c r="N49" s="182">
        <f>'実質公債費比率（分子）の構造'!O$45</f>
        <v>20198</v>
      </c>
      <c r="O49" s="182"/>
      <c r="P49" s="182"/>
    </row>
    <row r="50" spans="1:16" x14ac:dyDescent="0.15">
      <c r="A50" s="182" t="s">
        <v>71</v>
      </c>
      <c r="B50" s="182" t="e">
        <f>NA()</f>
        <v>#N/A</v>
      </c>
      <c r="C50" s="182">
        <f>IF(ISNUMBER('実質公債費比率（分子）の構造'!K$53),'実質公債費比率（分子）の構造'!K$53,NA())</f>
        <v>4711</v>
      </c>
      <c r="D50" s="182" t="e">
        <f>NA()</f>
        <v>#N/A</v>
      </c>
      <c r="E50" s="182" t="e">
        <f>NA()</f>
        <v>#N/A</v>
      </c>
      <c r="F50" s="182">
        <f>IF(ISNUMBER('実質公債費比率（分子）の構造'!L$53),'実質公債費比率（分子）の構造'!L$53,NA())</f>
        <v>4801</v>
      </c>
      <c r="G50" s="182" t="e">
        <f>NA()</f>
        <v>#N/A</v>
      </c>
      <c r="H50" s="182" t="e">
        <f>NA()</f>
        <v>#N/A</v>
      </c>
      <c r="I50" s="182">
        <f>IF(ISNUMBER('実質公債費比率（分子）の構造'!M$53),'実質公債費比率（分子）の構造'!M$53,NA())</f>
        <v>3496</v>
      </c>
      <c r="J50" s="182" t="e">
        <f>NA()</f>
        <v>#N/A</v>
      </c>
      <c r="K50" s="182" t="e">
        <f>NA()</f>
        <v>#N/A</v>
      </c>
      <c r="L50" s="182">
        <f>IF(ISNUMBER('実質公債費比率（分子）の構造'!N$53),'実質公債費比率（分子）の構造'!N$53,NA())</f>
        <v>2960</v>
      </c>
      <c r="M50" s="182" t="e">
        <f>NA()</f>
        <v>#N/A</v>
      </c>
      <c r="N50" s="182" t="e">
        <f>NA()</f>
        <v>#N/A</v>
      </c>
      <c r="O50" s="182">
        <f>IF(ISNUMBER('実質公債費比率（分子）の構造'!O$53),'実質公債費比率（分子）の構造'!O$53,NA())</f>
        <v>3481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193474</v>
      </c>
      <c r="E56" s="181"/>
      <c r="F56" s="181"/>
      <c r="G56" s="181">
        <f>'将来負担比率（分子）の構造'!J$52</f>
        <v>189583</v>
      </c>
      <c r="H56" s="181"/>
      <c r="I56" s="181"/>
      <c r="J56" s="181">
        <f>'将来負担比率（分子）の構造'!K$52</f>
        <v>185464</v>
      </c>
      <c r="K56" s="181"/>
      <c r="L56" s="181"/>
      <c r="M56" s="181">
        <f>'将来負担比率（分子）の構造'!L$52</f>
        <v>181394</v>
      </c>
      <c r="N56" s="181"/>
      <c r="O56" s="181"/>
      <c r="P56" s="181">
        <f>'将来負担比率（分子）の構造'!M$52</f>
        <v>180500</v>
      </c>
    </row>
    <row r="57" spans="1:16" x14ac:dyDescent="0.15">
      <c r="A57" s="181" t="s">
        <v>42</v>
      </c>
      <c r="B57" s="181"/>
      <c r="C57" s="181"/>
      <c r="D57" s="181">
        <f>'将来負担比率（分子）の構造'!I$51</f>
        <v>41409</v>
      </c>
      <c r="E57" s="181"/>
      <c r="F57" s="181"/>
      <c r="G57" s="181">
        <f>'将来負担比率（分子）の構造'!J$51</f>
        <v>36635</v>
      </c>
      <c r="H57" s="181"/>
      <c r="I57" s="181"/>
      <c r="J57" s="181">
        <f>'将来負担比率（分子）の構造'!K$51</f>
        <v>34341</v>
      </c>
      <c r="K57" s="181"/>
      <c r="L57" s="181"/>
      <c r="M57" s="181">
        <f>'将来負担比率（分子）の構造'!L$51</f>
        <v>32648</v>
      </c>
      <c r="N57" s="181"/>
      <c r="O57" s="181"/>
      <c r="P57" s="181">
        <f>'将来負担比率（分子）の構造'!M$51</f>
        <v>32489</v>
      </c>
    </row>
    <row r="58" spans="1:16" x14ac:dyDescent="0.15">
      <c r="A58" s="181" t="s">
        <v>41</v>
      </c>
      <c r="B58" s="181"/>
      <c r="C58" s="181"/>
      <c r="D58" s="181">
        <f>'将来負担比率（分子）の構造'!I$50</f>
        <v>57673</v>
      </c>
      <c r="E58" s="181"/>
      <c r="F58" s="181"/>
      <c r="G58" s="181">
        <f>'将来負担比率（分子）の構造'!J$50</f>
        <v>58165</v>
      </c>
      <c r="H58" s="181"/>
      <c r="I58" s="181"/>
      <c r="J58" s="181">
        <f>'将来負担比率（分子）の構造'!K$50</f>
        <v>56884</v>
      </c>
      <c r="K58" s="181"/>
      <c r="L58" s="181"/>
      <c r="M58" s="181">
        <f>'将来負担比率（分子）の構造'!L$50</f>
        <v>61781</v>
      </c>
      <c r="N58" s="181"/>
      <c r="O58" s="181"/>
      <c r="P58" s="181">
        <f>'将来負担比率（分子）の構造'!M$50</f>
        <v>60479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1111</v>
      </c>
      <c r="C61" s="181"/>
      <c r="D61" s="181"/>
      <c r="E61" s="181">
        <f>'将来負担比率（分子）の構造'!J$46</f>
        <v>919</v>
      </c>
      <c r="F61" s="181"/>
      <c r="G61" s="181"/>
      <c r="H61" s="181">
        <f>'将来負担比率（分子）の構造'!K$46</f>
        <v>674</v>
      </c>
      <c r="I61" s="181"/>
      <c r="J61" s="181"/>
      <c r="K61" s="181">
        <f>'将来負担比率（分子）の構造'!L$46</f>
        <v>475</v>
      </c>
      <c r="L61" s="181"/>
      <c r="M61" s="181"/>
      <c r="N61" s="181">
        <f>'将来負担比率（分子）の構造'!M$46</f>
        <v>11</v>
      </c>
      <c r="O61" s="181"/>
      <c r="P61" s="181"/>
    </row>
    <row r="62" spans="1:16" x14ac:dyDescent="0.15">
      <c r="A62" s="181" t="s">
        <v>35</v>
      </c>
      <c r="B62" s="181">
        <f>'将来負担比率（分子）の構造'!I$45</f>
        <v>28225</v>
      </c>
      <c r="C62" s="181"/>
      <c r="D62" s="181"/>
      <c r="E62" s="181">
        <f>'将来負担比率（分子）の構造'!J$45</f>
        <v>28375</v>
      </c>
      <c r="F62" s="181"/>
      <c r="G62" s="181"/>
      <c r="H62" s="181">
        <f>'将来負担比率（分子）の構造'!K$45</f>
        <v>28913</v>
      </c>
      <c r="I62" s="181"/>
      <c r="J62" s="181"/>
      <c r="K62" s="181">
        <f>'将来負担比率（分子）の構造'!L$45</f>
        <v>28040</v>
      </c>
      <c r="L62" s="181"/>
      <c r="M62" s="181"/>
      <c r="N62" s="181">
        <f>'将来負担比率（分子）の構造'!M$45</f>
        <v>27650</v>
      </c>
      <c r="O62" s="181"/>
      <c r="P62" s="181"/>
    </row>
    <row r="63" spans="1:16" x14ac:dyDescent="0.15">
      <c r="A63" s="181" t="s">
        <v>34</v>
      </c>
      <c r="B63" s="181">
        <f>'将来負担比率（分子）の構造'!I$44</f>
        <v>560</v>
      </c>
      <c r="C63" s="181"/>
      <c r="D63" s="181"/>
      <c r="E63" s="181">
        <f>'将来負担比率（分子）の構造'!J$44</f>
        <v>495</v>
      </c>
      <c r="F63" s="181"/>
      <c r="G63" s="181"/>
      <c r="H63" s="181">
        <f>'将来負担比率（分子）の構造'!K$44</f>
        <v>424</v>
      </c>
      <c r="I63" s="181"/>
      <c r="J63" s="181"/>
      <c r="K63" s="181">
        <f>'将来負担比率（分子）の構造'!L$44</f>
        <v>353</v>
      </c>
      <c r="L63" s="181"/>
      <c r="M63" s="181"/>
      <c r="N63" s="181">
        <f>'将来負担比率（分子）の構造'!M$44</f>
        <v>281</v>
      </c>
      <c r="O63" s="181"/>
      <c r="P63" s="181"/>
    </row>
    <row r="64" spans="1:16" x14ac:dyDescent="0.15">
      <c r="A64" s="181" t="s">
        <v>33</v>
      </c>
      <c r="B64" s="181">
        <f>'将来負担比率（分子）の構造'!I$43</f>
        <v>70954</v>
      </c>
      <c r="C64" s="181"/>
      <c r="D64" s="181"/>
      <c r="E64" s="181">
        <f>'将来負担比率（分子）の構造'!J$43</f>
        <v>56187</v>
      </c>
      <c r="F64" s="181"/>
      <c r="G64" s="181"/>
      <c r="H64" s="181">
        <f>'将来負担比率（分子）の構造'!K$43</f>
        <v>49812</v>
      </c>
      <c r="I64" s="181"/>
      <c r="J64" s="181"/>
      <c r="K64" s="181">
        <f>'将来負担比率（分子）の構造'!L$43</f>
        <v>44090</v>
      </c>
      <c r="L64" s="181"/>
      <c r="M64" s="181"/>
      <c r="N64" s="181">
        <f>'将来負担比率（分子）の構造'!M$43</f>
        <v>38981</v>
      </c>
      <c r="O64" s="181"/>
      <c r="P64" s="181"/>
    </row>
    <row r="65" spans="1:16" x14ac:dyDescent="0.15">
      <c r="A65" s="181" t="s">
        <v>32</v>
      </c>
      <c r="B65" s="181">
        <f>'将来負担比率（分子）の構造'!I$42</f>
        <v>2745</v>
      </c>
      <c r="C65" s="181"/>
      <c r="D65" s="181"/>
      <c r="E65" s="181">
        <f>'将来負担比率（分子）の構造'!J$42</f>
        <v>2124</v>
      </c>
      <c r="F65" s="181"/>
      <c r="G65" s="181"/>
      <c r="H65" s="181">
        <f>'将来負担比率（分子）の構造'!K$42</f>
        <v>1503</v>
      </c>
      <c r="I65" s="181"/>
      <c r="J65" s="181"/>
      <c r="K65" s="181">
        <f>'将来負担比率（分子）の構造'!L$42</f>
        <v>882</v>
      </c>
      <c r="L65" s="181"/>
      <c r="M65" s="181"/>
      <c r="N65" s="181">
        <f>'将来負担比率（分子）の構造'!M$42</f>
        <v>610</v>
      </c>
      <c r="O65" s="181"/>
      <c r="P65" s="181"/>
    </row>
    <row r="66" spans="1:16" x14ac:dyDescent="0.15">
      <c r="A66" s="181" t="s">
        <v>31</v>
      </c>
      <c r="B66" s="181">
        <f>'将来負担比率（分子）の構造'!I$41</f>
        <v>198684</v>
      </c>
      <c r="C66" s="181"/>
      <c r="D66" s="181"/>
      <c r="E66" s="181">
        <f>'将来負担比率（分子）の構造'!J$41</f>
        <v>197036</v>
      </c>
      <c r="F66" s="181"/>
      <c r="G66" s="181"/>
      <c r="H66" s="181">
        <f>'将来負担比率（分子）の構造'!K$41</f>
        <v>199200</v>
      </c>
      <c r="I66" s="181"/>
      <c r="J66" s="181"/>
      <c r="K66" s="181">
        <f>'将来負担比率（分子）の構造'!L$41</f>
        <v>199283</v>
      </c>
      <c r="L66" s="181"/>
      <c r="M66" s="181"/>
      <c r="N66" s="181">
        <f>'将来負担比率（分子）の構造'!M$41</f>
        <v>201105</v>
      </c>
      <c r="O66" s="181"/>
      <c r="P66" s="181"/>
    </row>
    <row r="67" spans="1:16" x14ac:dyDescent="0.15">
      <c r="A67" s="181" t="s">
        <v>75</v>
      </c>
      <c r="B67" s="181" t="e">
        <f>NA()</f>
        <v>#N/A</v>
      </c>
      <c r="C67" s="181">
        <f>IF(ISNUMBER('将来負担比率（分子）の構造'!I$53), IF('将来負担比率（分子）の構造'!I$53 &lt; 0, 0, '将来負担比率（分子）の構造'!I$53), NA())</f>
        <v>9723</v>
      </c>
      <c r="D67" s="181" t="e">
        <f>NA()</f>
        <v>#N/A</v>
      </c>
      <c r="E67" s="181" t="e">
        <f>NA()</f>
        <v>#N/A</v>
      </c>
      <c r="F67" s="181">
        <f>IF(ISNUMBER('将来負担比率（分子）の構造'!J$53), IF('将来負担比率（分子）の構造'!J$53 &lt; 0, 0, '将来負担比率（分子）の構造'!J$53), NA())</f>
        <v>753</v>
      </c>
      <c r="G67" s="181" t="e">
        <f>NA()</f>
        <v>#N/A</v>
      </c>
      <c r="H67" s="181" t="e">
        <f>NA()</f>
        <v>#N/A</v>
      </c>
      <c r="I67" s="181">
        <f>IF(ISNUMBER('将来負担比率（分子）の構造'!K$53), IF('将来負担比率（分子）の構造'!K$53 &lt; 0, 0, '将来負担比率（分子）の構造'!K$53), NA())</f>
        <v>3836</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14297</v>
      </c>
      <c r="C72" s="185">
        <f>基金残高に係る経年分析!G55</f>
        <v>14307</v>
      </c>
      <c r="D72" s="185">
        <f>基金残高に係る経年分析!H55</f>
        <v>14315</v>
      </c>
    </row>
    <row r="73" spans="1:16" x14ac:dyDescent="0.15">
      <c r="A73" s="184" t="s">
        <v>78</v>
      </c>
      <c r="B73" s="185">
        <f>基金残高に係る経年分析!F56</f>
        <v>1726</v>
      </c>
      <c r="C73" s="185">
        <f>基金残高に係る経年分析!G56</f>
        <v>1727</v>
      </c>
      <c r="D73" s="185">
        <f>基金残高に係る経年分析!H56</f>
        <v>1728</v>
      </c>
    </row>
    <row r="74" spans="1:16" x14ac:dyDescent="0.15">
      <c r="A74" s="184" t="s">
        <v>79</v>
      </c>
      <c r="B74" s="185">
        <f>基金残高に係る経年分析!F57</f>
        <v>37233</v>
      </c>
      <c r="C74" s="185">
        <f>基金残高に係る経年分析!G57</f>
        <v>36964</v>
      </c>
      <c r="D74" s="185">
        <f>基金残高に係る経年分析!H57</f>
        <v>36249</v>
      </c>
    </row>
  </sheetData>
  <sheetProtection algorithmName="SHA-512" hashValue="Sx/C5+CkEV/xt9tYHSQWfHhQrE7qIee8JD85uW2sWO4Md3GrWGoeGdy9FjxUezgQtVYN1j25X8p2Ob7NIcGTew==" saltValue="hH0Lg5OaWANJzcHO3T5r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97797976</v>
      </c>
      <c r="S5" s="673"/>
      <c r="T5" s="673"/>
      <c r="U5" s="673"/>
      <c r="V5" s="673"/>
      <c r="W5" s="673"/>
      <c r="X5" s="673"/>
      <c r="Y5" s="674"/>
      <c r="Z5" s="675">
        <v>44.4</v>
      </c>
      <c r="AA5" s="675"/>
      <c r="AB5" s="675"/>
      <c r="AC5" s="675"/>
      <c r="AD5" s="676">
        <v>90784730</v>
      </c>
      <c r="AE5" s="676"/>
      <c r="AF5" s="676"/>
      <c r="AG5" s="676"/>
      <c r="AH5" s="676"/>
      <c r="AI5" s="676"/>
      <c r="AJ5" s="676"/>
      <c r="AK5" s="676"/>
      <c r="AL5" s="677">
        <v>77</v>
      </c>
      <c r="AM5" s="678"/>
      <c r="AN5" s="678"/>
      <c r="AO5" s="679"/>
      <c r="AP5" s="669" t="s">
        <v>230</v>
      </c>
      <c r="AQ5" s="670"/>
      <c r="AR5" s="670"/>
      <c r="AS5" s="670"/>
      <c r="AT5" s="670"/>
      <c r="AU5" s="670"/>
      <c r="AV5" s="670"/>
      <c r="AW5" s="670"/>
      <c r="AX5" s="670"/>
      <c r="AY5" s="670"/>
      <c r="AZ5" s="670"/>
      <c r="BA5" s="670"/>
      <c r="BB5" s="670"/>
      <c r="BC5" s="670"/>
      <c r="BD5" s="670"/>
      <c r="BE5" s="670"/>
      <c r="BF5" s="671"/>
      <c r="BG5" s="683">
        <v>86059393</v>
      </c>
      <c r="BH5" s="684"/>
      <c r="BI5" s="684"/>
      <c r="BJ5" s="684"/>
      <c r="BK5" s="684"/>
      <c r="BL5" s="684"/>
      <c r="BM5" s="684"/>
      <c r="BN5" s="685"/>
      <c r="BO5" s="686">
        <v>88</v>
      </c>
      <c r="BP5" s="686"/>
      <c r="BQ5" s="686"/>
      <c r="BR5" s="686"/>
      <c r="BS5" s="687">
        <v>1512999</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1436412</v>
      </c>
      <c r="S6" s="684"/>
      <c r="T6" s="684"/>
      <c r="U6" s="684"/>
      <c r="V6" s="684"/>
      <c r="W6" s="684"/>
      <c r="X6" s="684"/>
      <c r="Y6" s="685"/>
      <c r="Z6" s="686">
        <v>0.7</v>
      </c>
      <c r="AA6" s="686"/>
      <c r="AB6" s="686"/>
      <c r="AC6" s="686"/>
      <c r="AD6" s="687">
        <v>1436412</v>
      </c>
      <c r="AE6" s="687"/>
      <c r="AF6" s="687"/>
      <c r="AG6" s="687"/>
      <c r="AH6" s="687"/>
      <c r="AI6" s="687"/>
      <c r="AJ6" s="687"/>
      <c r="AK6" s="687"/>
      <c r="AL6" s="688">
        <v>1.2</v>
      </c>
      <c r="AM6" s="689"/>
      <c r="AN6" s="689"/>
      <c r="AO6" s="690"/>
      <c r="AP6" s="680" t="s">
        <v>235</v>
      </c>
      <c r="AQ6" s="681"/>
      <c r="AR6" s="681"/>
      <c r="AS6" s="681"/>
      <c r="AT6" s="681"/>
      <c r="AU6" s="681"/>
      <c r="AV6" s="681"/>
      <c r="AW6" s="681"/>
      <c r="AX6" s="681"/>
      <c r="AY6" s="681"/>
      <c r="AZ6" s="681"/>
      <c r="BA6" s="681"/>
      <c r="BB6" s="681"/>
      <c r="BC6" s="681"/>
      <c r="BD6" s="681"/>
      <c r="BE6" s="681"/>
      <c r="BF6" s="682"/>
      <c r="BG6" s="683">
        <v>86059393</v>
      </c>
      <c r="BH6" s="684"/>
      <c r="BI6" s="684"/>
      <c r="BJ6" s="684"/>
      <c r="BK6" s="684"/>
      <c r="BL6" s="684"/>
      <c r="BM6" s="684"/>
      <c r="BN6" s="685"/>
      <c r="BO6" s="686">
        <v>88</v>
      </c>
      <c r="BP6" s="686"/>
      <c r="BQ6" s="686"/>
      <c r="BR6" s="686"/>
      <c r="BS6" s="687">
        <v>1512999</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991934</v>
      </c>
      <c r="CS6" s="684"/>
      <c r="CT6" s="684"/>
      <c r="CU6" s="684"/>
      <c r="CV6" s="684"/>
      <c r="CW6" s="684"/>
      <c r="CX6" s="684"/>
      <c r="CY6" s="685"/>
      <c r="CZ6" s="677">
        <v>0.5</v>
      </c>
      <c r="DA6" s="678"/>
      <c r="DB6" s="678"/>
      <c r="DC6" s="697"/>
      <c r="DD6" s="692" t="s">
        <v>139</v>
      </c>
      <c r="DE6" s="684"/>
      <c r="DF6" s="684"/>
      <c r="DG6" s="684"/>
      <c r="DH6" s="684"/>
      <c r="DI6" s="684"/>
      <c r="DJ6" s="684"/>
      <c r="DK6" s="684"/>
      <c r="DL6" s="684"/>
      <c r="DM6" s="684"/>
      <c r="DN6" s="684"/>
      <c r="DO6" s="684"/>
      <c r="DP6" s="685"/>
      <c r="DQ6" s="692">
        <v>991934</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81434</v>
      </c>
      <c r="S7" s="684"/>
      <c r="T7" s="684"/>
      <c r="U7" s="684"/>
      <c r="V7" s="684"/>
      <c r="W7" s="684"/>
      <c r="X7" s="684"/>
      <c r="Y7" s="685"/>
      <c r="Z7" s="686">
        <v>0</v>
      </c>
      <c r="AA7" s="686"/>
      <c r="AB7" s="686"/>
      <c r="AC7" s="686"/>
      <c r="AD7" s="687">
        <v>81434</v>
      </c>
      <c r="AE7" s="687"/>
      <c r="AF7" s="687"/>
      <c r="AG7" s="687"/>
      <c r="AH7" s="687"/>
      <c r="AI7" s="687"/>
      <c r="AJ7" s="687"/>
      <c r="AK7" s="687"/>
      <c r="AL7" s="688">
        <v>0.1</v>
      </c>
      <c r="AM7" s="689"/>
      <c r="AN7" s="689"/>
      <c r="AO7" s="690"/>
      <c r="AP7" s="680" t="s">
        <v>238</v>
      </c>
      <c r="AQ7" s="681"/>
      <c r="AR7" s="681"/>
      <c r="AS7" s="681"/>
      <c r="AT7" s="681"/>
      <c r="AU7" s="681"/>
      <c r="AV7" s="681"/>
      <c r="AW7" s="681"/>
      <c r="AX7" s="681"/>
      <c r="AY7" s="681"/>
      <c r="AZ7" s="681"/>
      <c r="BA7" s="681"/>
      <c r="BB7" s="681"/>
      <c r="BC7" s="681"/>
      <c r="BD7" s="681"/>
      <c r="BE7" s="681"/>
      <c r="BF7" s="682"/>
      <c r="BG7" s="683">
        <v>37778803</v>
      </c>
      <c r="BH7" s="684"/>
      <c r="BI7" s="684"/>
      <c r="BJ7" s="684"/>
      <c r="BK7" s="684"/>
      <c r="BL7" s="684"/>
      <c r="BM7" s="684"/>
      <c r="BN7" s="685"/>
      <c r="BO7" s="686">
        <v>38.6</v>
      </c>
      <c r="BP7" s="686"/>
      <c r="BQ7" s="686"/>
      <c r="BR7" s="686"/>
      <c r="BS7" s="687">
        <v>1512999</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14872192</v>
      </c>
      <c r="CS7" s="684"/>
      <c r="CT7" s="684"/>
      <c r="CU7" s="684"/>
      <c r="CV7" s="684"/>
      <c r="CW7" s="684"/>
      <c r="CX7" s="684"/>
      <c r="CY7" s="685"/>
      <c r="CZ7" s="686">
        <v>7.1</v>
      </c>
      <c r="DA7" s="686"/>
      <c r="DB7" s="686"/>
      <c r="DC7" s="686"/>
      <c r="DD7" s="692">
        <v>320048</v>
      </c>
      <c r="DE7" s="684"/>
      <c r="DF7" s="684"/>
      <c r="DG7" s="684"/>
      <c r="DH7" s="684"/>
      <c r="DI7" s="684"/>
      <c r="DJ7" s="684"/>
      <c r="DK7" s="684"/>
      <c r="DL7" s="684"/>
      <c r="DM7" s="684"/>
      <c r="DN7" s="684"/>
      <c r="DO7" s="684"/>
      <c r="DP7" s="685"/>
      <c r="DQ7" s="692">
        <v>12523905</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527748</v>
      </c>
      <c r="S8" s="684"/>
      <c r="T8" s="684"/>
      <c r="U8" s="684"/>
      <c r="V8" s="684"/>
      <c r="W8" s="684"/>
      <c r="X8" s="684"/>
      <c r="Y8" s="685"/>
      <c r="Z8" s="686">
        <v>0.2</v>
      </c>
      <c r="AA8" s="686"/>
      <c r="AB8" s="686"/>
      <c r="AC8" s="686"/>
      <c r="AD8" s="687">
        <v>527748</v>
      </c>
      <c r="AE8" s="687"/>
      <c r="AF8" s="687"/>
      <c r="AG8" s="687"/>
      <c r="AH8" s="687"/>
      <c r="AI8" s="687"/>
      <c r="AJ8" s="687"/>
      <c r="AK8" s="687"/>
      <c r="AL8" s="688">
        <v>0.4</v>
      </c>
      <c r="AM8" s="689"/>
      <c r="AN8" s="689"/>
      <c r="AO8" s="690"/>
      <c r="AP8" s="680" t="s">
        <v>241</v>
      </c>
      <c r="AQ8" s="681"/>
      <c r="AR8" s="681"/>
      <c r="AS8" s="681"/>
      <c r="AT8" s="681"/>
      <c r="AU8" s="681"/>
      <c r="AV8" s="681"/>
      <c r="AW8" s="681"/>
      <c r="AX8" s="681"/>
      <c r="AY8" s="681"/>
      <c r="AZ8" s="681"/>
      <c r="BA8" s="681"/>
      <c r="BB8" s="681"/>
      <c r="BC8" s="681"/>
      <c r="BD8" s="681"/>
      <c r="BE8" s="681"/>
      <c r="BF8" s="682"/>
      <c r="BG8" s="683">
        <v>873273</v>
      </c>
      <c r="BH8" s="684"/>
      <c r="BI8" s="684"/>
      <c r="BJ8" s="684"/>
      <c r="BK8" s="684"/>
      <c r="BL8" s="684"/>
      <c r="BM8" s="684"/>
      <c r="BN8" s="685"/>
      <c r="BO8" s="686">
        <v>0.9</v>
      </c>
      <c r="BP8" s="686"/>
      <c r="BQ8" s="686"/>
      <c r="BR8" s="686"/>
      <c r="BS8" s="692" t="s">
        <v>242</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80457430</v>
      </c>
      <c r="CS8" s="684"/>
      <c r="CT8" s="684"/>
      <c r="CU8" s="684"/>
      <c r="CV8" s="684"/>
      <c r="CW8" s="684"/>
      <c r="CX8" s="684"/>
      <c r="CY8" s="685"/>
      <c r="CZ8" s="686">
        <v>38.200000000000003</v>
      </c>
      <c r="DA8" s="686"/>
      <c r="DB8" s="686"/>
      <c r="DC8" s="686"/>
      <c r="DD8" s="692">
        <v>1211149</v>
      </c>
      <c r="DE8" s="684"/>
      <c r="DF8" s="684"/>
      <c r="DG8" s="684"/>
      <c r="DH8" s="684"/>
      <c r="DI8" s="684"/>
      <c r="DJ8" s="684"/>
      <c r="DK8" s="684"/>
      <c r="DL8" s="684"/>
      <c r="DM8" s="684"/>
      <c r="DN8" s="684"/>
      <c r="DO8" s="684"/>
      <c r="DP8" s="685"/>
      <c r="DQ8" s="692">
        <v>39334092</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282808</v>
      </c>
      <c r="S9" s="684"/>
      <c r="T9" s="684"/>
      <c r="U9" s="684"/>
      <c r="V9" s="684"/>
      <c r="W9" s="684"/>
      <c r="X9" s="684"/>
      <c r="Y9" s="685"/>
      <c r="Z9" s="686">
        <v>0.1</v>
      </c>
      <c r="AA9" s="686"/>
      <c r="AB9" s="686"/>
      <c r="AC9" s="686"/>
      <c r="AD9" s="687">
        <v>282808</v>
      </c>
      <c r="AE9" s="687"/>
      <c r="AF9" s="687"/>
      <c r="AG9" s="687"/>
      <c r="AH9" s="687"/>
      <c r="AI9" s="687"/>
      <c r="AJ9" s="687"/>
      <c r="AK9" s="687"/>
      <c r="AL9" s="688">
        <v>0.2</v>
      </c>
      <c r="AM9" s="689"/>
      <c r="AN9" s="689"/>
      <c r="AO9" s="690"/>
      <c r="AP9" s="680" t="s">
        <v>245</v>
      </c>
      <c r="AQ9" s="681"/>
      <c r="AR9" s="681"/>
      <c r="AS9" s="681"/>
      <c r="AT9" s="681"/>
      <c r="AU9" s="681"/>
      <c r="AV9" s="681"/>
      <c r="AW9" s="681"/>
      <c r="AX9" s="681"/>
      <c r="AY9" s="681"/>
      <c r="AZ9" s="681"/>
      <c r="BA9" s="681"/>
      <c r="BB9" s="681"/>
      <c r="BC9" s="681"/>
      <c r="BD9" s="681"/>
      <c r="BE9" s="681"/>
      <c r="BF9" s="682"/>
      <c r="BG9" s="683">
        <v>28708217</v>
      </c>
      <c r="BH9" s="684"/>
      <c r="BI9" s="684"/>
      <c r="BJ9" s="684"/>
      <c r="BK9" s="684"/>
      <c r="BL9" s="684"/>
      <c r="BM9" s="684"/>
      <c r="BN9" s="685"/>
      <c r="BO9" s="686">
        <v>29.4</v>
      </c>
      <c r="BP9" s="686"/>
      <c r="BQ9" s="686"/>
      <c r="BR9" s="686"/>
      <c r="BS9" s="692" t="s">
        <v>140</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16873753</v>
      </c>
      <c r="CS9" s="684"/>
      <c r="CT9" s="684"/>
      <c r="CU9" s="684"/>
      <c r="CV9" s="684"/>
      <c r="CW9" s="684"/>
      <c r="CX9" s="684"/>
      <c r="CY9" s="685"/>
      <c r="CZ9" s="686">
        <v>8</v>
      </c>
      <c r="DA9" s="686"/>
      <c r="DB9" s="686"/>
      <c r="DC9" s="686"/>
      <c r="DD9" s="692">
        <v>3408245</v>
      </c>
      <c r="DE9" s="684"/>
      <c r="DF9" s="684"/>
      <c r="DG9" s="684"/>
      <c r="DH9" s="684"/>
      <c r="DI9" s="684"/>
      <c r="DJ9" s="684"/>
      <c r="DK9" s="684"/>
      <c r="DL9" s="684"/>
      <c r="DM9" s="684"/>
      <c r="DN9" s="684"/>
      <c r="DO9" s="684"/>
      <c r="DP9" s="685"/>
      <c r="DQ9" s="692">
        <v>12674385</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242</v>
      </c>
      <c r="S10" s="684"/>
      <c r="T10" s="684"/>
      <c r="U10" s="684"/>
      <c r="V10" s="684"/>
      <c r="W10" s="684"/>
      <c r="X10" s="684"/>
      <c r="Y10" s="685"/>
      <c r="Z10" s="686" t="s">
        <v>140</v>
      </c>
      <c r="AA10" s="686"/>
      <c r="AB10" s="686"/>
      <c r="AC10" s="686"/>
      <c r="AD10" s="687" t="s">
        <v>242</v>
      </c>
      <c r="AE10" s="687"/>
      <c r="AF10" s="687"/>
      <c r="AG10" s="687"/>
      <c r="AH10" s="687"/>
      <c r="AI10" s="687"/>
      <c r="AJ10" s="687"/>
      <c r="AK10" s="687"/>
      <c r="AL10" s="688" t="s">
        <v>242</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1832466</v>
      </c>
      <c r="BH10" s="684"/>
      <c r="BI10" s="684"/>
      <c r="BJ10" s="684"/>
      <c r="BK10" s="684"/>
      <c r="BL10" s="684"/>
      <c r="BM10" s="684"/>
      <c r="BN10" s="685"/>
      <c r="BO10" s="686">
        <v>1.9</v>
      </c>
      <c r="BP10" s="686"/>
      <c r="BQ10" s="686"/>
      <c r="BR10" s="686"/>
      <c r="BS10" s="692">
        <v>304792</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205832</v>
      </c>
      <c r="CS10" s="684"/>
      <c r="CT10" s="684"/>
      <c r="CU10" s="684"/>
      <c r="CV10" s="684"/>
      <c r="CW10" s="684"/>
      <c r="CX10" s="684"/>
      <c r="CY10" s="685"/>
      <c r="CZ10" s="686">
        <v>0.1</v>
      </c>
      <c r="DA10" s="686"/>
      <c r="DB10" s="686"/>
      <c r="DC10" s="686"/>
      <c r="DD10" s="692">
        <v>1265</v>
      </c>
      <c r="DE10" s="684"/>
      <c r="DF10" s="684"/>
      <c r="DG10" s="684"/>
      <c r="DH10" s="684"/>
      <c r="DI10" s="684"/>
      <c r="DJ10" s="684"/>
      <c r="DK10" s="684"/>
      <c r="DL10" s="684"/>
      <c r="DM10" s="684"/>
      <c r="DN10" s="684"/>
      <c r="DO10" s="684"/>
      <c r="DP10" s="685"/>
      <c r="DQ10" s="692">
        <v>195227</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9416173</v>
      </c>
      <c r="S11" s="684"/>
      <c r="T11" s="684"/>
      <c r="U11" s="684"/>
      <c r="V11" s="684"/>
      <c r="W11" s="684"/>
      <c r="X11" s="684"/>
      <c r="Y11" s="685"/>
      <c r="Z11" s="688">
        <v>4.3</v>
      </c>
      <c r="AA11" s="689"/>
      <c r="AB11" s="689"/>
      <c r="AC11" s="701"/>
      <c r="AD11" s="692">
        <v>9416173</v>
      </c>
      <c r="AE11" s="684"/>
      <c r="AF11" s="684"/>
      <c r="AG11" s="684"/>
      <c r="AH11" s="684"/>
      <c r="AI11" s="684"/>
      <c r="AJ11" s="684"/>
      <c r="AK11" s="685"/>
      <c r="AL11" s="688">
        <v>8</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6364847</v>
      </c>
      <c r="BH11" s="684"/>
      <c r="BI11" s="684"/>
      <c r="BJ11" s="684"/>
      <c r="BK11" s="684"/>
      <c r="BL11" s="684"/>
      <c r="BM11" s="684"/>
      <c r="BN11" s="685"/>
      <c r="BO11" s="686">
        <v>6.5</v>
      </c>
      <c r="BP11" s="686"/>
      <c r="BQ11" s="686"/>
      <c r="BR11" s="686"/>
      <c r="BS11" s="692">
        <v>1208207</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2859846</v>
      </c>
      <c r="CS11" s="684"/>
      <c r="CT11" s="684"/>
      <c r="CU11" s="684"/>
      <c r="CV11" s="684"/>
      <c r="CW11" s="684"/>
      <c r="CX11" s="684"/>
      <c r="CY11" s="685"/>
      <c r="CZ11" s="686">
        <v>1.4</v>
      </c>
      <c r="DA11" s="686"/>
      <c r="DB11" s="686"/>
      <c r="DC11" s="686"/>
      <c r="DD11" s="692">
        <v>1142114</v>
      </c>
      <c r="DE11" s="684"/>
      <c r="DF11" s="684"/>
      <c r="DG11" s="684"/>
      <c r="DH11" s="684"/>
      <c r="DI11" s="684"/>
      <c r="DJ11" s="684"/>
      <c r="DK11" s="684"/>
      <c r="DL11" s="684"/>
      <c r="DM11" s="684"/>
      <c r="DN11" s="684"/>
      <c r="DO11" s="684"/>
      <c r="DP11" s="685"/>
      <c r="DQ11" s="692">
        <v>1771964</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v>48323</v>
      </c>
      <c r="S12" s="684"/>
      <c r="T12" s="684"/>
      <c r="U12" s="684"/>
      <c r="V12" s="684"/>
      <c r="W12" s="684"/>
      <c r="X12" s="684"/>
      <c r="Y12" s="685"/>
      <c r="Z12" s="686">
        <v>0</v>
      </c>
      <c r="AA12" s="686"/>
      <c r="AB12" s="686"/>
      <c r="AC12" s="686"/>
      <c r="AD12" s="687">
        <v>48323</v>
      </c>
      <c r="AE12" s="687"/>
      <c r="AF12" s="687"/>
      <c r="AG12" s="687"/>
      <c r="AH12" s="687"/>
      <c r="AI12" s="687"/>
      <c r="AJ12" s="687"/>
      <c r="AK12" s="687"/>
      <c r="AL12" s="688">
        <v>0</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43214659</v>
      </c>
      <c r="BH12" s="684"/>
      <c r="BI12" s="684"/>
      <c r="BJ12" s="684"/>
      <c r="BK12" s="684"/>
      <c r="BL12" s="684"/>
      <c r="BM12" s="684"/>
      <c r="BN12" s="685"/>
      <c r="BO12" s="686">
        <v>44.2</v>
      </c>
      <c r="BP12" s="686"/>
      <c r="BQ12" s="686"/>
      <c r="BR12" s="686"/>
      <c r="BS12" s="692" t="s">
        <v>140</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5051743</v>
      </c>
      <c r="CS12" s="684"/>
      <c r="CT12" s="684"/>
      <c r="CU12" s="684"/>
      <c r="CV12" s="684"/>
      <c r="CW12" s="684"/>
      <c r="CX12" s="684"/>
      <c r="CY12" s="685"/>
      <c r="CZ12" s="686">
        <v>2.4</v>
      </c>
      <c r="DA12" s="686"/>
      <c r="DB12" s="686"/>
      <c r="DC12" s="686"/>
      <c r="DD12" s="692">
        <v>581830</v>
      </c>
      <c r="DE12" s="684"/>
      <c r="DF12" s="684"/>
      <c r="DG12" s="684"/>
      <c r="DH12" s="684"/>
      <c r="DI12" s="684"/>
      <c r="DJ12" s="684"/>
      <c r="DK12" s="684"/>
      <c r="DL12" s="684"/>
      <c r="DM12" s="684"/>
      <c r="DN12" s="684"/>
      <c r="DO12" s="684"/>
      <c r="DP12" s="685"/>
      <c r="DQ12" s="692">
        <v>2412702</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242</v>
      </c>
      <c r="S13" s="684"/>
      <c r="T13" s="684"/>
      <c r="U13" s="684"/>
      <c r="V13" s="684"/>
      <c r="W13" s="684"/>
      <c r="X13" s="684"/>
      <c r="Y13" s="685"/>
      <c r="Z13" s="686" t="s">
        <v>242</v>
      </c>
      <c r="AA13" s="686"/>
      <c r="AB13" s="686"/>
      <c r="AC13" s="686"/>
      <c r="AD13" s="687" t="s">
        <v>242</v>
      </c>
      <c r="AE13" s="687"/>
      <c r="AF13" s="687"/>
      <c r="AG13" s="687"/>
      <c r="AH13" s="687"/>
      <c r="AI13" s="687"/>
      <c r="AJ13" s="687"/>
      <c r="AK13" s="687"/>
      <c r="AL13" s="688" t="s">
        <v>140</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42818196</v>
      </c>
      <c r="BH13" s="684"/>
      <c r="BI13" s="684"/>
      <c r="BJ13" s="684"/>
      <c r="BK13" s="684"/>
      <c r="BL13" s="684"/>
      <c r="BM13" s="684"/>
      <c r="BN13" s="685"/>
      <c r="BO13" s="686">
        <v>43.8</v>
      </c>
      <c r="BP13" s="686"/>
      <c r="BQ13" s="686"/>
      <c r="BR13" s="686"/>
      <c r="BS13" s="692" t="s">
        <v>242</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35468221</v>
      </c>
      <c r="CS13" s="684"/>
      <c r="CT13" s="684"/>
      <c r="CU13" s="684"/>
      <c r="CV13" s="684"/>
      <c r="CW13" s="684"/>
      <c r="CX13" s="684"/>
      <c r="CY13" s="685"/>
      <c r="CZ13" s="686">
        <v>16.8</v>
      </c>
      <c r="DA13" s="686"/>
      <c r="DB13" s="686"/>
      <c r="DC13" s="686"/>
      <c r="DD13" s="692">
        <v>20068965</v>
      </c>
      <c r="DE13" s="684"/>
      <c r="DF13" s="684"/>
      <c r="DG13" s="684"/>
      <c r="DH13" s="684"/>
      <c r="DI13" s="684"/>
      <c r="DJ13" s="684"/>
      <c r="DK13" s="684"/>
      <c r="DL13" s="684"/>
      <c r="DM13" s="684"/>
      <c r="DN13" s="684"/>
      <c r="DO13" s="684"/>
      <c r="DP13" s="685"/>
      <c r="DQ13" s="692">
        <v>20552498</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267308</v>
      </c>
      <c r="S14" s="684"/>
      <c r="T14" s="684"/>
      <c r="U14" s="684"/>
      <c r="V14" s="684"/>
      <c r="W14" s="684"/>
      <c r="X14" s="684"/>
      <c r="Y14" s="685"/>
      <c r="Z14" s="686">
        <v>0.1</v>
      </c>
      <c r="AA14" s="686"/>
      <c r="AB14" s="686"/>
      <c r="AC14" s="686"/>
      <c r="AD14" s="687">
        <v>267308</v>
      </c>
      <c r="AE14" s="687"/>
      <c r="AF14" s="687"/>
      <c r="AG14" s="687"/>
      <c r="AH14" s="687"/>
      <c r="AI14" s="687"/>
      <c r="AJ14" s="687"/>
      <c r="AK14" s="687"/>
      <c r="AL14" s="688">
        <v>0.2</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1250123</v>
      </c>
      <c r="BH14" s="684"/>
      <c r="BI14" s="684"/>
      <c r="BJ14" s="684"/>
      <c r="BK14" s="684"/>
      <c r="BL14" s="684"/>
      <c r="BM14" s="684"/>
      <c r="BN14" s="685"/>
      <c r="BO14" s="686">
        <v>1.3</v>
      </c>
      <c r="BP14" s="686"/>
      <c r="BQ14" s="686"/>
      <c r="BR14" s="686"/>
      <c r="BS14" s="692" t="s">
        <v>140</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6799221</v>
      </c>
      <c r="CS14" s="684"/>
      <c r="CT14" s="684"/>
      <c r="CU14" s="684"/>
      <c r="CV14" s="684"/>
      <c r="CW14" s="684"/>
      <c r="CX14" s="684"/>
      <c r="CY14" s="685"/>
      <c r="CZ14" s="686">
        <v>3.2</v>
      </c>
      <c r="DA14" s="686"/>
      <c r="DB14" s="686"/>
      <c r="DC14" s="686"/>
      <c r="DD14" s="692">
        <v>795342</v>
      </c>
      <c r="DE14" s="684"/>
      <c r="DF14" s="684"/>
      <c r="DG14" s="684"/>
      <c r="DH14" s="684"/>
      <c r="DI14" s="684"/>
      <c r="DJ14" s="684"/>
      <c r="DK14" s="684"/>
      <c r="DL14" s="684"/>
      <c r="DM14" s="684"/>
      <c r="DN14" s="684"/>
      <c r="DO14" s="684"/>
      <c r="DP14" s="685"/>
      <c r="DQ14" s="692">
        <v>5569941</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242</v>
      </c>
      <c r="S15" s="684"/>
      <c r="T15" s="684"/>
      <c r="U15" s="684"/>
      <c r="V15" s="684"/>
      <c r="W15" s="684"/>
      <c r="X15" s="684"/>
      <c r="Y15" s="685"/>
      <c r="Z15" s="686" t="s">
        <v>242</v>
      </c>
      <c r="AA15" s="686"/>
      <c r="AB15" s="686"/>
      <c r="AC15" s="686"/>
      <c r="AD15" s="687" t="s">
        <v>139</v>
      </c>
      <c r="AE15" s="687"/>
      <c r="AF15" s="687"/>
      <c r="AG15" s="687"/>
      <c r="AH15" s="687"/>
      <c r="AI15" s="687"/>
      <c r="AJ15" s="687"/>
      <c r="AK15" s="687"/>
      <c r="AL15" s="688" t="s">
        <v>242</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3815808</v>
      </c>
      <c r="BH15" s="684"/>
      <c r="BI15" s="684"/>
      <c r="BJ15" s="684"/>
      <c r="BK15" s="684"/>
      <c r="BL15" s="684"/>
      <c r="BM15" s="684"/>
      <c r="BN15" s="685"/>
      <c r="BO15" s="686">
        <v>3.9</v>
      </c>
      <c r="BP15" s="686"/>
      <c r="BQ15" s="686"/>
      <c r="BR15" s="686"/>
      <c r="BS15" s="692" t="s">
        <v>140</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26354243</v>
      </c>
      <c r="CS15" s="684"/>
      <c r="CT15" s="684"/>
      <c r="CU15" s="684"/>
      <c r="CV15" s="684"/>
      <c r="CW15" s="684"/>
      <c r="CX15" s="684"/>
      <c r="CY15" s="685"/>
      <c r="CZ15" s="686">
        <v>12.5</v>
      </c>
      <c r="DA15" s="686"/>
      <c r="DB15" s="686"/>
      <c r="DC15" s="686"/>
      <c r="DD15" s="692">
        <v>10296965</v>
      </c>
      <c r="DE15" s="684"/>
      <c r="DF15" s="684"/>
      <c r="DG15" s="684"/>
      <c r="DH15" s="684"/>
      <c r="DI15" s="684"/>
      <c r="DJ15" s="684"/>
      <c r="DK15" s="684"/>
      <c r="DL15" s="684"/>
      <c r="DM15" s="684"/>
      <c r="DN15" s="684"/>
      <c r="DO15" s="684"/>
      <c r="DP15" s="685"/>
      <c r="DQ15" s="692">
        <v>16140928</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75300</v>
      </c>
      <c r="S16" s="684"/>
      <c r="T16" s="684"/>
      <c r="U16" s="684"/>
      <c r="V16" s="684"/>
      <c r="W16" s="684"/>
      <c r="X16" s="684"/>
      <c r="Y16" s="685"/>
      <c r="Z16" s="686">
        <v>0</v>
      </c>
      <c r="AA16" s="686"/>
      <c r="AB16" s="686"/>
      <c r="AC16" s="686"/>
      <c r="AD16" s="687">
        <v>75300</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140</v>
      </c>
      <c r="BH16" s="684"/>
      <c r="BI16" s="684"/>
      <c r="BJ16" s="684"/>
      <c r="BK16" s="684"/>
      <c r="BL16" s="684"/>
      <c r="BM16" s="684"/>
      <c r="BN16" s="685"/>
      <c r="BO16" s="686" t="s">
        <v>242</v>
      </c>
      <c r="BP16" s="686"/>
      <c r="BQ16" s="686"/>
      <c r="BR16" s="686"/>
      <c r="BS16" s="692" t="s">
        <v>242</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69642</v>
      </c>
      <c r="CS16" s="684"/>
      <c r="CT16" s="684"/>
      <c r="CU16" s="684"/>
      <c r="CV16" s="684"/>
      <c r="CW16" s="684"/>
      <c r="CX16" s="684"/>
      <c r="CY16" s="685"/>
      <c r="CZ16" s="686">
        <v>0</v>
      </c>
      <c r="DA16" s="686"/>
      <c r="DB16" s="686"/>
      <c r="DC16" s="686"/>
      <c r="DD16" s="692" t="s">
        <v>140</v>
      </c>
      <c r="DE16" s="684"/>
      <c r="DF16" s="684"/>
      <c r="DG16" s="684"/>
      <c r="DH16" s="684"/>
      <c r="DI16" s="684"/>
      <c r="DJ16" s="684"/>
      <c r="DK16" s="684"/>
      <c r="DL16" s="684"/>
      <c r="DM16" s="684"/>
      <c r="DN16" s="684"/>
      <c r="DO16" s="684"/>
      <c r="DP16" s="685"/>
      <c r="DQ16" s="692" t="s">
        <v>242</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1431363</v>
      </c>
      <c r="S17" s="684"/>
      <c r="T17" s="684"/>
      <c r="U17" s="684"/>
      <c r="V17" s="684"/>
      <c r="W17" s="684"/>
      <c r="X17" s="684"/>
      <c r="Y17" s="685"/>
      <c r="Z17" s="686">
        <v>0.6</v>
      </c>
      <c r="AA17" s="686"/>
      <c r="AB17" s="686"/>
      <c r="AC17" s="686"/>
      <c r="AD17" s="687">
        <v>1431363</v>
      </c>
      <c r="AE17" s="687"/>
      <c r="AF17" s="687"/>
      <c r="AG17" s="687"/>
      <c r="AH17" s="687"/>
      <c r="AI17" s="687"/>
      <c r="AJ17" s="687"/>
      <c r="AK17" s="687"/>
      <c r="AL17" s="688">
        <v>1.2</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140</v>
      </c>
      <c r="BH17" s="684"/>
      <c r="BI17" s="684"/>
      <c r="BJ17" s="684"/>
      <c r="BK17" s="684"/>
      <c r="BL17" s="684"/>
      <c r="BM17" s="684"/>
      <c r="BN17" s="685"/>
      <c r="BO17" s="686" t="s">
        <v>242</v>
      </c>
      <c r="BP17" s="686"/>
      <c r="BQ17" s="686"/>
      <c r="BR17" s="686"/>
      <c r="BS17" s="692" t="s">
        <v>242</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20596900</v>
      </c>
      <c r="CS17" s="684"/>
      <c r="CT17" s="684"/>
      <c r="CU17" s="684"/>
      <c r="CV17" s="684"/>
      <c r="CW17" s="684"/>
      <c r="CX17" s="684"/>
      <c r="CY17" s="685"/>
      <c r="CZ17" s="686">
        <v>9.8000000000000007</v>
      </c>
      <c r="DA17" s="686"/>
      <c r="DB17" s="686"/>
      <c r="DC17" s="686"/>
      <c r="DD17" s="692" t="s">
        <v>271</v>
      </c>
      <c r="DE17" s="684"/>
      <c r="DF17" s="684"/>
      <c r="DG17" s="684"/>
      <c r="DH17" s="684"/>
      <c r="DI17" s="684"/>
      <c r="DJ17" s="684"/>
      <c r="DK17" s="684"/>
      <c r="DL17" s="684"/>
      <c r="DM17" s="684"/>
      <c r="DN17" s="684"/>
      <c r="DO17" s="684"/>
      <c r="DP17" s="685"/>
      <c r="DQ17" s="692">
        <v>19883810</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523504</v>
      </c>
      <c r="S18" s="684"/>
      <c r="T18" s="684"/>
      <c r="U18" s="684"/>
      <c r="V18" s="684"/>
      <c r="W18" s="684"/>
      <c r="X18" s="684"/>
      <c r="Y18" s="685"/>
      <c r="Z18" s="686">
        <v>0.2</v>
      </c>
      <c r="AA18" s="686"/>
      <c r="AB18" s="686"/>
      <c r="AC18" s="686"/>
      <c r="AD18" s="687">
        <v>523504</v>
      </c>
      <c r="AE18" s="687"/>
      <c r="AF18" s="687"/>
      <c r="AG18" s="687"/>
      <c r="AH18" s="687"/>
      <c r="AI18" s="687"/>
      <c r="AJ18" s="687"/>
      <c r="AK18" s="687"/>
      <c r="AL18" s="688">
        <v>0.4</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242</v>
      </c>
      <c r="BH18" s="684"/>
      <c r="BI18" s="684"/>
      <c r="BJ18" s="684"/>
      <c r="BK18" s="684"/>
      <c r="BL18" s="684"/>
      <c r="BM18" s="684"/>
      <c r="BN18" s="685"/>
      <c r="BO18" s="686" t="s">
        <v>242</v>
      </c>
      <c r="BP18" s="686"/>
      <c r="BQ18" s="686"/>
      <c r="BR18" s="686"/>
      <c r="BS18" s="692" t="s">
        <v>242</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140</v>
      </c>
      <c r="CS18" s="684"/>
      <c r="CT18" s="684"/>
      <c r="CU18" s="684"/>
      <c r="CV18" s="684"/>
      <c r="CW18" s="684"/>
      <c r="CX18" s="684"/>
      <c r="CY18" s="685"/>
      <c r="CZ18" s="686" t="s">
        <v>242</v>
      </c>
      <c r="DA18" s="686"/>
      <c r="DB18" s="686"/>
      <c r="DC18" s="686"/>
      <c r="DD18" s="692" t="s">
        <v>242</v>
      </c>
      <c r="DE18" s="684"/>
      <c r="DF18" s="684"/>
      <c r="DG18" s="684"/>
      <c r="DH18" s="684"/>
      <c r="DI18" s="684"/>
      <c r="DJ18" s="684"/>
      <c r="DK18" s="684"/>
      <c r="DL18" s="684"/>
      <c r="DM18" s="684"/>
      <c r="DN18" s="684"/>
      <c r="DO18" s="684"/>
      <c r="DP18" s="685"/>
      <c r="DQ18" s="692" t="s">
        <v>140</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47335</v>
      </c>
      <c r="S19" s="684"/>
      <c r="T19" s="684"/>
      <c r="U19" s="684"/>
      <c r="V19" s="684"/>
      <c r="W19" s="684"/>
      <c r="X19" s="684"/>
      <c r="Y19" s="685"/>
      <c r="Z19" s="686">
        <v>0</v>
      </c>
      <c r="AA19" s="686"/>
      <c r="AB19" s="686"/>
      <c r="AC19" s="686"/>
      <c r="AD19" s="687">
        <v>47335</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11738583</v>
      </c>
      <c r="BH19" s="684"/>
      <c r="BI19" s="684"/>
      <c r="BJ19" s="684"/>
      <c r="BK19" s="684"/>
      <c r="BL19" s="684"/>
      <c r="BM19" s="684"/>
      <c r="BN19" s="685"/>
      <c r="BO19" s="686">
        <v>12</v>
      </c>
      <c r="BP19" s="686"/>
      <c r="BQ19" s="686"/>
      <c r="BR19" s="686"/>
      <c r="BS19" s="692" t="s">
        <v>242</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242</v>
      </c>
      <c r="CS19" s="684"/>
      <c r="CT19" s="684"/>
      <c r="CU19" s="684"/>
      <c r="CV19" s="684"/>
      <c r="CW19" s="684"/>
      <c r="CX19" s="684"/>
      <c r="CY19" s="685"/>
      <c r="CZ19" s="686" t="s">
        <v>139</v>
      </c>
      <c r="DA19" s="686"/>
      <c r="DB19" s="686"/>
      <c r="DC19" s="686"/>
      <c r="DD19" s="692" t="s">
        <v>271</v>
      </c>
      <c r="DE19" s="684"/>
      <c r="DF19" s="684"/>
      <c r="DG19" s="684"/>
      <c r="DH19" s="684"/>
      <c r="DI19" s="684"/>
      <c r="DJ19" s="684"/>
      <c r="DK19" s="684"/>
      <c r="DL19" s="684"/>
      <c r="DM19" s="684"/>
      <c r="DN19" s="684"/>
      <c r="DO19" s="684"/>
      <c r="DP19" s="685"/>
      <c r="DQ19" s="692" t="s">
        <v>271</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17252</v>
      </c>
      <c r="S20" s="684"/>
      <c r="T20" s="684"/>
      <c r="U20" s="684"/>
      <c r="V20" s="684"/>
      <c r="W20" s="684"/>
      <c r="X20" s="684"/>
      <c r="Y20" s="685"/>
      <c r="Z20" s="686">
        <v>0</v>
      </c>
      <c r="AA20" s="686"/>
      <c r="AB20" s="686"/>
      <c r="AC20" s="686"/>
      <c r="AD20" s="687">
        <v>17252</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11738583</v>
      </c>
      <c r="BH20" s="684"/>
      <c r="BI20" s="684"/>
      <c r="BJ20" s="684"/>
      <c r="BK20" s="684"/>
      <c r="BL20" s="684"/>
      <c r="BM20" s="684"/>
      <c r="BN20" s="685"/>
      <c r="BO20" s="686">
        <v>12</v>
      </c>
      <c r="BP20" s="686"/>
      <c r="BQ20" s="686"/>
      <c r="BR20" s="686"/>
      <c r="BS20" s="692" t="s">
        <v>140</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210600957</v>
      </c>
      <c r="CS20" s="684"/>
      <c r="CT20" s="684"/>
      <c r="CU20" s="684"/>
      <c r="CV20" s="684"/>
      <c r="CW20" s="684"/>
      <c r="CX20" s="684"/>
      <c r="CY20" s="685"/>
      <c r="CZ20" s="686">
        <v>100</v>
      </c>
      <c r="DA20" s="686"/>
      <c r="DB20" s="686"/>
      <c r="DC20" s="686"/>
      <c r="DD20" s="692">
        <v>37825923</v>
      </c>
      <c r="DE20" s="684"/>
      <c r="DF20" s="684"/>
      <c r="DG20" s="684"/>
      <c r="DH20" s="684"/>
      <c r="DI20" s="684"/>
      <c r="DJ20" s="684"/>
      <c r="DK20" s="684"/>
      <c r="DL20" s="684"/>
      <c r="DM20" s="684"/>
      <c r="DN20" s="684"/>
      <c r="DO20" s="684"/>
      <c r="DP20" s="685"/>
      <c r="DQ20" s="692">
        <v>132051386</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843272</v>
      </c>
      <c r="S21" s="684"/>
      <c r="T21" s="684"/>
      <c r="U21" s="684"/>
      <c r="V21" s="684"/>
      <c r="W21" s="684"/>
      <c r="X21" s="684"/>
      <c r="Y21" s="685"/>
      <c r="Z21" s="686">
        <v>0.4</v>
      </c>
      <c r="AA21" s="686"/>
      <c r="AB21" s="686"/>
      <c r="AC21" s="686"/>
      <c r="AD21" s="687">
        <v>843272</v>
      </c>
      <c r="AE21" s="687"/>
      <c r="AF21" s="687"/>
      <c r="AG21" s="687"/>
      <c r="AH21" s="687"/>
      <c r="AI21" s="687"/>
      <c r="AJ21" s="687"/>
      <c r="AK21" s="687"/>
      <c r="AL21" s="688">
        <v>0.7</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33491</v>
      </c>
      <c r="BH21" s="684"/>
      <c r="BI21" s="684"/>
      <c r="BJ21" s="684"/>
      <c r="BK21" s="684"/>
      <c r="BL21" s="684"/>
      <c r="BM21" s="684"/>
      <c r="BN21" s="685"/>
      <c r="BO21" s="686">
        <v>0</v>
      </c>
      <c r="BP21" s="686"/>
      <c r="BQ21" s="686"/>
      <c r="BR21" s="686"/>
      <c r="BS21" s="692" t="s">
        <v>139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13551609</v>
      </c>
      <c r="S22" s="684"/>
      <c r="T22" s="684"/>
      <c r="U22" s="684"/>
      <c r="V22" s="684"/>
      <c r="W22" s="684"/>
      <c r="X22" s="684"/>
      <c r="Y22" s="685"/>
      <c r="Z22" s="686">
        <v>6.1</v>
      </c>
      <c r="AA22" s="686"/>
      <c r="AB22" s="686"/>
      <c r="AC22" s="686"/>
      <c r="AD22" s="687">
        <v>12344671</v>
      </c>
      <c r="AE22" s="687"/>
      <c r="AF22" s="687"/>
      <c r="AG22" s="687"/>
      <c r="AH22" s="687"/>
      <c r="AI22" s="687"/>
      <c r="AJ22" s="687"/>
      <c r="AK22" s="687"/>
      <c r="AL22" s="688">
        <v>10.5</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v>4691846</v>
      </c>
      <c r="BH22" s="684"/>
      <c r="BI22" s="684"/>
      <c r="BJ22" s="684"/>
      <c r="BK22" s="684"/>
      <c r="BL22" s="684"/>
      <c r="BM22" s="684"/>
      <c r="BN22" s="685"/>
      <c r="BO22" s="686">
        <v>4.8</v>
      </c>
      <c r="BP22" s="686"/>
      <c r="BQ22" s="686"/>
      <c r="BR22" s="686"/>
      <c r="BS22" s="692" t="s">
        <v>242</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12344671</v>
      </c>
      <c r="S23" s="684"/>
      <c r="T23" s="684"/>
      <c r="U23" s="684"/>
      <c r="V23" s="684"/>
      <c r="W23" s="684"/>
      <c r="X23" s="684"/>
      <c r="Y23" s="685"/>
      <c r="Z23" s="686">
        <v>5.6</v>
      </c>
      <c r="AA23" s="686"/>
      <c r="AB23" s="686"/>
      <c r="AC23" s="686"/>
      <c r="AD23" s="687">
        <v>12344671</v>
      </c>
      <c r="AE23" s="687"/>
      <c r="AF23" s="687"/>
      <c r="AG23" s="687"/>
      <c r="AH23" s="687"/>
      <c r="AI23" s="687"/>
      <c r="AJ23" s="687"/>
      <c r="AK23" s="687"/>
      <c r="AL23" s="688">
        <v>10.5</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7013246</v>
      </c>
      <c r="BH23" s="684"/>
      <c r="BI23" s="684"/>
      <c r="BJ23" s="684"/>
      <c r="BK23" s="684"/>
      <c r="BL23" s="684"/>
      <c r="BM23" s="684"/>
      <c r="BN23" s="685"/>
      <c r="BO23" s="686">
        <v>7.2</v>
      </c>
      <c r="BP23" s="686"/>
      <c r="BQ23" s="686"/>
      <c r="BR23" s="686"/>
      <c r="BS23" s="692" t="s">
        <v>140</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1206938</v>
      </c>
      <c r="S24" s="684"/>
      <c r="T24" s="684"/>
      <c r="U24" s="684"/>
      <c r="V24" s="684"/>
      <c r="W24" s="684"/>
      <c r="X24" s="684"/>
      <c r="Y24" s="685"/>
      <c r="Z24" s="686">
        <v>0.5</v>
      </c>
      <c r="AA24" s="686"/>
      <c r="AB24" s="686"/>
      <c r="AC24" s="686"/>
      <c r="AD24" s="687" t="s">
        <v>242</v>
      </c>
      <c r="AE24" s="687"/>
      <c r="AF24" s="687"/>
      <c r="AG24" s="687"/>
      <c r="AH24" s="687"/>
      <c r="AI24" s="687"/>
      <c r="AJ24" s="687"/>
      <c r="AK24" s="687"/>
      <c r="AL24" s="688" t="s">
        <v>242</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271</v>
      </c>
      <c r="BH24" s="684"/>
      <c r="BI24" s="684"/>
      <c r="BJ24" s="684"/>
      <c r="BK24" s="684"/>
      <c r="BL24" s="684"/>
      <c r="BM24" s="684"/>
      <c r="BN24" s="685"/>
      <c r="BO24" s="686" t="s">
        <v>242</v>
      </c>
      <c r="BP24" s="686"/>
      <c r="BQ24" s="686"/>
      <c r="BR24" s="686"/>
      <c r="BS24" s="692" t="s">
        <v>140</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108177030</v>
      </c>
      <c r="CS24" s="673"/>
      <c r="CT24" s="673"/>
      <c r="CU24" s="673"/>
      <c r="CV24" s="673"/>
      <c r="CW24" s="673"/>
      <c r="CX24" s="673"/>
      <c r="CY24" s="674"/>
      <c r="CZ24" s="677">
        <v>51.4</v>
      </c>
      <c r="DA24" s="678"/>
      <c r="DB24" s="678"/>
      <c r="DC24" s="697"/>
      <c r="DD24" s="722">
        <v>68508272</v>
      </c>
      <c r="DE24" s="673"/>
      <c r="DF24" s="673"/>
      <c r="DG24" s="673"/>
      <c r="DH24" s="673"/>
      <c r="DI24" s="673"/>
      <c r="DJ24" s="673"/>
      <c r="DK24" s="674"/>
      <c r="DL24" s="722">
        <v>67247186</v>
      </c>
      <c r="DM24" s="673"/>
      <c r="DN24" s="673"/>
      <c r="DO24" s="673"/>
      <c r="DP24" s="673"/>
      <c r="DQ24" s="673"/>
      <c r="DR24" s="673"/>
      <c r="DS24" s="673"/>
      <c r="DT24" s="673"/>
      <c r="DU24" s="673"/>
      <c r="DV24" s="674"/>
      <c r="DW24" s="677">
        <v>54</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140</v>
      </c>
      <c r="S25" s="684"/>
      <c r="T25" s="684"/>
      <c r="U25" s="684"/>
      <c r="V25" s="684"/>
      <c r="W25" s="684"/>
      <c r="X25" s="684"/>
      <c r="Y25" s="685"/>
      <c r="Z25" s="686" t="s">
        <v>242</v>
      </c>
      <c r="AA25" s="686"/>
      <c r="AB25" s="686"/>
      <c r="AC25" s="686"/>
      <c r="AD25" s="687" t="s">
        <v>242</v>
      </c>
      <c r="AE25" s="687"/>
      <c r="AF25" s="687"/>
      <c r="AG25" s="687"/>
      <c r="AH25" s="687"/>
      <c r="AI25" s="687"/>
      <c r="AJ25" s="687"/>
      <c r="AK25" s="687"/>
      <c r="AL25" s="688" t="s">
        <v>242</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242</v>
      </c>
      <c r="BH25" s="684"/>
      <c r="BI25" s="684"/>
      <c r="BJ25" s="684"/>
      <c r="BK25" s="684"/>
      <c r="BL25" s="684"/>
      <c r="BM25" s="684"/>
      <c r="BN25" s="685"/>
      <c r="BO25" s="686" t="s">
        <v>242</v>
      </c>
      <c r="BP25" s="686"/>
      <c r="BQ25" s="686"/>
      <c r="BR25" s="686"/>
      <c r="BS25" s="692" t="s">
        <v>271</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34072784</v>
      </c>
      <c r="CS25" s="719"/>
      <c r="CT25" s="719"/>
      <c r="CU25" s="719"/>
      <c r="CV25" s="719"/>
      <c r="CW25" s="719"/>
      <c r="CX25" s="719"/>
      <c r="CY25" s="720"/>
      <c r="CZ25" s="688">
        <v>16.2</v>
      </c>
      <c r="DA25" s="717"/>
      <c r="DB25" s="717"/>
      <c r="DC25" s="721"/>
      <c r="DD25" s="692">
        <v>30801952</v>
      </c>
      <c r="DE25" s="719"/>
      <c r="DF25" s="719"/>
      <c r="DG25" s="719"/>
      <c r="DH25" s="719"/>
      <c r="DI25" s="719"/>
      <c r="DJ25" s="719"/>
      <c r="DK25" s="720"/>
      <c r="DL25" s="692">
        <v>30316770</v>
      </c>
      <c r="DM25" s="719"/>
      <c r="DN25" s="719"/>
      <c r="DO25" s="719"/>
      <c r="DP25" s="719"/>
      <c r="DQ25" s="719"/>
      <c r="DR25" s="719"/>
      <c r="DS25" s="719"/>
      <c r="DT25" s="719"/>
      <c r="DU25" s="719"/>
      <c r="DV25" s="720"/>
      <c r="DW25" s="688">
        <v>24.4</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124916454</v>
      </c>
      <c r="S26" s="684"/>
      <c r="T26" s="684"/>
      <c r="U26" s="684"/>
      <c r="V26" s="684"/>
      <c r="W26" s="684"/>
      <c r="X26" s="684"/>
      <c r="Y26" s="685"/>
      <c r="Z26" s="686">
        <v>56.7</v>
      </c>
      <c r="AA26" s="686"/>
      <c r="AB26" s="686"/>
      <c r="AC26" s="686"/>
      <c r="AD26" s="687">
        <v>116696270</v>
      </c>
      <c r="AE26" s="687"/>
      <c r="AF26" s="687"/>
      <c r="AG26" s="687"/>
      <c r="AH26" s="687"/>
      <c r="AI26" s="687"/>
      <c r="AJ26" s="687"/>
      <c r="AK26" s="687"/>
      <c r="AL26" s="688">
        <v>98.9</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242</v>
      </c>
      <c r="BH26" s="684"/>
      <c r="BI26" s="684"/>
      <c r="BJ26" s="684"/>
      <c r="BK26" s="684"/>
      <c r="BL26" s="684"/>
      <c r="BM26" s="684"/>
      <c r="BN26" s="685"/>
      <c r="BO26" s="686" t="s">
        <v>271</v>
      </c>
      <c r="BP26" s="686"/>
      <c r="BQ26" s="686"/>
      <c r="BR26" s="686"/>
      <c r="BS26" s="692" t="s">
        <v>140</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23035624</v>
      </c>
      <c r="CS26" s="684"/>
      <c r="CT26" s="684"/>
      <c r="CU26" s="684"/>
      <c r="CV26" s="684"/>
      <c r="CW26" s="684"/>
      <c r="CX26" s="684"/>
      <c r="CY26" s="685"/>
      <c r="CZ26" s="688">
        <v>10.9</v>
      </c>
      <c r="DA26" s="717"/>
      <c r="DB26" s="717"/>
      <c r="DC26" s="721"/>
      <c r="DD26" s="692">
        <v>20639540</v>
      </c>
      <c r="DE26" s="684"/>
      <c r="DF26" s="684"/>
      <c r="DG26" s="684"/>
      <c r="DH26" s="684"/>
      <c r="DI26" s="684"/>
      <c r="DJ26" s="684"/>
      <c r="DK26" s="685"/>
      <c r="DL26" s="692" t="s">
        <v>242</v>
      </c>
      <c r="DM26" s="684"/>
      <c r="DN26" s="684"/>
      <c r="DO26" s="684"/>
      <c r="DP26" s="684"/>
      <c r="DQ26" s="684"/>
      <c r="DR26" s="684"/>
      <c r="DS26" s="684"/>
      <c r="DT26" s="684"/>
      <c r="DU26" s="684"/>
      <c r="DV26" s="685"/>
      <c r="DW26" s="688" t="s">
        <v>242</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95159</v>
      </c>
      <c r="S27" s="684"/>
      <c r="T27" s="684"/>
      <c r="U27" s="684"/>
      <c r="V27" s="684"/>
      <c r="W27" s="684"/>
      <c r="X27" s="684"/>
      <c r="Y27" s="685"/>
      <c r="Z27" s="686">
        <v>0</v>
      </c>
      <c r="AA27" s="686"/>
      <c r="AB27" s="686"/>
      <c r="AC27" s="686"/>
      <c r="AD27" s="687">
        <v>95159</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97797976</v>
      </c>
      <c r="BH27" s="684"/>
      <c r="BI27" s="684"/>
      <c r="BJ27" s="684"/>
      <c r="BK27" s="684"/>
      <c r="BL27" s="684"/>
      <c r="BM27" s="684"/>
      <c r="BN27" s="685"/>
      <c r="BO27" s="686">
        <v>100</v>
      </c>
      <c r="BP27" s="686"/>
      <c r="BQ27" s="686"/>
      <c r="BR27" s="686"/>
      <c r="BS27" s="692">
        <v>1512999</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53511232</v>
      </c>
      <c r="CS27" s="719"/>
      <c r="CT27" s="719"/>
      <c r="CU27" s="719"/>
      <c r="CV27" s="719"/>
      <c r="CW27" s="719"/>
      <c r="CX27" s="719"/>
      <c r="CY27" s="720"/>
      <c r="CZ27" s="688">
        <v>25.4</v>
      </c>
      <c r="DA27" s="717"/>
      <c r="DB27" s="717"/>
      <c r="DC27" s="721"/>
      <c r="DD27" s="692">
        <v>17826396</v>
      </c>
      <c r="DE27" s="719"/>
      <c r="DF27" s="719"/>
      <c r="DG27" s="719"/>
      <c r="DH27" s="719"/>
      <c r="DI27" s="719"/>
      <c r="DJ27" s="719"/>
      <c r="DK27" s="720"/>
      <c r="DL27" s="692">
        <v>17443392</v>
      </c>
      <c r="DM27" s="719"/>
      <c r="DN27" s="719"/>
      <c r="DO27" s="719"/>
      <c r="DP27" s="719"/>
      <c r="DQ27" s="719"/>
      <c r="DR27" s="719"/>
      <c r="DS27" s="719"/>
      <c r="DT27" s="719"/>
      <c r="DU27" s="719"/>
      <c r="DV27" s="720"/>
      <c r="DW27" s="688">
        <v>14</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1439549</v>
      </c>
      <c r="S28" s="684"/>
      <c r="T28" s="684"/>
      <c r="U28" s="684"/>
      <c r="V28" s="684"/>
      <c r="W28" s="684"/>
      <c r="X28" s="684"/>
      <c r="Y28" s="685"/>
      <c r="Z28" s="686">
        <v>0.7</v>
      </c>
      <c r="AA28" s="686"/>
      <c r="AB28" s="686"/>
      <c r="AC28" s="686"/>
      <c r="AD28" s="687" t="s">
        <v>271</v>
      </c>
      <c r="AE28" s="687"/>
      <c r="AF28" s="687"/>
      <c r="AG28" s="687"/>
      <c r="AH28" s="687"/>
      <c r="AI28" s="687"/>
      <c r="AJ28" s="687"/>
      <c r="AK28" s="687"/>
      <c r="AL28" s="688" t="s">
        <v>139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20593014</v>
      </c>
      <c r="CS28" s="684"/>
      <c r="CT28" s="684"/>
      <c r="CU28" s="684"/>
      <c r="CV28" s="684"/>
      <c r="CW28" s="684"/>
      <c r="CX28" s="684"/>
      <c r="CY28" s="685"/>
      <c r="CZ28" s="688">
        <v>9.8000000000000007</v>
      </c>
      <c r="DA28" s="717"/>
      <c r="DB28" s="717"/>
      <c r="DC28" s="721"/>
      <c r="DD28" s="692">
        <v>19879924</v>
      </c>
      <c r="DE28" s="684"/>
      <c r="DF28" s="684"/>
      <c r="DG28" s="684"/>
      <c r="DH28" s="684"/>
      <c r="DI28" s="684"/>
      <c r="DJ28" s="684"/>
      <c r="DK28" s="685"/>
      <c r="DL28" s="692">
        <v>19487024</v>
      </c>
      <c r="DM28" s="684"/>
      <c r="DN28" s="684"/>
      <c r="DO28" s="684"/>
      <c r="DP28" s="684"/>
      <c r="DQ28" s="684"/>
      <c r="DR28" s="684"/>
      <c r="DS28" s="684"/>
      <c r="DT28" s="684"/>
      <c r="DU28" s="684"/>
      <c r="DV28" s="685"/>
      <c r="DW28" s="688">
        <v>15.7</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6156645</v>
      </c>
      <c r="S29" s="684"/>
      <c r="T29" s="684"/>
      <c r="U29" s="684"/>
      <c r="V29" s="684"/>
      <c r="W29" s="684"/>
      <c r="X29" s="684"/>
      <c r="Y29" s="685"/>
      <c r="Z29" s="686">
        <v>2.8</v>
      </c>
      <c r="AA29" s="686"/>
      <c r="AB29" s="686"/>
      <c r="AC29" s="686"/>
      <c r="AD29" s="687">
        <v>933963</v>
      </c>
      <c r="AE29" s="687"/>
      <c r="AF29" s="687"/>
      <c r="AG29" s="687"/>
      <c r="AH29" s="687"/>
      <c r="AI29" s="687"/>
      <c r="AJ29" s="687"/>
      <c r="AK29" s="687"/>
      <c r="AL29" s="688">
        <v>0.8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20591327</v>
      </c>
      <c r="CS29" s="719"/>
      <c r="CT29" s="719"/>
      <c r="CU29" s="719"/>
      <c r="CV29" s="719"/>
      <c r="CW29" s="719"/>
      <c r="CX29" s="719"/>
      <c r="CY29" s="720"/>
      <c r="CZ29" s="688">
        <v>9.8000000000000007</v>
      </c>
      <c r="DA29" s="717"/>
      <c r="DB29" s="717"/>
      <c r="DC29" s="721"/>
      <c r="DD29" s="692">
        <v>19878237</v>
      </c>
      <c r="DE29" s="719"/>
      <c r="DF29" s="719"/>
      <c r="DG29" s="719"/>
      <c r="DH29" s="719"/>
      <c r="DI29" s="719"/>
      <c r="DJ29" s="719"/>
      <c r="DK29" s="720"/>
      <c r="DL29" s="692">
        <v>19485337</v>
      </c>
      <c r="DM29" s="719"/>
      <c r="DN29" s="719"/>
      <c r="DO29" s="719"/>
      <c r="DP29" s="719"/>
      <c r="DQ29" s="719"/>
      <c r="DR29" s="719"/>
      <c r="DS29" s="719"/>
      <c r="DT29" s="719"/>
      <c r="DU29" s="719"/>
      <c r="DV29" s="720"/>
      <c r="DW29" s="688">
        <v>15.7</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1106195</v>
      </c>
      <c r="S30" s="684"/>
      <c r="T30" s="684"/>
      <c r="U30" s="684"/>
      <c r="V30" s="684"/>
      <c r="W30" s="684"/>
      <c r="X30" s="684"/>
      <c r="Y30" s="685"/>
      <c r="Z30" s="686">
        <v>0.5</v>
      </c>
      <c r="AA30" s="686"/>
      <c r="AB30" s="686"/>
      <c r="AC30" s="686"/>
      <c r="AD30" s="687" t="s">
        <v>242</v>
      </c>
      <c r="AE30" s="687"/>
      <c r="AF30" s="687"/>
      <c r="AG30" s="687"/>
      <c r="AH30" s="687"/>
      <c r="AI30" s="687"/>
      <c r="AJ30" s="687"/>
      <c r="AK30" s="687"/>
      <c r="AL30" s="688" t="s">
        <v>242</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19162122</v>
      </c>
      <c r="CS30" s="684"/>
      <c r="CT30" s="684"/>
      <c r="CU30" s="684"/>
      <c r="CV30" s="684"/>
      <c r="CW30" s="684"/>
      <c r="CX30" s="684"/>
      <c r="CY30" s="685"/>
      <c r="CZ30" s="688">
        <v>9.1</v>
      </c>
      <c r="DA30" s="717"/>
      <c r="DB30" s="717"/>
      <c r="DC30" s="721"/>
      <c r="DD30" s="692">
        <v>18540071</v>
      </c>
      <c r="DE30" s="684"/>
      <c r="DF30" s="684"/>
      <c r="DG30" s="684"/>
      <c r="DH30" s="684"/>
      <c r="DI30" s="684"/>
      <c r="DJ30" s="684"/>
      <c r="DK30" s="685"/>
      <c r="DL30" s="692">
        <v>18147171</v>
      </c>
      <c r="DM30" s="684"/>
      <c r="DN30" s="684"/>
      <c r="DO30" s="684"/>
      <c r="DP30" s="684"/>
      <c r="DQ30" s="684"/>
      <c r="DR30" s="684"/>
      <c r="DS30" s="684"/>
      <c r="DT30" s="684"/>
      <c r="DU30" s="684"/>
      <c r="DV30" s="685"/>
      <c r="DW30" s="688">
        <v>14.6</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36330566</v>
      </c>
      <c r="S31" s="684"/>
      <c r="T31" s="684"/>
      <c r="U31" s="684"/>
      <c r="V31" s="684"/>
      <c r="W31" s="684"/>
      <c r="X31" s="684"/>
      <c r="Y31" s="685"/>
      <c r="Z31" s="686">
        <v>16.5</v>
      </c>
      <c r="AA31" s="686"/>
      <c r="AB31" s="686"/>
      <c r="AC31" s="686"/>
      <c r="AD31" s="687" t="s">
        <v>139</v>
      </c>
      <c r="AE31" s="687"/>
      <c r="AF31" s="687"/>
      <c r="AG31" s="687"/>
      <c r="AH31" s="687"/>
      <c r="AI31" s="687"/>
      <c r="AJ31" s="687"/>
      <c r="AK31" s="687"/>
      <c r="AL31" s="688" t="s">
        <v>242</v>
      </c>
      <c r="AM31" s="689"/>
      <c r="AN31" s="689"/>
      <c r="AO31" s="690"/>
      <c r="AP31" s="740" t="s">
        <v>315</v>
      </c>
      <c r="AQ31" s="741"/>
      <c r="AR31" s="741"/>
      <c r="AS31" s="741"/>
      <c r="AT31" s="746" t="s">
        <v>316</v>
      </c>
      <c r="AU31" s="231"/>
      <c r="AV31" s="231"/>
      <c r="AW31" s="231"/>
      <c r="AX31" s="669" t="s">
        <v>190</v>
      </c>
      <c r="AY31" s="670"/>
      <c r="AZ31" s="670"/>
      <c r="BA31" s="670"/>
      <c r="BB31" s="670"/>
      <c r="BC31" s="670"/>
      <c r="BD31" s="670"/>
      <c r="BE31" s="670"/>
      <c r="BF31" s="671"/>
      <c r="BG31" s="751">
        <v>99.2</v>
      </c>
      <c r="BH31" s="738"/>
      <c r="BI31" s="738"/>
      <c r="BJ31" s="738"/>
      <c r="BK31" s="738"/>
      <c r="BL31" s="738"/>
      <c r="BM31" s="678">
        <v>97.1</v>
      </c>
      <c r="BN31" s="738"/>
      <c r="BO31" s="738"/>
      <c r="BP31" s="738"/>
      <c r="BQ31" s="739"/>
      <c r="BR31" s="751">
        <v>99.2</v>
      </c>
      <c r="BS31" s="738"/>
      <c r="BT31" s="738"/>
      <c r="BU31" s="738"/>
      <c r="BV31" s="738"/>
      <c r="BW31" s="738"/>
      <c r="BX31" s="678">
        <v>96.7</v>
      </c>
      <c r="BY31" s="738"/>
      <c r="BZ31" s="738"/>
      <c r="CA31" s="738"/>
      <c r="CB31" s="739"/>
      <c r="CD31" s="725"/>
      <c r="CE31" s="726"/>
      <c r="CF31" s="698" t="s">
        <v>317</v>
      </c>
      <c r="CG31" s="699"/>
      <c r="CH31" s="699"/>
      <c r="CI31" s="699"/>
      <c r="CJ31" s="699"/>
      <c r="CK31" s="699"/>
      <c r="CL31" s="699"/>
      <c r="CM31" s="699"/>
      <c r="CN31" s="699"/>
      <c r="CO31" s="699"/>
      <c r="CP31" s="699"/>
      <c r="CQ31" s="700"/>
      <c r="CR31" s="683">
        <v>1429205</v>
      </c>
      <c r="CS31" s="719"/>
      <c r="CT31" s="719"/>
      <c r="CU31" s="719"/>
      <c r="CV31" s="719"/>
      <c r="CW31" s="719"/>
      <c r="CX31" s="719"/>
      <c r="CY31" s="720"/>
      <c r="CZ31" s="688">
        <v>0.7</v>
      </c>
      <c r="DA31" s="717"/>
      <c r="DB31" s="717"/>
      <c r="DC31" s="721"/>
      <c r="DD31" s="692">
        <v>1338166</v>
      </c>
      <c r="DE31" s="719"/>
      <c r="DF31" s="719"/>
      <c r="DG31" s="719"/>
      <c r="DH31" s="719"/>
      <c r="DI31" s="719"/>
      <c r="DJ31" s="719"/>
      <c r="DK31" s="720"/>
      <c r="DL31" s="692">
        <v>1338166</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15">
      <c r="B32" s="729" t="s">
        <v>318</v>
      </c>
      <c r="C32" s="730"/>
      <c r="D32" s="730"/>
      <c r="E32" s="730"/>
      <c r="F32" s="730"/>
      <c r="G32" s="730"/>
      <c r="H32" s="730"/>
      <c r="I32" s="730"/>
      <c r="J32" s="730"/>
      <c r="K32" s="730"/>
      <c r="L32" s="730"/>
      <c r="M32" s="730"/>
      <c r="N32" s="730"/>
      <c r="O32" s="730"/>
      <c r="P32" s="730"/>
      <c r="Q32" s="731"/>
      <c r="R32" s="683">
        <v>6984</v>
      </c>
      <c r="S32" s="684"/>
      <c r="T32" s="684"/>
      <c r="U32" s="684"/>
      <c r="V32" s="684"/>
      <c r="W32" s="684"/>
      <c r="X32" s="684"/>
      <c r="Y32" s="685"/>
      <c r="Z32" s="686">
        <v>0</v>
      </c>
      <c r="AA32" s="686"/>
      <c r="AB32" s="686"/>
      <c r="AC32" s="686"/>
      <c r="AD32" s="687">
        <v>6984</v>
      </c>
      <c r="AE32" s="687"/>
      <c r="AF32" s="687"/>
      <c r="AG32" s="687"/>
      <c r="AH32" s="687"/>
      <c r="AI32" s="687"/>
      <c r="AJ32" s="687"/>
      <c r="AK32" s="687"/>
      <c r="AL32" s="688">
        <v>0</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99</v>
      </c>
      <c r="BH32" s="719"/>
      <c r="BI32" s="719"/>
      <c r="BJ32" s="719"/>
      <c r="BK32" s="719"/>
      <c r="BL32" s="719"/>
      <c r="BM32" s="689">
        <v>96.9</v>
      </c>
      <c r="BN32" s="749"/>
      <c r="BO32" s="749"/>
      <c r="BP32" s="749"/>
      <c r="BQ32" s="750"/>
      <c r="BR32" s="752">
        <v>99</v>
      </c>
      <c r="BS32" s="719"/>
      <c r="BT32" s="719"/>
      <c r="BU32" s="719"/>
      <c r="BV32" s="719"/>
      <c r="BW32" s="719"/>
      <c r="BX32" s="689">
        <v>96.6</v>
      </c>
      <c r="BY32" s="749"/>
      <c r="BZ32" s="749"/>
      <c r="CA32" s="749"/>
      <c r="CB32" s="750"/>
      <c r="CD32" s="727"/>
      <c r="CE32" s="728"/>
      <c r="CF32" s="698" t="s">
        <v>321</v>
      </c>
      <c r="CG32" s="699"/>
      <c r="CH32" s="699"/>
      <c r="CI32" s="699"/>
      <c r="CJ32" s="699"/>
      <c r="CK32" s="699"/>
      <c r="CL32" s="699"/>
      <c r="CM32" s="699"/>
      <c r="CN32" s="699"/>
      <c r="CO32" s="699"/>
      <c r="CP32" s="699"/>
      <c r="CQ32" s="700"/>
      <c r="CR32" s="683">
        <v>1687</v>
      </c>
      <c r="CS32" s="684"/>
      <c r="CT32" s="684"/>
      <c r="CU32" s="684"/>
      <c r="CV32" s="684"/>
      <c r="CW32" s="684"/>
      <c r="CX32" s="684"/>
      <c r="CY32" s="685"/>
      <c r="CZ32" s="688">
        <v>0</v>
      </c>
      <c r="DA32" s="717"/>
      <c r="DB32" s="717"/>
      <c r="DC32" s="721"/>
      <c r="DD32" s="692">
        <v>1687</v>
      </c>
      <c r="DE32" s="684"/>
      <c r="DF32" s="684"/>
      <c r="DG32" s="684"/>
      <c r="DH32" s="684"/>
      <c r="DI32" s="684"/>
      <c r="DJ32" s="684"/>
      <c r="DK32" s="685"/>
      <c r="DL32" s="692">
        <v>1687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13112918</v>
      </c>
      <c r="S33" s="684"/>
      <c r="T33" s="684"/>
      <c r="U33" s="684"/>
      <c r="V33" s="684"/>
      <c r="W33" s="684"/>
      <c r="X33" s="684"/>
      <c r="Y33" s="685"/>
      <c r="Z33" s="686">
        <v>6</v>
      </c>
      <c r="AA33" s="686"/>
      <c r="AB33" s="686"/>
      <c r="AC33" s="686"/>
      <c r="AD33" s="687" t="s">
        <v>140</v>
      </c>
      <c r="AE33" s="687"/>
      <c r="AF33" s="687"/>
      <c r="AG33" s="687"/>
      <c r="AH33" s="687"/>
      <c r="AI33" s="687"/>
      <c r="AJ33" s="687"/>
      <c r="AK33" s="687"/>
      <c r="AL33" s="688" t="s">
        <v>139</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99.2</v>
      </c>
      <c r="BH33" s="754"/>
      <c r="BI33" s="754"/>
      <c r="BJ33" s="754"/>
      <c r="BK33" s="754"/>
      <c r="BL33" s="754"/>
      <c r="BM33" s="755">
        <v>96.8</v>
      </c>
      <c r="BN33" s="754"/>
      <c r="BO33" s="754"/>
      <c r="BP33" s="754"/>
      <c r="BQ33" s="756"/>
      <c r="BR33" s="753">
        <v>99.2</v>
      </c>
      <c r="BS33" s="754"/>
      <c r="BT33" s="754"/>
      <c r="BU33" s="754"/>
      <c r="BV33" s="754"/>
      <c r="BW33" s="754"/>
      <c r="BX33" s="755">
        <v>96.3</v>
      </c>
      <c r="BY33" s="754"/>
      <c r="BZ33" s="754"/>
      <c r="CA33" s="754"/>
      <c r="CB33" s="756"/>
      <c r="CD33" s="698" t="s">
        <v>324</v>
      </c>
      <c r="CE33" s="699"/>
      <c r="CF33" s="699"/>
      <c r="CG33" s="699"/>
      <c r="CH33" s="699"/>
      <c r="CI33" s="699"/>
      <c r="CJ33" s="699"/>
      <c r="CK33" s="699"/>
      <c r="CL33" s="699"/>
      <c r="CM33" s="699"/>
      <c r="CN33" s="699"/>
      <c r="CO33" s="699"/>
      <c r="CP33" s="699"/>
      <c r="CQ33" s="700"/>
      <c r="CR33" s="683">
        <v>64528362</v>
      </c>
      <c r="CS33" s="719"/>
      <c r="CT33" s="719"/>
      <c r="CU33" s="719"/>
      <c r="CV33" s="719"/>
      <c r="CW33" s="719"/>
      <c r="CX33" s="719"/>
      <c r="CY33" s="720"/>
      <c r="CZ33" s="688">
        <v>30.6</v>
      </c>
      <c r="DA33" s="717"/>
      <c r="DB33" s="717"/>
      <c r="DC33" s="721"/>
      <c r="DD33" s="692">
        <v>51559893</v>
      </c>
      <c r="DE33" s="719"/>
      <c r="DF33" s="719"/>
      <c r="DG33" s="719"/>
      <c r="DH33" s="719"/>
      <c r="DI33" s="719"/>
      <c r="DJ33" s="719"/>
      <c r="DK33" s="720"/>
      <c r="DL33" s="692">
        <v>41455178</v>
      </c>
      <c r="DM33" s="719"/>
      <c r="DN33" s="719"/>
      <c r="DO33" s="719"/>
      <c r="DP33" s="719"/>
      <c r="DQ33" s="719"/>
      <c r="DR33" s="719"/>
      <c r="DS33" s="719"/>
      <c r="DT33" s="719"/>
      <c r="DU33" s="719"/>
      <c r="DV33" s="720"/>
      <c r="DW33" s="688">
        <v>33.299999999999997</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876593</v>
      </c>
      <c r="S34" s="684"/>
      <c r="T34" s="684"/>
      <c r="U34" s="684"/>
      <c r="V34" s="684"/>
      <c r="W34" s="684"/>
      <c r="X34" s="684"/>
      <c r="Y34" s="685"/>
      <c r="Z34" s="686">
        <v>0.4</v>
      </c>
      <c r="AA34" s="686"/>
      <c r="AB34" s="686"/>
      <c r="AC34" s="686"/>
      <c r="AD34" s="687">
        <v>108795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25910394</v>
      </c>
      <c r="CS34" s="684"/>
      <c r="CT34" s="684"/>
      <c r="CU34" s="684"/>
      <c r="CV34" s="684"/>
      <c r="CW34" s="684"/>
      <c r="CX34" s="684"/>
      <c r="CY34" s="685"/>
      <c r="CZ34" s="688">
        <v>12.3</v>
      </c>
      <c r="DA34" s="717"/>
      <c r="DB34" s="717"/>
      <c r="DC34" s="721"/>
      <c r="DD34" s="692">
        <v>20189524</v>
      </c>
      <c r="DE34" s="684"/>
      <c r="DF34" s="684"/>
      <c r="DG34" s="684"/>
      <c r="DH34" s="684"/>
      <c r="DI34" s="684"/>
      <c r="DJ34" s="684"/>
      <c r="DK34" s="685"/>
      <c r="DL34" s="692">
        <v>18362359</v>
      </c>
      <c r="DM34" s="684"/>
      <c r="DN34" s="684"/>
      <c r="DO34" s="684"/>
      <c r="DP34" s="684"/>
      <c r="DQ34" s="684"/>
      <c r="DR34" s="684"/>
      <c r="DS34" s="684"/>
      <c r="DT34" s="684"/>
      <c r="DU34" s="684"/>
      <c r="DV34" s="685"/>
      <c r="DW34" s="688">
        <v>14.7</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145257</v>
      </c>
      <c r="S35" s="684"/>
      <c r="T35" s="684"/>
      <c r="U35" s="684"/>
      <c r="V35" s="684"/>
      <c r="W35" s="684"/>
      <c r="X35" s="684"/>
      <c r="Y35" s="685"/>
      <c r="Z35" s="686">
        <v>0.1</v>
      </c>
      <c r="AA35" s="686"/>
      <c r="AB35" s="686"/>
      <c r="AC35" s="686"/>
      <c r="AD35" s="687" t="s">
        <v>242</v>
      </c>
      <c r="AE35" s="687"/>
      <c r="AF35" s="687"/>
      <c r="AG35" s="687"/>
      <c r="AH35" s="687"/>
      <c r="AI35" s="687"/>
      <c r="AJ35" s="687"/>
      <c r="AK35" s="687"/>
      <c r="AL35" s="688" t="s">
        <v>140</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1319485</v>
      </c>
      <c r="CS35" s="719"/>
      <c r="CT35" s="719"/>
      <c r="CU35" s="719"/>
      <c r="CV35" s="719"/>
      <c r="CW35" s="719"/>
      <c r="CX35" s="719"/>
      <c r="CY35" s="720"/>
      <c r="CZ35" s="688">
        <v>0.6</v>
      </c>
      <c r="DA35" s="717"/>
      <c r="DB35" s="717"/>
      <c r="DC35" s="721"/>
      <c r="DD35" s="692">
        <v>983112</v>
      </c>
      <c r="DE35" s="719"/>
      <c r="DF35" s="719"/>
      <c r="DG35" s="719"/>
      <c r="DH35" s="719"/>
      <c r="DI35" s="719"/>
      <c r="DJ35" s="719"/>
      <c r="DK35" s="720"/>
      <c r="DL35" s="692">
        <v>983112</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1829193</v>
      </c>
      <c r="S36" s="684"/>
      <c r="T36" s="684"/>
      <c r="U36" s="684"/>
      <c r="V36" s="684"/>
      <c r="W36" s="684"/>
      <c r="X36" s="684"/>
      <c r="Y36" s="685"/>
      <c r="Z36" s="686">
        <v>0.8</v>
      </c>
      <c r="AA36" s="686"/>
      <c r="AB36" s="686"/>
      <c r="AC36" s="686"/>
      <c r="AD36" s="687" t="s">
        <v>242</v>
      </c>
      <c r="AE36" s="687"/>
      <c r="AF36" s="687"/>
      <c r="AG36" s="687"/>
      <c r="AH36" s="687"/>
      <c r="AI36" s="687"/>
      <c r="AJ36" s="687"/>
      <c r="AK36" s="687"/>
      <c r="AL36" s="688" t="s">
        <v>140</v>
      </c>
      <c r="AM36" s="689"/>
      <c r="AN36" s="689"/>
      <c r="AO36" s="690"/>
      <c r="AP36" s="235"/>
      <c r="AQ36" s="757" t="s">
        <v>332</v>
      </c>
      <c r="AR36" s="758"/>
      <c r="AS36" s="758"/>
      <c r="AT36" s="758"/>
      <c r="AU36" s="758"/>
      <c r="AV36" s="758"/>
      <c r="AW36" s="758"/>
      <c r="AX36" s="758"/>
      <c r="AY36" s="759"/>
      <c r="AZ36" s="672">
        <v>28823119</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464836</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11272470</v>
      </c>
      <c r="CS36" s="684"/>
      <c r="CT36" s="684"/>
      <c r="CU36" s="684"/>
      <c r="CV36" s="684"/>
      <c r="CW36" s="684"/>
      <c r="CX36" s="684"/>
      <c r="CY36" s="685"/>
      <c r="CZ36" s="688">
        <v>5.4</v>
      </c>
      <c r="DA36" s="717"/>
      <c r="DB36" s="717"/>
      <c r="DC36" s="721"/>
      <c r="DD36" s="692">
        <v>10173935</v>
      </c>
      <c r="DE36" s="684"/>
      <c r="DF36" s="684"/>
      <c r="DG36" s="684"/>
      <c r="DH36" s="684"/>
      <c r="DI36" s="684"/>
      <c r="DJ36" s="684"/>
      <c r="DK36" s="685"/>
      <c r="DL36" s="692">
        <v>8799989</v>
      </c>
      <c r="DM36" s="684"/>
      <c r="DN36" s="684"/>
      <c r="DO36" s="684"/>
      <c r="DP36" s="684"/>
      <c r="DQ36" s="684"/>
      <c r="DR36" s="684"/>
      <c r="DS36" s="684"/>
      <c r="DT36" s="684"/>
      <c r="DU36" s="684"/>
      <c r="DV36" s="685"/>
      <c r="DW36" s="688">
        <v>7.1</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9513814</v>
      </c>
      <c r="S37" s="684"/>
      <c r="T37" s="684"/>
      <c r="U37" s="684"/>
      <c r="V37" s="684"/>
      <c r="W37" s="684"/>
      <c r="X37" s="684"/>
      <c r="Y37" s="685"/>
      <c r="Z37" s="686">
        <v>4.3</v>
      </c>
      <c r="AA37" s="686"/>
      <c r="AB37" s="686"/>
      <c r="AC37" s="686"/>
      <c r="AD37" s="687" t="s">
        <v>242</v>
      </c>
      <c r="AE37" s="687"/>
      <c r="AF37" s="687"/>
      <c r="AG37" s="687"/>
      <c r="AH37" s="687"/>
      <c r="AI37" s="687"/>
      <c r="AJ37" s="687"/>
      <c r="AK37" s="687"/>
      <c r="AL37" s="688" t="s">
        <v>242</v>
      </c>
      <c r="AM37" s="689"/>
      <c r="AN37" s="689"/>
      <c r="AO37" s="690"/>
      <c r="AQ37" s="761" t="s">
        <v>336</v>
      </c>
      <c r="AR37" s="762"/>
      <c r="AS37" s="762"/>
      <c r="AT37" s="762"/>
      <c r="AU37" s="762"/>
      <c r="AV37" s="762"/>
      <c r="AW37" s="762"/>
      <c r="AX37" s="762"/>
      <c r="AY37" s="763"/>
      <c r="AZ37" s="683">
        <v>9951480</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-481218</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465890</v>
      </c>
      <c r="CS37" s="719"/>
      <c r="CT37" s="719"/>
      <c r="CU37" s="719"/>
      <c r="CV37" s="719"/>
      <c r="CW37" s="719"/>
      <c r="CX37" s="719"/>
      <c r="CY37" s="720"/>
      <c r="CZ37" s="688">
        <v>0.2</v>
      </c>
      <c r="DA37" s="717"/>
      <c r="DB37" s="717"/>
      <c r="DC37" s="721"/>
      <c r="DD37" s="692">
        <v>465890</v>
      </c>
      <c r="DE37" s="719"/>
      <c r="DF37" s="719"/>
      <c r="DG37" s="719"/>
      <c r="DH37" s="719"/>
      <c r="DI37" s="719"/>
      <c r="DJ37" s="719"/>
      <c r="DK37" s="720"/>
      <c r="DL37" s="692">
        <v>443979</v>
      </c>
      <c r="DM37" s="719"/>
      <c r="DN37" s="719"/>
      <c r="DO37" s="719"/>
      <c r="DP37" s="719"/>
      <c r="DQ37" s="719"/>
      <c r="DR37" s="719"/>
      <c r="DS37" s="719"/>
      <c r="DT37" s="719"/>
      <c r="DU37" s="719"/>
      <c r="DV37" s="720"/>
      <c r="DW37" s="688">
        <v>0.4</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3853988</v>
      </c>
      <c r="S38" s="684"/>
      <c r="T38" s="684"/>
      <c r="U38" s="684"/>
      <c r="V38" s="684"/>
      <c r="W38" s="684"/>
      <c r="X38" s="684"/>
      <c r="Y38" s="685"/>
      <c r="Z38" s="686">
        <v>1.7</v>
      </c>
      <c r="AA38" s="686"/>
      <c r="AB38" s="686"/>
      <c r="AC38" s="686"/>
      <c r="AD38" s="687">
        <v>119981</v>
      </c>
      <c r="AE38" s="687"/>
      <c r="AF38" s="687"/>
      <c r="AG38" s="687"/>
      <c r="AH38" s="687"/>
      <c r="AI38" s="687"/>
      <c r="AJ38" s="687"/>
      <c r="AK38" s="687"/>
      <c r="AL38" s="688">
        <v>0.1</v>
      </c>
      <c r="AM38" s="689"/>
      <c r="AN38" s="689"/>
      <c r="AO38" s="690"/>
      <c r="AQ38" s="761" t="s">
        <v>340</v>
      </c>
      <c r="AR38" s="762"/>
      <c r="AS38" s="762"/>
      <c r="AT38" s="762"/>
      <c r="AU38" s="762"/>
      <c r="AV38" s="762"/>
      <c r="AW38" s="762"/>
      <c r="AX38" s="762"/>
      <c r="AY38" s="763"/>
      <c r="AZ38" s="683">
        <v>795302</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68692</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17865577</v>
      </c>
      <c r="CS38" s="684"/>
      <c r="CT38" s="684"/>
      <c r="CU38" s="684"/>
      <c r="CV38" s="684"/>
      <c r="CW38" s="684"/>
      <c r="CX38" s="684"/>
      <c r="CY38" s="685"/>
      <c r="CZ38" s="688">
        <v>8.5</v>
      </c>
      <c r="DA38" s="717"/>
      <c r="DB38" s="717"/>
      <c r="DC38" s="721"/>
      <c r="DD38" s="692">
        <v>14400741</v>
      </c>
      <c r="DE38" s="684"/>
      <c r="DF38" s="684"/>
      <c r="DG38" s="684"/>
      <c r="DH38" s="684"/>
      <c r="DI38" s="684"/>
      <c r="DJ38" s="684"/>
      <c r="DK38" s="685"/>
      <c r="DL38" s="692">
        <v>13266668</v>
      </c>
      <c r="DM38" s="684"/>
      <c r="DN38" s="684"/>
      <c r="DO38" s="684"/>
      <c r="DP38" s="684"/>
      <c r="DQ38" s="684"/>
      <c r="DR38" s="684"/>
      <c r="DS38" s="684"/>
      <c r="DT38" s="684"/>
      <c r="DU38" s="684"/>
      <c r="DV38" s="685"/>
      <c r="DW38" s="688">
        <v>10.7</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20984200</v>
      </c>
      <c r="S39" s="684"/>
      <c r="T39" s="684"/>
      <c r="U39" s="684"/>
      <c r="V39" s="684"/>
      <c r="W39" s="684"/>
      <c r="X39" s="684"/>
      <c r="Y39" s="685"/>
      <c r="Z39" s="686">
        <v>9.5</v>
      </c>
      <c r="AA39" s="686"/>
      <c r="AB39" s="686"/>
      <c r="AC39" s="686"/>
      <c r="AD39" s="687" t="s">
        <v>140</v>
      </c>
      <c r="AE39" s="687"/>
      <c r="AF39" s="687"/>
      <c r="AG39" s="687"/>
      <c r="AH39" s="687"/>
      <c r="AI39" s="687"/>
      <c r="AJ39" s="687"/>
      <c r="AK39" s="687"/>
      <c r="AL39" s="688" t="s">
        <v>242</v>
      </c>
      <c r="AM39" s="689"/>
      <c r="AN39" s="689"/>
      <c r="AO39" s="690"/>
      <c r="AQ39" s="761" t="s">
        <v>344</v>
      </c>
      <c r="AR39" s="762"/>
      <c r="AS39" s="762"/>
      <c r="AT39" s="762"/>
      <c r="AU39" s="762"/>
      <c r="AV39" s="762"/>
      <c r="AW39" s="762"/>
      <c r="AX39" s="762"/>
      <c r="AY39" s="763"/>
      <c r="AZ39" s="683">
        <v>231283</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108453</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1122288</v>
      </c>
      <c r="CS39" s="719"/>
      <c r="CT39" s="719"/>
      <c r="CU39" s="719"/>
      <c r="CV39" s="719"/>
      <c r="CW39" s="719"/>
      <c r="CX39" s="719"/>
      <c r="CY39" s="720"/>
      <c r="CZ39" s="688">
        <v>0.5</v>
      </c>
      <c r="DA39" s="717"/>
      <c r="DB39" s="717"/>
      <c r="DC39" s="721"/>
      <c r="DD39" s="692">
        <v>1002450</v>
      </c>
      <c r="DE39" s="719"/>
      <c r="DF39" s="719"/>
      <c r="DG39" s="719"/>
      <c r="DH39" s="719"/>
      <c r="DI39" s="719"/>
      <c r="DJ39" s="719"/>
      <c r="DK39" s="720"/>
      <c r="DL39" s="692" t="s">
        <v>242</v>
      </c>
      <c r="DM39" s="719"/>
      <c r="DN39" s="719"/>
      <c r="DO39" s="719"/>
      <c r="DP39" s="719"/>
      <c r="DQ39" s="719"/>
      <c r="DR39" s="719"/>
      <c r="DS39" s="719"/>
      <c r="DT39" s="719"/>
      <c r="DU39" s="719"/>
      <c r="DV39" s="720"/>
      <c r="DW39" s="688" t="s">
        <v>242</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140</v>
      </c>
      <c r="S40" s="684"/>
      <c r="T40" s="684"/>
      <c r="U40" s="684"/>
      <c r="V40" s="684"/>
      <c r="W40" s="684"/>
      <c r="X40" s="684"/>
      <c r="Y40" s="685"/>
      <c r="Z40" s="686" t="s">
        <v>242</v>
      </c>
      <c r="AA40" s="686"/>
      <c r="AB40" s="686"/>
      <c r="AC40" s="686"/>
      <c r="AD40" s="687" t="s">
        <v>271</v>
      </c>
      <c r="AE40" s="687"/>
      <c r="AF40" s="687"/>
      <c r="AG40" s="687"/>
      <c r="AH40" s="687"/>
      <c r="AI40" s="687"/>
      <c r="AJ40" s="687"/>
      <c r="AK40" s="687"/>
      <c r="AL40" s="688" t="s">
        <v>242</v>
      </c>
      <c r="AM40" s="689"/>
      <c r="AN40" s="689"/>
      <c r="AO40" s="690"/>
      <c r="AQ40" s="761" t="s">
        <v>348</v>
      </c>
      <c r="AR40" s="762"/>
      <c r="AS40" s="762"/>
      <c r="AT40" s="762"/>
      <c r="AU40" s="762"/>
      <c r="AV40" s="762"/>
      <c r="AW40" s="762"/>
      <c r="AX40" s="762"/>
      <c r="AY40" s="763"/>
      <c r="AZ40" s="683">
        <v>210760</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84</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7038148</v>
      </c>
      <c r="CS40" s="684"/>
      <c r="CT40" s="684"/>
      <c r="CU40" s="684"/>
      <c r="CV40" s="684"/>
      <c r="CW40" s="684"/>
      <c r="CX40" s="684"/>
      <c r="CY40" s="685"/>
      <c r="CZ40" s="688">
        <v>3.3</v>
      </c>
      <c r="DA40" s="717"/>
      <c r="DB40" s="717"/>
      <c r="DC40" s="721"/>
      <c r="DD40" s="692">
        <v>4810131</v>
      </c>
      <c r="DE40" s="684"/>
      <c r="DF40" s="684"/>
      <c r="DG40" s="684"/>
      <c r="DH40" s="684"/>
      <c r="DI40" s="684"/>
      <c r="DJ40" s="684"/>
      <c r="DK40" s="685"/>
      <c r="DL40" s="692">
        <v>43050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6533100</v>
      </c>
      <c r="S41" s="684"/>
      <c r="T41" s="684"/>
      <c r="U41" s="684"/>
      <c r="V41" s="684"/>
      <c r="W41" s="684"/>
      <c r="X41" s="684"/>
      <c r="Y41" s="685"/>
      <c r="Z41" s="686">
        <v>3</v>
      </c>
      <c r="AA41" s="686"/>
      <c r="AB41" s="686"/>
      <c r="AC41" s="686"/>
      <c r="AD41" s="687" t="s">
        <v>242</v>
      </c>
      <c r="AE41" s="687"/>
      <c r="AF41" s="687"/>
      <c r="AG41" s="687"/>
      <c r="AH41" s="687"/>
      <c r="AI41" s="687"/>
      <c r="AJ41" s="687"/>
      <c r="AK41" s="687"/>
      <c r="AL41" s="688" t="s">
        <v>242</v>
      </c>
      <c r="AM41" s="689"/>
      <c r="AN41" s="689"/>
      <c r="AO41" s="690"/>
      <c r="AQ41" s="761" t="s">
        <v>353</v>
      </c>
      <c r="AR41" s="762"/>
      <c r="AS41" s="762"/>
      <c r="AT41" s="762"/>
      <c r="AU41" s="762"/>
      <c r="AV41" s="762"/>
      <c r="AW41" s="762"/>
      <c r="AX41" s="762"/>
      <c r="AY41" s="763"/>
      <c r="AZ41" s="683">
        <v>4584537</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242</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139</v>
      </c>
      <c r="CS41" s="719"/>
      <c r="CT41" s="719"/>
      <c r="CU41" s="719"/>
      <c r="CV41" s="719"/>
      <c r="CW41" s="719"/>
      <c r="CX41" s="719"/>
      <c r="CY41" s="720"/>
      <c r="CZ41" s="688" t="s">
        <v>271</v>
      </c>
      <c r="DA41" s="717"/>
      <c r="DB41" s="717"/>
      <c r="DC41" s="721"/>
      <c r="DD41" s="692" t="s">
        <v>140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356</v>
      </c>
      <c r="C42" s="734"/>
      <c r="D42" s="734"/>
      <c r="E42" s="734"/>
      <c r="F42" s="734"/>
      <c r="G42" s="734"/>
      <c r="H42" s="734"/>
      <c r="I42" s="734"/>
      <c r="J42" s="734"/>
      <c r="K42" s="734"/>
      <c r="L42" s="734"/>
      <c r="M42" s="734"/>
      <c r="N42" s="734"/>
      <c r="O42" s="734"/>
      <c r="P42" s="734"/>
      <c r="Q42" s="735"/>
      <c r="R42" s="768">
        <v>220367515</v>
      </c>
      <c r="S42" s="769"/>
      <c r="T42" s="769"/>
      <c r="U42" s="769"/>
      <c r="V42" s="769"/>
      <c r="W42" s="769"/>
      <c r="X42" s="769"/>
      <c r="Y42" s="777"/>
      <c r="Z42" s="778">
        <v>100</v>
      </c>
      <c r="AA42" s="778"/>
      <c r="AB42" s="778"/>
      <c r="AC42" s="778"/>
      <c r="AD42" s="779">
        <v>117961152</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13049757</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340</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37895565</v>
      </c>
      <c r="CS42" s="684"/>
      <c r="CT42" s="684"/>
      <c r="CU42" s="684"/>
      <c r="CV42" s="684"/>
      <c r="CW42" s="684"/>
      <c r="CX42" s="684"/>
      <c r="CY42" s="685"/>
      <c r="CZ42" s="688">
        <v>18</v>
      </c>
      <c r="DA42" s="689"/>
      <c r="DB42" s="689"/>
      <c r="DC42" s="701"/>
      <c r="DD42" s="692">
        <v>11983221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775390</v>
      </c>
      <c r="CS43" s="719"/>
      <c r="CT43" s="719"/>
      <c r="CU43" s="719"/>
      <c r="CV43" s="719"/>
      <c r="CW43" s="719"/>
      <c r="CX43" s="719"/>
      <c r="CY43" s="720"/>
      <c r="CZ43" s="688">
        <v>0.4</v>
      </c>
      <c r="DA43" s="717"/>
      <c r="DB43" s="717"/>
      <c r="DC43" s="721"/>
      <c r="DD43" s="692">
        <v>775390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37825923</v>
      </c>
      <c r="CS44" s="684"/>
      <c r="CT44" s="684"/>
      <c r="CU44" s="684"/>
      <c r="CV44" s="684"/>
      <c r="CW44" s="684"/>
      <c r="CX44" s="684"/>
      <c r="CY44" s="685"/>
      <c r="CZ44" s="688">
        <v>18</v>
      </c>
      <c r="DA44" s="689"/>
      <c r="DB44" s="689"/>
      <c r="DC44" s="701"/>
      <c r="DD44" s="692">
        <v>11983221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14426446</v>
      </c>
      <c r="CS45" s="719"/>
      <c r="CT45" s="719"/>
      <c r="CU45" s="719"/>
      <c r="CV45" s="719"/>
      <c r="CW45" s="719"/>
      <c r="CX45" s="719"/>
      <c r="CY45" s="720"/>
      <c r="CZ45" s="688">
        <v>6.9</v>
      </c>
      <c r="DA45" s="717"/>
      <c r="DB45" s="717"/>
      <c r="DC45" s="721"/>
      <c r="DD45" s="692">
        <v>826795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22891405</v>
      </c>
      <c r="CS46" s="684"/>
      <c r="CT46" s="684"/>
      <c r="CU46" s="684"/>
      <c r="CV46" s="684"/>
      <c r="CW46" s="684"/>
      <c r="CX46" s="684"/>
      <c r="CY46" s="685"/>
      <c r="CZ46" s="688">
        <v>10.9</v>
      </c>
      <c r="DA46" s="689"/>
      <c r="DB46" s="689"/>
      <c r="DC46" s="701"/>
      <c r="DD46" s="692">
        <v>11045106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69642</v>
      </c>
      <c r="CS47" s="719"/>
      <c r="CT47" s="719"/>
      <c r="CU47" s="719"/>
      <c r="CV47" s="719"/>
      <c r="CW47" s="719"/>
      <c r="CX47" s="719"/>
      <c r="CY47" s="720"/>
      <c r="CZ47" s="688">
        <v>0</v>
      </c>
      <c r="DA47" s="717"/>
      <c r="DB47" s="717"/>
      <c r="DC47" s="721"/>
      <c r="DD47" s="692" t="s">
        <v>139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140</v>
      </c>
      <c r="CS48" s="684"/>
      <c r="CT48" s="684"/>
      <c r="CU48" s="684"/>
      <c r="CV48" s="684"/>
      <c r="CW48" s="684"/>
      <c r="CX48" s="684"/>
      <c r="CY48" s="685"/>
      <c r="CZ48" s="688" t="s">
        <v>242</v>
      </c>
      <c r="DA48" s="689"/>
      <c r="DB48" s="689"/>
      <c r="DC48" s="701"/>
      <c r="DD48" s="692" t="s">
        <v>140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369</v>
      </c>
      <c r="CE49" s="734"/>
      <c r="CF49" s="734"/>
      <c r="CG49" s="734"/>
      <c r="CH49" s="734"/>
      <c r="CI49" s="734"/>
      <c r="CJ49" s="734"/>
      <c r="CK49" s="734"/>
      <c r="CL49" s="734"/>
      <c r="CM49" s="734"/>
      <c r="CN49" s="734"/>
      <c r="CO49" s="734"/>
      <c r="CP49" s="734"/>
      <c r="CQ49" s="735"/>
      <c r="CR49" s="768">
        <v>210600957</v>
      </c>
      <c r="CS49" s="754"/>
      <c r="CT49" s="754"/>
      <c r="CU49" s="754"/>
      <c r="CV49" s="754"/>
      <c r="CW49" s="754"/>
      <c r="CX49" s="754"/>
      <c r="CY49" s="785"/>
      <c r="CZ49" s="780">
        <v>100</v>
      </c>
      <c r="DA49" s="786"/>
      <c r="DB49" s="786"/>
      <c r="DC49" s="787"/>
      <c r="DD49" s="788">
        <v>132051386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kW59CE4pxrBHHByZd4+LBwv68dRKsnf+IlzGYltHWL+f+YX4mr5Iai0gUos0aRv8IAgxnGqF+g8RfNme8Q/gQ==" saltValue="qoqyl3PePIW7wmkR3VV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I23" sqref="BI2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221081</v>
      </c>
      <c r="R7" s="819"/>
      <c r="S7" s="819"/>
      <c r="T7" s="819"/>
      <c r="U7" s="819"/>
      <c r="V7" s="819">
        <v>211392</v>
      </c>
      <c r="W7" s="819"/>
      <c r="X7" s="819"/>
      <c r="Y7" s="819"/>
      <c r="Z7" s="819"/>
      <c r="AA7" s="819">
        <v>9689</v>
      </c>
      <c r="AB7" s="819"/>
      <c r="AC7" s="819"/>
      <c r="AD7" s="819"/>
      <c r="AE7" s="820"/>
      <c r="AF7" s="821">
        <v>5902</v>
      </c>
      <c r="AG7" s="822"/>
      <c r="AH7" s="822"/>
      <c r="AI7" s="822"/>
      <c r="AJ7" s="823"/>
      <c r="AK7" s="858">
        <v>1669</v>
      </c>
      <c r="AL7" s="859"/>
      <c r="AM7" s="859"/>
      <c r="AN7" s="859"/>
      <c r="AO7" s="859"/>
      <c r="AP7" s="859">
        <v>200716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607</v>
      </c>
      <c r="BT7" s="863"/>
      <c r="BU7" s="863"/>
      <c r="BV7" s="863"/>
      <c r="BW7" s="863"/>
      <c r="BX7" s="863"/>
      <c r="BY7" s="863"/>
      <c r="BZ7" s="863"/>
      <c r="CA7" s="863"/>
      <c r="CB7" s="863"/>
      <c r="CC7" s="863"/>
      <c r="CD7" s="863"/>
      <c r="CE7" s="863"/>
      <c r="CF7" s="863"/>
      <c r="CG7" s="864"/>
      <c r="CH7" s="855">
        <v>0</v>
      </c>
      <c r="CI7" s="856"/>
      <c r="CJ7" s="856"/>
      <c r="CK7" s="856"/>
      <c r="CL7" s="857"/>
      <c r="CM7" s="855">
        <v>67</v>
      </c>
      <c r="CN7" s="856"/>
      <c r="CO7" s="856"/>
      <c r="CP7" s="856"/>
      <c r="CQ7" s="857"/>
      <c r="CR7" s="855">
        <v>20</v>
      </c>
      <c r="CS7" s="856"/>
      <c r="CT7" s="856"/>
      <c r="CU7" s="856"/>
      <c r="CV7" s="857"/>
      <c r="CW7" s="855" t="s">
        <v>615</v>
      </c>
      <c r="CX7" s="856"/>
      <c r="CY7" s="856"/>
      <c r="CZ7" s="856"/>
      <c r="DA7" s="857"/>
      <c r="DB7" s="855" t="s">
        <v>628</v>
      </c>
      <c r="DC7" s="856"/>
      <c r="DD7" s="856"/>
      <c r="DE7" s="856"/>
      <c r="DF7" s="857"/>
      <c r="DG7" s="855" t="s">
        <v>621</v>
      </c>
      <c r="DH7" s="856"/>
      <c r="DI7" s="856"/>
      <c r="DJ7" s="856"/>
      <c r="DK7" s="857"/>
      <c r="DL7" s="855" t="s">
        <v>620</v>
      </c>
      <c r="DM7" s="856"/>
      <c r="DN7" s="856"/>
      <c r="DO7" s="856"/>
      <c r="DP7" s="857"/>
      <c r="DQ7" s="855" t="s">
        <v>620</v>
      </c>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v>126</v>
      </c>
      <c r="R8" s="843"/>
      <c r="S8" s="843"/>
      <c r="T8" s="843"/>
      <c r="U8" s="843"/>
      <c r="V8" s="843">
        <v>49</v>
      </c>
      <c r="W8" s="843"/>
      <c r="X8" s="843"/>
      <c r="Y8" s="843"/>
      <c r="Z8" s="843"/>
      <c r="AA8" s="843">
        <v>77</v>
      </c>
      <c r="AB8" s="843"/>
      <c r="AC8" s="843"/>
      <c r="AD8" s="843"/>
      <c r="AE8" s="844"/>
      <c r="AF8" s="845" t="s">
        <v>394</v>
      </c>
      <c r="AG8" s="846"/>
      <c r="AH8" s="846"/>
      <c r="AI8" s="846"/>
      <c r="AJ8" s="847"/>
      <c r="AK8" s="848">
        <v>1</v>
      </c>
      <c r="AL8" s="849"/>
      <c r="AM8" s="849"/>
      <c r="AN8" s="849"/>
      <c r="AO8" s="849"/>
      <c r="AP8" s="849">
        <v>389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608</v>
      </c>
      <c r="BT8" s="853"/>
      <c r="BU8" s="853"/>
      <c r="BV8" s="853"/>
      <c r="BW8" s="853"/>
      <c r="BX8" s="853"/>
      <c r="BY8" s="853"/>
      <c r="BZ8" s="853"/>
      <c r="CA8" s="853"/>
      <c r="CB8" s="853"/>
      <c r="CC8" s="853"/>
      <c r="CD8" s="853"/>
      <c r="CE8" s="853"/>
      <c r="CF8" s="853"/>
      <c r="CG8" s="854"/>
      <c r="CH8" s="865">
        <v>11</v>
      </c>
      <c r="CI8" s="866"/>
      <c r="CJ8" s="866"/>
      <c r="CK8" s="866"/>
      <c r="CL8" s="867"/>
      <c r="CM8" s="865">
        <v>350</v>
      </c>
      <c r="CN8" s="866"/>
      <c r="CO8" s="866"/>
      <c r="CP8" s="866"/>
      <c r="CQ8" s="867"/>
      <c r="CR8" s="865">
        <v>100</v>
      </c>
      <c r="CS8" s="866"/>
      <c r="CT8" s="866"/>
      <c r="CU8" s="866"/>
      <c r="CV8" s="867"/>
      <c r="CW8" s="865">
        <v>63</v>
      </c>
      <c r="CX8" s="866"/>
      <c r="CY8" s="866"/>
      <c r="CZ8" s="866"/>
      <c r="DA8" s="867"/>
      <c r="DB8" s="865" t="s">
        <v>628</v>
      </c>
      <c r="DC8" s="866"/>
      <c r="DD8" s="866"/>
      <c r="DE8" s="866"/>
      <c r="DF8" s="867"/>
      <c r="DG8" s="865" t="s">
        <v>620</v>
      </c>
      <c r="DH8" s="866"/>
      <c r="DI8" s="866"/>
      <c r="DJ8" s="866"/>
      <c r="DK8" s="867"/>
      <c r="DL8" s="865" t="s">
        <v>620</v>
      </c>
      <c r="DM8" s="866"/>
      <c r="DN8" s="866"/>
      <c r="DO8" s="866"/>
      <c r="DP8" s="867"/>
      <c r="DQ8" s="865" t="s">
        <v>620</v>
      </c>
      <c r="DR8" s="866"/>
      <c r="DS8" s="866"/>
      <c r="DT8" s="866"/>
      <c r="DU8" s="867"/>
      <c r="DV8" s="868"/>
      <c r="DW8" s="869"/>
      <c r="DX8" s="869"/>
      <c r="DY8" s="869"/>
      <c r="DZ8" s="870"/>
      <c r="EA8" s="255"/>
    </row>
    <row r="9" spans="1:131" s="256" customFormat="1" ht="26.25" customHeight="1" x14ac:dyDescent="0.15">
      <c r="A9" s="262">
        <v>3</v>
      </c>
      <c r="B9" s="839" t="s">
        <v>395</v>
      </c>
      <c r="C9" s="840"/>
      <c r="D9" s="840"/>
      <c r="E9" s="840"/>
      <c r="F9" s="840"/>
      <c r="G9" s="840"/>
      <c r="H9" s="840"/>
      <c r="I9" s="840"/>
      <c r="J9" s="840"/>
      <c r="K9" s="840"/>
      <c r="L9" s="840"/>
      <c r="M9" s="840"/>
      <c r="N9" s="840"/>
      <c r="O9" s="840"/>
      <c r="P9" s="841"/>
      <c r="Q9" s="842">
        <v>27</v>
      </c>
      <c r="R9" s="843"/>
      <c r="S9" s="843"/>
      <c r="T9" s="843"/>
      <c r="U9" s="843"/>
      <c r="V9" s="843">
        <v>27</v>
      </c>
      <c r="W9" s="843"/>
      <c r="X9" s="843"/>
      <c r="Y9" s="843"/>
      <c r="Z9" s="843"/>
      <c r="AA9" s="843">
        <v>0</v>
      </c>
      <c r="AB9" s="843"/>
      <c r="AC9" s="843"/>
      <c r="AD9" s="843"/>
      <c r="AE9" s="844"/>
      <c r="AF9" s="845" t="s">
        <v>149</v>
      </c>
      <c r="AG9" s="846"/>
      <c r="AH9" s="846"/>
      <c r="AI9" s="846"/>
      <c r="AJ9" s="847"/>
      <c r="AK9" s="848" t="s">
        <v>616</v>
      </c>
      <c r="AL9" s="849"/>
      <c r="AM9" s="849"/>
      <c r="AN9" s="849"/>
      <c r="AO9" s="849"/>
      <c r="AP9" s="849" t="s">
        <v>616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609</v>
      </c>
      <c r="BT9" s="853"/>
      <c r="BU9" s="853"/>
      <c r="BV9" s="853"/>
      <c r="BW9" s="853"/>
      <c r="BX9" s="853"/>
      <c r="BY9" s="853"/>
      <c r="BZ9" s="853"/>
      <c r="CA9" s="853"/>
      <c r="CB9" s="853"/>
      <c r="CC9" s="853"/>
      <c r="CD9" s="853"/>
      <c r="CE9" s="853"/>
      <c r="CF9" s="853"/>
      <c r="CG9" s="854"/>
      <c r="CH9" s="865">
        <v>4</v>
      </c>
      <c r="CI9" s="866"/>
      <c r="CJ9" s="866"/>
      <c r="CK9" s="866"/>
      <c r="CL9" s="867"/>
      <c r="CM9" s="865">
        <v>429</v>
      </c>
      <c r="CN9" s="866"/>
      <c r="CO9" s="866"/>
      <c r="CP9" s="866"/>
      <c r="CQ9" s="867"/>
      <c r="CR9" s="865">
        <v>102</v>
      </c>
      <c r="CS9" s="866"/>
      <c r="CT9" s="866"/>
      <c r="CU9" s="866"/>
      <c r="CV9" s="867"/>
      <c r="CW9" s="865">
        <v>5</v>
      </c>
      <c r="CX9" s="866"/>
      <c r="CY9" s="866"/>
      <c r="CZ9" s="866"/>
      <c r="DA9" s="867"/>
      <c r="DB9" s="865" t="s">
        <v>628</v>
      </c>
      <c r="DC9" s="866"/>
      <c r="DD9" s="866"/>
      <c r="DE9" s="866"/>
      <c r="DF9" s="867"/>
      <c r="DG9" s="865" t="s">
        <v>621</v>
      </c>
      <c r="DH9" s="866"/>
      <c r="DI9" s="866"/>
      <c r="DJ9" s="866"/>
      <c r="DK9" s="867"/>
      <c r="DL9" s="865" t="s">
        <v>620</v>
      </c>
      <c r="DM9" s="866"/>
      <c r="DN9" s="866"/>
      <c r="DO9" s="866"/>
      <c r="DP9" s="867"/>
      <c r="DQ9" s="865" t="s">
        <v>620</v>
      </c>
      <c r="DR9" s="866"/>
      <c r="DS9" s="866"/>
      <c r="DT9" s="866"/>
      <c r="DU9" s="867"/>
      <c r="DV9" s="868"/>
      <c r="DW9" s="869"/>
      <c r="DX9" s="869"/>
      <c r="DY9" s="869"/>
      <c r="DZ9" s="870"/>
      <c r="EA9" s="255"/>
    </row>
    <row r="10" spans="1:131" s="256" customFormat="1" ht="26.25" customHeight="1" x14ac:dyDescent="0.15">
      <c r="A10" s="262">
        <v>4</v>
      </c>
      <c r="B10" s="839" t="s">
        <v>396</v>
      </c>
      <c r="C10" s="840"/>
      <c r="D10" s="840"/>
      <c r="E10" s="840"/>
      <c r="F10" s="840"/>
      <c r="G10" s="840"/>
      <c r="H10" s="840"/>
      <c r="I10" s="840"/>
      <c r="J10" s="840"/>
      <c r="K10" s="840"/>
      <c r="L10" s="840"/>
      <c r="M10" s="840"/>
      <c r="N10" s="840"/>
      <c r="O10" s="840"/>
      <c r="P10" s="841"/>
      <c r="Q10" s="842">
        <v>161</v>
      </c>
      <c r="R10" s="843"/>
      <c r="S10" s="843"/>
      <c r="T10" s="843"/>
      <c r="U10" s="843"/>
      <c r="V10" s="843">
        <v>161</v>
      </c>
      <c r="W10" s="843"/>
      <c r="X10" s="843"/>
      <c r="Y10" s="843"/>
      <c r="Z10" s="843"/>
      <c r="AA10" s="843">
        <v>0</v>
      </c>
      <c r="AB10" s="843"/>
      <c r="AC10" s="843"/>
      <c r="AD10" s="843"/>
      <c r="AE10" s="844"/>
      <c r="AF10" s="845" t="s">
        <v>397</v>
      </c>
      <c r="AG10" s="846"/>
      <c r="AH10" s="846"/>
      <c r="AI10" s="846"/>
      <c r="AJ10" s="847"/>
      <c r="AK10" s="848">
        <v>160</v>
      </c>
      <c r="AL10" s="849"/>
      <c r="AM10" s="849"/>
      <c r="AN10" s="849"/>
      <c r="AO10" s="849"/>
      <c r="AP10" s="849" t="s">
        <v>617</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610</v>
      </c>
      <c r="BT10" s="853"/>
      <c r="BU10" s="853"/>
      <c r="BV10" s="853"/>
      <c r="BW10" s="853"/>
      <c r="BX10" s="853"/>
      <c r="BY10" s="853"/>
      <c r="BZ10" s="853"/>
      <c r="CA10" s="853"/>
      <c r="CB10" s="853"/>
      <c r="CC10" s="853"/>
      <c r="CD10" s="853"/>
      <c r="CE10" s="853"/>
      <c r="CF10" s="853"/>
      <c r="CG10" s="854"/>
      <c r="CH10" s="865">
        <v>18</v>
      </c>
      <c r="CI10" s="866"/>
      <c r="CJ10" s="866"/>
      <c r="CK10" s="866"/>
      <c r="CL10" s="867"/>
      <c r="CM10" s="865">
        <v>2885</v>
      </c>
      <c r="CN10" s="866"/>
      <c r="CO10" s="866"/>
      <c r="CP10" s="866"/>
      <c r="CQ10" s="867"/>
      <c r="CR10" s="865">
        <v>80</v>
      </c>
      <c r="CS10" s="866"/>
      <c r="CT10" s="866"/>
      <c r="CU10" s="866"/>
      <c r="CV10" s="867"/>
      <c r="CW10" s="865" t="s">
        <v>628</v>
      </c>
      <c r="CX10" s="866"/>
      <c r="CY10" s="866"/>
      <c r="CZ10" s="866"/>
      <c r="DA10" s="867"/>
      <c r="DB10" s="865" t="s">
        <v>628</v>
      </c>
      <c r="DC10" s="866"/>
      <c r="DD10" s="866"/>
      <c r="DE10" s="866"/>
      <c r="DF10" s="867"/>
      <c r="DG10" s="865" t="s">
        <v>622</v>
      </c>
      <c r="DH10" s="866"/>
      <c r="DI10" s="866"/>
      <c r="DJ10" s="866"/>
      <c r="DK10" s="867"/>
      <c r="DL10" s="865" t="s">
        <v>621</v>
      </c>
      <c r="DM10" s="866"/>
      <c r="DN10" s="866"/>
      <c r="DO10" s="866"/>
      <c r="DP10" s="867"/>
      <c r="DQ10" s="865" t="s">
        <v>622</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611</v>
      </c>
      <c r="BT11" s="853"/>
      <c r="BU11" s="853"/>
      <c r="BV11" s="853"/>
      <c r="BW11" s="853"/>
      <c r="BX11" s="853"/>
      <c r="BY11" s="853"/>
      <c r="BZ11" s="853"/>
      <c r="CA11" s="853"/>
      <c r="CB11" s="853"/>
      <c r="CC11" s="853"/>
      <c r="CD11" s="853"/>
      <c r="CE11" s="853"/>
      <c r="CF11" s="853"/>
      <c r="CG11" s="854"/>
      <c r="CH11" s="865">
        <v>1</v>
      </c>
      <c r="CI11" s="866"/>
      <c r="CJ11" s="866"/>
      <c r="CK11" s="866"/>
      <c r="CL11" s="867"/>
      <c r="CM11" s="865">
        <v>-139</v>
      </c>
      <c r="CN11" s="866"/>
      <c r="CO11" s="866"/>
      <c r="CP11" s="866"/>
      <c r="CQ11" s="867"/>
      <c r="CR11" s="865">
        <v>80</v>
      </c>
      <c r="CS11" s="866"/>
      <c r="CT11" s="866"/>
      <c r="CU11" s="866"/>
      <c r="CV11" s="867"/>
      <c r="CW11" s="865" t="s">
        <v>628</v>
      </c>
      <c r="CX11" s="866"/>
      <c r="CY11" s="866"/>
      <c r="CZ11" s="866"/>
      <c r="DA11" s="867"/>
      <c r="DB11" s="865" t="s">
        <v>628</v>
      </c>
      <c r="DC11" s="866"/>
      <c r="DD11" s="866"/>
      <c r="DE11" s="866"/>
      <c r="DF11" s="867"/>
      <c r="DG11" s="865" t="s">
        <v>620</v>
      </c>
      <c r="DH11" s="866"/>
      <c r="DI11" s="866"/>
      <c r="DJ11" s="866"/>
      <c r="DK11" s="867"/>
      <c r="DL11" s="865" t="s">
        <v>620</v>
      </c>
      <c r="DM11" s="866"/>
      <c r="DN11" s="866"/>
      <c r="DO11" s="866"/>
      <c r="DP11" s="867"/>
      <c r="DQ11" s="865" t="s">
        <v>620</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612</v>
      </c>
      <c r="BT12" s="853"/>
      <c r="BU12" s="853"/>
      <c r="BV12" s="853"/>
      <c r="BW12" s="853"/>
      <c r="BX12" s="853"/>
      <c r="BY12" s="853"/>
      <c r="BZ12" s="853"/>
      <c r="CA12" s="853"/>
      <c r="CB12" s="853"/>
      <c r="CC12" s="853"/>
      <c r="CD12" s="853"/>
      <c r="CE12" s="853"/>
      <c r="CF12" s="853"/>
      <c r="CG12" s="854"/>
      <c r="CH12" s="865">
        <v>4</v>
      </c>
      <c r="CI12" s="866"/>
      <c r="CJ12" s="866"/>
      <c r="CK12" s="866"/>
      <c r="CL12" s="867"/>
      <c r="CM12" s="865">
        <v>60</v>
      </c>
      <c r="CN12" s="866"/>
      <c r="CO12" s="866"/>
      <c r="CP12" s="866"/>
      <c r="CQ12" s="867"/>
      <c r="CR12" s="865">
        <v>24</v>
      </c>
      <c r="CS12" s="866"/>
      <c r="CT12" s="866"/>
      <c r="CU12" s="866"/>
      <c r="CV12" s="867"/>
      <c r="CW12" s="865" t="s">
        <v>628</v>
      </c>
      <c r="CX12" s="866"/>
      <c r="CY12" s="866"/>
      <c r="CZ12" s="866"/>
      <c r="DA12" s="867"/>
      <c r="DB12" s="865" t="s">
        <v>629</v>
      </c>
      <c r="DC12" s="866"/>
      <c r="DD12" s="866"/>
      <c r="DE12" s="866"/>
      <c r="DF12" s="867"/>
      <c r="DG12" s="865" t="s">
        <v>622</v>
      </c>
      <c r="DH12" s="866"/>
      <c r="DI12" s="866"/>
      <c r="DJ12" s="866"/>
      <c r="DK12" s="867"/>
      <c r="DL12" s="865" t="s">
        <v>620</v>
      </c>
      <c r="DM12" s="866"/>
      <c r="DN12" s="866"/>
      <c r="DO12" s="866"/>
      <c r="DP12" s="867"/>
      <c r="DQ12" s="865" t="s">
        <v>621</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613</v>
      </c>
      <c r="BT13" s="853"/>
      <c r="BU13" s="853"/>
      <c r="BV13" s="853"/>
      <c r="BW13" s="853"/>
      <c r="BX13" s="853"/>
      <c r="BY13" s="853"/>
      <c r="BZ13" s="853"/>
      <c r="CA13" s="853"/>
      <c r="CB13" s="853"/>
      <c r="CC13" s="853"/>
      <c r="CD13" s="853"/>
      <c r="CE13" s="853"/>
      <c r="CF13" s="853"/>
      <c r="CG13" s="854"/>
      <c r="CH13" s="865">
        <v>5</v>
      </c>
      <c r="CI13" s="866"/>
      <c r="CJ13" s="866"/>
      <c r="CK13" s="866"/>
      <c r="CL13" s="867"/>
      <c r="CM13" s="865">
        <v>108</v>
      </c>
      <c r="CN13" s="866"/>
      <c r="CO13" s="866"/>
      <c r="CP13" s="866"/>
      <c r="CQ13" s="867"/>
      <c r="CR13" s="865">
        <v>30</v>
      </c>
      <c r="CS13" s="866"/>
      <c r="CT13" s="866"/>
      <c r="CU13" s="866"/>
      <c r="CV13" s="867"/>
      <c r="CW13" s="865" t="s">
        <v>628</v>
      </c>
      <c r="CX13" s="866"/>
      <c r="CY13" s="866"/>
      <c r="CZ13" s="866"/>
      <c r="DA13" s="867"/>
      <c r="DB13" s="865" t="s">
        <v>629</v>
      </c>
      <c r="DC13" s="866"/>
      <c r="DD13" s="866"/>
      <c r="DE13" s="866"/>
      <c r="DF13" s="867"/>
      <c r="DG13" s="865" t="s">
        <v>620</v>
      </c>
      <c r="DH13" s="866"/>
      <c r="DI13" s="866"/>
      <c r="DJ13" s="866"/>
      <c r="DK13" s="867"/>
      <c r="DL13" s="865" t="s">
        <v>620</v>
      </c>
      <c r="DM13" s="866"/>
      <c r="DN13" s="866"/>
      <c r="DO13" s="866"/>
      <c r="DP13" s="867"/>
      <c r="DQ13" s="865" t="s">
        <v>621</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614</v>
      </c>
      <c r="BT14" s="853"/>
      <c r="BU14" s="853"/>
      <c r="BV14" s="853"/>
      <c r="BW14" s="853"/>
      <c r="BX14" s="853"/>
      <c r="BY14" s="853"/>
      <c r="BZ14" s="853"/>
      <c r="CA14" s="853"/>
      <c r="CB14" s="853"/>
      <c r="CC14" s="853"/>
      <c r="CD14" s="853"/>
      <c r="CE14" s="853"/>
      <c r="CF14" s="853"/>
      <c r="CG14" s="854"/>
      <c r="CH14" s="865">
        <v>5</v>
      </c>
      <c r="CI14" s="866"/>
      <c r="CJ14" s="866"/>
      <c r="CK14" s="866"/>
      <c r="CL14" s="867"/>
      <c r="CM14" s="865">
        <v>479</v>
      </c>
      <c r="CN14" s="866"/>
      <c r="CO14" s="866"/>
      <c r="CP14" s="866"/>
      <c r="CQ14" s="867"/>
      <c r="CR14" s="865">
        <v>96</v>
      </c>
      <c r="CS14" s="866"/>
      <c r="CT14" s="866"/>
      <c r="CU14" s="866"/>
      <c r="CV14" s="867"/>
      <c r="CW14" s="865" t="s">
        <v>628</v>
      </c>
      <c r="CX14" s="866"/>
      <c r="CY14" s="866"/>
      <c r="CZ14" s="866"/>
      <c r="DA14" s="867"/>
      <c r="DB14" s="865" t="s">
        <v>628</v>
      </c>
      <c r="DC14" s="866"/>
      <c r="DD14" s="866"/>
      <c r="DE14" s="866"/>
      <c r="DF14" s="867"/>
      <c r="DG14" s="865" t="s">
        <v>620</v>
      </c>
      <c r="DH14" s="866"/>
      <c r="DI14" s="866"/>
      <c r="DJ14" s="866"/>
      <c r="DK14" s="867"/>
      <c r="DL14" s="865" t="s">
        <v>620</v>
      </c>
      <c r="DM14" s="866"/>
      <c r="DN14" s="866"/>
      <c r="DO14" s="866"/>
      <c r="DP14" s="867"/>
      <c r="DQ14" s="865" t="s">
        <v>620</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399</v>
      </c>
      <c r="B23" s="874" t="s">
        <v>400</v>
      </c>
      <c r="C23" s="875"/>
      <c r="D23" s="875"/>
      <c r="E23" s="875"/>
      <c r="F23" s="875"/>
      <c r="G23" s="875"/>
      <c r="H23" s="875"/>
      <c r="I23" s="875"/>
      <c r="J23" s="875"/>
      <c r="K23" s="875"/>
      <c r="L23" s="875"/>
      <c r="M23" s="875"/>
      <c r="N23" s="875"/>
      <c r="O23" s="875"/>
      <c r="P23" s="876"/>
      <c r="Q23" s="877">
        <v>220367</v>
      </c>
      <c r="R23" s="878"/>
      <c r="S23" s="878"/>
      <c r="T23" s="878"/>
      <c r="U23" s="878"/>
      <c r="V23" s="878">
        <v>210601</v>
      </c>
      <c r="W23" s="878"/>
      <c r="X23" s="878"/>
      <c r="Y23" s="878"/>
      <c r="Z23" s="878"/>
      <c r="AA23" s="878">
        <v>9766</v>
      </c>
      <c r="AB23" s="878"/>
      <c r="AC23" s="878"/>
      <c r="AD23" s="878"/>
      <c r="AE23" s="879"/>
      <c r="AF23" s="880">
        <v>5902</v>
      </c>
      <c r="AG23" s="878"/>
      <c r="AH23" s="878"/>
      <c r="AI23" s="878"/>
      <c r="AJ23" s="881"/>
      <c r="AK23" s="882"/>
      <c r="AL23" s="883"/>
      <c r="AM23" s="883"/>
      <c r="AN23" s="883"/>
      <c r="AO23" s="883"/>
      <c r="AP23" s="878">
        <v>201105</v>
      </c>
      <c r="AQ23" s="878"/>
      <c r="AR23" s="878"/>
      <c r="AS23" s="878"/>
      <c r="AT23" s="878"/>
      <c r="AU23" s="884"/>
      <c r="AV23" s="884"/>
      <c r="AW23" s="884"/>
      <c r="AX23" s="884"/>
      <c r="AY23" s="885"/>
      <c r="AZ23" s="893" t="s">
        <v>149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403</v>
      </c>
      <c r="R26" s="802"/>
      <c r="S26" s="802"/>
      <c r="T26" s="802"/>
      <c r="U26" s="803"/>
      <c r="V26" s="801" t="s">
        <v>404</v>
      </c>
      <c r="W26" s="802"/>
      <c r="X26" s="802"/>
      <c r="Y26" s="802"/>
      <c r="Z26" s="803"/>
      <c r="AA26" s="801" t="s">
        <v>405</v>
      </c>
      <c r="AB26" s="802"/>
      <c r="AC26" s="802"/>
      <c r="AD26" s="802"/>
      <c r="AE26" s="802"/>
      <c r="AF26" s="896" t="s">
        <v>406</v>
      </c>
      <c r="AG26" s="897"/>
      <c r="AH26" s="897"/>
      <c r="AI26" s="897"/>
      <c r="AJ26" s="898"/>
      <c r="AK26" s="802" t="s">
        <v>407</v>
      </c>
      <c r="AL26" s="802"/>
      <c r="AM26" s="802"/>
      <c r="AN26" s="802"/>
      <c r="AO26" s="803"/>
      <c r="AP26" s="801" t="s">
        <v>408</v>
      </c>
      <c r="AQ26" s="802"/>
      <c r="AR26" s="802"/>
      <c r="AS26" s="802"/>
      <c r="AT26" s="803"/>
      <c r="AU26" s="801" t="s">
        <v>409</v>
      </c>
      <c r="AV26" s="802"/>
      <c r="AW26" s="802"/>
      <c r="AX26" s="802"/>
      <c r="AY26" s="803"/>
      <c r="AZ26" s="801" t="s">
        <v>410</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411</v>
      </c>
      <c r="C28" s="816"/>
      <c r="D28" s="816"/>
      <c r="E28" s="816"/>
      <c r="F28" s="816"/>
      <c r="G28" s="816"/>
      <c r="H28" s="816"/>
      <c r="I28" s="816"/>
      <c r="J28" s="816"/>
      <c r="K28" s="816"/>
      <c r="L28" s="816"/>
      <c r="M28" s="816"/>
      <c r="N28" s="816"/>
      <c r="O28" s="816"/>
      <c r="P28" s="817"/>
      <c r="Q28" s="906">
        <v>53359</v>
      </c>
      <c r="R28" s="907"/>
      <c r="S28" s="907"/>
      <c r="T28" s="907"/>
      <c r="U28" s="907"/>
      <c r="V28" s="907">
        <v>52815</v>
      </c>
      <c r="W28" s="907"/>
      <c r="X28" s="907"/>
      <c r="Y28" s="907"/>
      <c r="Z28" s="907"/>
      <c r="AA28" s="907">
        <v>544</v>
      </c>
      <c r="AB28" s="907"/>
      <c r="AC28" s="907"/>
      <c r="AD28" s="907"/>
      <c r="AE28" s="908"/>
      <c r="AF28" s="909">
        <v>544</v>
      </c>
      <c r="AG28" s="907"/>
      <c r="AH28" s="907"/>
      <c r="AI28" s="907"/>
      <c r="AJ28" s="910"/>
      <c r="AK28" s="911">
        <v>4885</v>
      </c>
      <c r="AL28" s="902"/>
      <c r="AM28" s="902"/>
      <c r="AN28" s="902"/>
      <c r="AO28" s="902"/>
      <c r="AP28" s="902">
        <v>6</v>
      </c>
      <c r="AQ28" s="902"/>
      <c r="AR28" s="902"/>
      <c r="AS28" s="902"/>
      <c r="AT28" s="902"/>
      <c r="AU28" s="902" t="s">
        <v>619</v>
      </c>
      <c r="AV28" s="902"/>
      <c r="AW28" s="902"/>
      <c r="AX28" s="902"/>
      <c r="AY28" s="902"/>
      <c r="AZ28" s="903" t="s">
        <v>619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412</v>
      </c>
      <c r="C29" s="840"/>
      <c r="D29" s="840"/>
      <c r="E29" s="840"/>
      <c r="F29" s="840"/>
      <c r="G29" s="840"/>
      <c r="H29" s="840"/>
      <c r="I29" s="840"/>
      <c r="J29" s="840"/>
      <c r="K29" s="840"/>
      <c r="L29" s="840"/>
      <c r="M29" s="840"/>
      <c r="N29" s="840"/>
      <c r="O29" s="840"/>
      <c r="P29" s="841"/>
      <c r="Q29" s="842">
        <v>44163</v>
      </c>
      <c r="R29" s="843"/>
      <c r="S29" s="843"/>
      <c r="T29" s="843"/>
      <c r="U29" s="843"/>
      <c r="V29" s="843">
        <v>43810</v>
      </c>
      <c r="W29" s="843"/>
      <c r="X29" s="843"/>
      <c r="Y29" s="843"/>
      <c r="Z29" s="843"/>
      <c r="AA29" s="843">
        <v>353</v>
      </c>
      <c r="AB29" s="843"/>
      <c r="AC29" s="843"/>
      <c r="AD29" s="843"/>
      <c r="AE29" s="844"/>
      <c r="AF29" s="845">
        <v>353</v>
      </c>
      <c r="AG29" s="846"/>
      <c r="AH29" s="846"/>
      <c r="AI29" s="846"/>
      <c r="AJ29" s="847"/>
      <c r="AK29" s="914">
        <v>6447</v>
      </c>
      <c r="AL29" s="915"/>
      <c r="AM29" s="915"/>
      <c r="AN29" s="915"/>
      <c r="AO29" s="915"/>
      <c r="AP29" s="915" t="s">
        <v>616</v>
      </c>
      <c r="AQ29" s="915"/>
      <c r="AR29" s="915"/>
      <c r="AS29" s="915"/>
      <c r="AT29" s="915"/>
      <c r="AU29" s="915" t="s">
        <v>619</v>
      </c>
      <c r="AV29" s="915"/>
      <c r="AW29" s="915"/>
      <c r="AX29" s="915"/>
      <c r="AY29" s="915"/>
      <c r="AZ29" s="916" t="s">
        <v>618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413</v>
      </c>
      <c r="C30" s="840"/>
      <c r="D30" s="840"/>
      <c r="E30" s="840"/>
      <c r="F30" s="840"/>
      <c r="G30" s="840"/>
      <c r="H30" s="840"/>
      <c r="I30" s="840"/>
      <c r="J30" s="840"/>
      <c r="K30" s="840"/>
      <c r="L30" s="840"/>
      <c r="M30" s="840"/>
      <c r="N30" s="840"/>
      <c r="O30" s="840"/>
      <c r="P30" s="841"/>
      <c r="Q30" s="842">
        <v>7655</v>
      </c>
      <c r="R30" s="843"/>
      <c r="S30" s="843"/>
      <c r="T30" s="843"/>
      <c r="U30" s="843"/>
      <c r="V30" s="843">
        <v>7446</v>
      </c>
      <c r="W30" s="843"/>
      <c r="X30" s="843"/>
      <c r="Y30" s="843"/>
      <c r="Z30" s="843"/>
      <c r="AA30" s="843">
        <v>209</v>
      </c>
      <c r="AB30" s="843"/>
      <c r="AC30" s="843"/>
      <c r="AD30" s="843"/>
      <c r="AE30" s="844"/>
      <c r="AF30" s="845">
        <v>209</v>
      </c>
      <c r="AG30" s="846"/>
      <c r="AH30" s="846"/>
      <c r="AI30" s="846"/>
      <c r="AJ30" s="847"/>
      <c r="AK30" s="914">
        <v>1562</v>
      </c>
      <c r="AL30" s="915"/>
      <c r="AM30" s="915"/>
      <c r="AN30" s="915"/>
      <c r="AO30" s="915"/>
      <c r="AP30" s="915" t="s">
        <v>616</v>
      </c>
      <c r="AQ30" s="915"/>
      <c r="AR30" s="915"/>
      <c r="AS30" s="915"/>
      <c r="AT30" s="915"/>
      <c r="AU30" s="915" t="s">
        <v>619</v>
      </c>
      <c r="AV30" s="915"/>
      <c r="AW30" s="915"/>
      <c r="AX30" s="915"/>
      <c r="AY30" s="915"/>
      <c r="AZ30" s="916" t="s">
        <v>619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414</v>
      </c>
      <c r="C31" s="840"/>
      <c r="D31" s="840"/>
      <c r="E31" s="840"/>
      <c r="F31" s="840"/>
      <c r="G31" s="840"/>
      <c r="H31" s="840"/>
      <c r="I31" s="840"/>
      <c r="J31" s="840"/>
      <c r="K31" s="840"/>
      <c r="L31" s="840"/>
      <c r="M31" s="840"/>
      <c r="N31" s="840"/>
      <c r="O31" s="840"/>
      <c r="P31" s="841"/>
      <c r="Q31" s="842">
        <v>10709</v>
      </c>
      <c r="R31" s="843"/>
      <c r="S31" s="843"/>
      <c r="T31" s="843"/>
      <c r="U31" s="843"/>
      <c r="V31" s="843">
        <v>9206</v>
      </c>
      <c r="W31" s="843"/>
      <c r="X31" s="843"/>
      <c r="Y31" s="843"/>
      <c r="Z31" s="843"/>
      <c r="AA31" s="843">
        <v>1503</v>
      </c>
      <c r="AB31" s="843"/>
      <c r="AC31" s="843"/>
      <c r="AD31" s="843"/>
      <c r="AE31" s="844"/>
      <c r="AF31" s="845">
        <v>7544</v>
      </c>
      <c r="AG31" s="846"/>
      <c r="AH31" s="846"/>
      <c r="AI31" s="846"/>
      <c r="AJ31" s="847"/>
      <c r="AK31" s="914">
        <v>796</v>
      </c>
      <c r="AL31" s="915"/>
      <c r="AM31" s="915"/>
      <c r="AN31" s="915"/>
      <c r="AO31" s="915"/>
      <c r="AP31" s="915">
        <v>18393</v>
      </c>
      <c r="AQ31" s="915"/>
      <c r="AR31" s="915"/>
      <c r="AS31" s="915"/>
      <c r="AT31" s="915"/>
      <c r="AU31" s="915">
        <v>442</v>
      </c>
      <c r="AV31" s="915"/>
      <c r="AW31" s="915"/>
      <c r="AX31" s="915"/>
      <c r="AY31" s="915"/>
      <c r="AZ31" s="916" t="s">
        <v>619</v>
      </c>
      <c r="BA31" s="916"/>
      <c r="BB31" s="916"/>
      <c r="BC31" s="916"/>
      <c r="BD31" s="916"/>
      <c r="BE31" s="912" t="s">
        <v>415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416</v>
      </c>
      <c r="C32" s="840"/>
      <c r="D32" s="840"/>
      <c r="E32" s="840"/>
      <c r="F32" s="840"/>
      <c r="G32" s="840"/>
      <c r="H32" s="840"/>
      <c r="I32" s="840"/>
      <c r="J32" s="840"/>
      <c r="K32" s="840"/>
      <c r="L32" s="840"/>
      <c r="M32" s="840"/>
      <c r="N32" s="840"/>
      <c r="O32" s="840"/>
      <c r="P32" s="841"/>
      <c r="Q32" s="842">
        <v>19029</v>
      </c>
      <c r="R32" s="843"/>
      <c r="S32" s="843"/>
      <c r="T32" s="843"/>
      <c r="U32" s="843"/>
      <c r="V32" s="843">
        <v>19029</v>
      </c>
      <c r="W32" s="843"/>
      <c r="X32" s="843"/>
      <c r="Y32" s="843"/>
      <c r="Z32" s="843"/>
      <c r="AA32" s="843" t="s">
        <v>619</v>
      </c>
      <c r="AB32" s="843"/>
      <c r="AC32" s="843"/>
      <c r="AD32" s="843"/>
      <c r="AE32" s="844"/>
      <c r="AF32" s="845">
        <v>1848</v>
      </c>
      <c r="AG32" s="846"/>
      <c r="AH32" s="846"/>
      <c r="AI32" s="846"/>
      <c r="AJ32" s="847"/>
      <c r="AK32" s="914">
        <v>10162</v>
      </c>
      <c r="AL32" s="915"/>
      <c r="AM32" s="915"/>
      <c r="AN32" s="915"/>
      <c r="AO32" s="915"/>
      <c r="AP32" s="915">
        <v>101876</v>
      </c>
      <c r="AQ32" s="915"/>
      <c r="AR32" s="915"/>
      <c r="AS32" s="915"/>
      <c r="AT32" s="915"/>
      <c r="AU32" s="915">
        <v>36231</v>
      </c>
      <c r="AV32" s="915"/>
      <c r="AW32" s="915"/>
      <c r="AX32" s="915"/>
      <c r="AY32" s="915"/>
      <c r="AZ32" s="916" t="s">
        <v>619</v>
      </c>
      <c r="BA32" s="916"/>
      <c r="BB32" s="916"/>
      <c r="BC32" s="916"/>
      <c r="BD32" s="916"/>
      <c r="BE32" s="912" t="s">
        <v>415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417</v>
      </c>
      <c r="C33" s="840"/>
      <c r="D33" s="840"/>
      <c r="E33" s="840"/>
      <c r="F33" s="840"/>
      <c r="G33" s="840"/>
      <c r="H33" s="840"/>
      <c r="I33" s="840"/>
      <c r="J33" s="840"/>
      <c r="K33" s="840"/>
      <c r="L33" s="840"/>
      <c r="M33" s="840"/>
      <c r="N33" s="840"/>
      <c r="O33" s="840"/>
      <c r="P33" s="841"/>
      <c r="Q33" s="842">
        <v>111</v>
      </c>
      <c r="R33" s="843"/>
      <c r="S33" s="843"/>
      <c r="T33" s="843"/>
      <c r="U33" s="843"/>
      <c r="V33" s="843">
        <v>97</v>
      </c>
      <c r="W33" s="843"/>
      <c r="X33" s="843"/>
      <c r="Y33" s="843"/>
      <c r="Z33" s="843"/>
      <c r="AA33" s="843">
        <v>14</v>
      </c>
      <c r="AB33" s="843"/>
      <c r="AC33" s="843"/>
      <c r="AD33" s="843"/>
      <c r="AE33" s="844"/>
      <c r="AF33" s="845">
        <v>4687</v>
      </c>
      <c r="AG33" s="846"/>
      <c r="AH33" s="846"/>
      <c r="AI33" s="846"/>
      <c r="AJ33" s="847"/>
      <c r="AK33" s="914" t="s">
        <v>618</v>
      </c>
      <c r="AL33" s="915"/>
      <c r="AM33" s="915"/>
      <c r="AN33" s="915"/>
      <c r="AO33" s="915"/>
      <c r="AP33" s="915" t="s">
        <v>616</v>
      </c>
      <c r="AQ33" s="915"/>
      <c r="AR33" s="915"/>
      <c r="AS33" s="915"/>
      <c r="AT33" s="915"/>
      <c r="AU33" s="915" t="s">
        <v>619</v>
      </c>
      <c r="AV33" s="915"/>
      <c r="AW33" s="915"/>
      <c r="AX33" s="915"/>
      <c r="AY33" s="915"/>
      <c r="AZ33" s="916" t="s">
        <v>619</v>
      </c>
      <c r="BA33" s="916"/>
      <c r="BB33" s="916"/>
      <c r="BC33" s="916"/>
      <c r="BD33" s="916"/>
      <c r="BE33" s="912" t="s">
        <v>418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419</v>
      </c>
      <c r="C34" s="840"/>
      <c r="D34" s="840"/>
      <c r="E34" s="840"/>
      <c r="F34" s="840"/>
      <c r="G34" s="840"/>
      <c r="H34" s="840"/>
      <c r="I34" s="840"/>
      <c r="J34" s="840"/>
      <c r="K34" s="840"/>
      <c r="L34" s="840"/>
      <c r="M34" s="840"/>
      <c r="N34" s="840"/>
      <c r="O34" s="840"/>
      <c r="P34" s="841"/>
      <c r="Q34" s="842">
        <v>1179</v>
      </c>
      <c r="R34" s="843"/>
      <c r="S34" s="843"/>
      <c r="T34" s="843"/>
      <c r="U34" s="843"/>
      <c r="V34" s="843">
        <v>795</v>
      </c>
      <c r="W34" s="843"/>
      <c r="X34" s="843"/>
      <c r="Y34" s="843"/>
      <c r="Z34" s="843"/>
      <c r="AA34" s="843">
        <v>384</v>
      </c>
      <c r="AB34" s="843"/>
      <c r="AC34" s="843"/>
      <c r="AD34" s="843"/>
      <c r="AE34" s="844"/>
      <c r="AF34" s="845">
        <v>384</v>
      </c>
      <c r="AG34" s="846"/>
      <c r="AH34" s="846"/>
      <c r="AI34" s="846"/>
      <c r="AJ34" s="847"/>
      <c r="AK34" s="914">
        <v>231</v>
      </c>
      <c r="AL34" s="915"/>
      <c r="AM34" s="915"/>
      <c r="AN34" s="915"/>
      <c r="AO34" s="915"/>
      <c r="AP34" s="915">
        <v>3573</v>
      </c>
      <c r="AQ34" s="915"/>
      <c r="AR34" s="915"/>
      <c r="AS34" s="915"/>
      <c r="AT34" s="915"/>
      <c r="AU34" s="915">
        <v>2308</v>
      </c>
      <c r="AV34" s="915"/>
      <c r="AW34" s="915"/>
      <c r="AX34" s="915"/>
      <c r="AY34" s="915"/>
      <c r="AZ34" s="916" t="s">
        <v>619</v>
      </c>
      <c r="BA34" s="916"/>
      <c r="BB34" s="916"/>
      <c r="BC34" s="916"/>
      <c r="BD34" s="916"/>
      <c r="BE34" s="912" t="s">
        <v>420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399</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15569</v>
      </c>
      <c r="AG63" s="926"/>
      <c r="AH63" s="926"/>
      <c r="AI63" s="926"/>
      <c r="AJ63" s="927"/>
      <c r="AK63" s="928"/>
      <c r="AL63" s="923"/>
      <c r="AM63" s="923"/>
      <c r="AN63" s="923"/>
      <c r="AO63" s="923"/>
      <c r="AP63" s="926">
        <v>123848</v>
      </c>
      <c r="AQ63" s="926"/>
      <c r="AR63" s="926"/>
      <c r="AS63" s="926"/>
      <c r="AT63" s="926"/>
      <c r="AU63" s="926">
        <v>38981</v>
      </c>
      <c r="AV63" s="926"/>
      <c r="AW63" s="926"/>
      <c r="AX63" s="926"/>
      <c r="AY63" s="926"/>
      <c r="AZ63" s="930"/>
      <c r="BA63" s="930"/>
      <c r="BB63" s="930"/>
      <c r="BC63" s="930"/>
      <c r="BD63" s="930"/>
      <c r="BE63" s="931"/>
      <c r="BF63" s="931"/>
      <c r="BG63" s="931"/>
      <c r="BH63" s="931"/>
      <c r="BI63" s="932"/>
      <c r="BJ63" s="933" t="s">
        <v>149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424</v>
      </c>
      <c r="B66" s="825"/>
      <c r="C66" s="825"/>
      <c r="D66" s="825"/>
      <c r="E66" s="825"/>
      <c r="F66" s="825"/>
      <c r="G66" s="825"/>
      <c r="H66" s="825"/>
      <c r="I66" s="825"/>
      <c r="J66" s="825"/>
      <c r="K66" s="825"/>
      <c r="L66" s="825"/>
      <c r="M66" s="825"/>
      <c r="N66" s="825"/>
      <c r="O66" s="825"/>
      <c r="P66" s="826"/>
      <c r="Q66" s="801" t="s">
        <v>425</v>
      </c>
      <c r="R66" s="802"/>
      <c r="S66" s="802"/>
      <c r="T66" s="802"/>
      <c r="U66" s="803"/>
      <c r="V66" s="801" t="s">
        <v>426</v>
      </c>
      <c r="W66" s="802"/>
      <c r="X66" s="802"/>
      <c r="Y66" s="802"/>
      <c r="Z66" s="803"/>
      <c r="AA66" s="801" t="s">
        <v>427</v>
      </c>
      <c r="AB66" s="802"/>
      <c r="AC66" s="802"/>
      <c r="AD66" s="802"/>
      <c r="AE66" s="803"/>
      <c r="AF66" s="936" t="s">
        <v>406</v>
      </c>
      <c r="AG66" s="897"/>
      <c r="AH66" s="897"/>
      <c r="AI66" s="897"/>
      <c r="AJ66" s="937"/>
      <c r="AK66" s="801" t="s">
        <v>428</v>
      </c>
      <c r="AL66" s="825"/>
      <c r="AM66" s="825"/>
      <c r="AN66" s="825"/>
      <c r="AO66" s="826"/>
      <c r="AP66" s="801" t="s">
        <v>429</v>
      </c>
      <c r="AQ66" s="802"/>
      <c r="AR66" s="802"/>
      <c r="AS66" s="802"/>
      <c r="AT66" s="803"/>
      <c r="AU66" s="801" t="s">
        <v>430</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4</v>
      </c>
      <c r="R68" s="950"/>
      <c r="S68" s="950"/>
      <c r="T68" s="950"/>
      <c r="U68" s="950"/>
      <c r="V68" s="950">
        <v>1</v>
      </c>
      <c r="W68" s="950"/>
      <c r="X68" s="950"/>
      <c r="Y68" s="950"/>
      <c r="Z68" s="950"/>
      <c r="AA68" s="950">
        <v>3</v>
      </c>
      <c r="AB68" s="950"/>
      <c r="AC68" s="950"/>
      <c r="AD68" s="950"/>
      <c r="AE68" s="950"/>
      <c r="AF68" s="950">
        <v>3</v>
      </c>
      <c r="AG68" s="950"/>
      <c r="AH68" s="950"/>
      <c r="AI68" s="950"/>
      <c r="AJ68" s="950"/>
      <c r="AK68" s="950" t="s">
        <v>595</v>
      </c>
      <c r="AL68" s="950"/>
      <c r="AM68" s="950"/>
      <c r="AN68" s="950"/>
      <c r="AO68" s="950"/>
      <c r="AP68" s="950" t="s">
        <v>620</v>
      </c>
      <c r="AQ68" s="950"/>
      <c r="AR68" s="950"/>
      <c r="AS68" s="950"/>
      <c r="AT68" s="950"/>
      <c r="AU68" s="950" t="s">
        <v>620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596</v>
      </c>
      <c r="C69" s="958"/>
      <c r="D69" s="958"/>
      <c r="E69" s="958"/>
      <c r="F69" s="958"/>
      <c r="G69" s="958"/>
      <c r="H69" s="958"/>
      <c r="I69" s="958"/>
      <c r="J69" s="958"/>
      <c r="K69" s="958"/>
      <c r="L69" s="958"/>
      <c r="M69" s="958"/>
      <c r="N69" s="958"/>
      <c r="O69" s="958"/>
      <c r="P69" s="959"/>
      <c r="Q69" s="960">
        <v>20</v>
      </c>
      <c r="R69" s="915"/>
      <c r="S69" s="915"/>
      <c r="T69" s="915"/>
      <c r="U69" s="915"/>
      <c r="V69" s="915">
        <v>19</v>
      </c>
      <c r="W69" s="915"/>
      <c r="X69" s="915"/>
      <c r="Y69" s="915"/>
      <c r="Z69" s="915"/>
      <c r="AA69" s="915">
        <v>1</v>
      </c>
      <c r="AB69" s="915"/>
      <c r="AC69" s="915"/>
      <c r="AD69" s="915"/>
      <c r="AE69" s="915"/>
      <c r="AF69" s="915">
        <v>1</v>
      </c>
      <c r="AG69" s="915"/>
      <c r="AH69" s="915"/>
      <c r="AI69" s="915"/>
      <c r="AJ69" s="915"/>
      <c r="AK69" s="915">
        <v>1</v>
      </c>
      <c r="AL69" s="915"/>
      <c r="AM69" s="915"/>
      <c r="AN69" s="915"/>
      <c r="AO69" s="915"/>
      <c r="AP69" s="915" t="s">
        <v>620</v>
      </c>
      <c r="AQ69" s="915"/>
      <c r="AR69" s="915"/>
      <c r="AS69" s="915"/>
      <c r="AT69" s="915"/>
      <c r="AU69" s="915" t="s">
        <v>620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597</v>
      </c>
      <c r="C70" s="958"/>
      <c r="D70" s="958"/>
      <c r="E70" s="958"/>
      <c r="F70" s="958"/>
      <c r="G70" s="958"/>
      <c r="H70" s="958"/>
      <c r="I70" s="958"/>
      <c r="J70" s="958"/>
      <c r="K70" s="958"/>
      <c r="L70" s="958"/>
      <c r="M70" s="958"/>
      <c r="N70" s="958"/>
      <c r="O70" s="958"/>
      <c r="P70" s="959"/>
      <c r="Q70" s="960">
        <v>278</v>
      </c>
      <c r="R70" s="915"/>
      <c r="S70" s="915"/>
      <c r="T70" s="915"/>
      <c r="U70" s="915"/>
      <c r="V70" s="915">
        <v>267</v>
      </c>
      <c r="W70" s="915"/>
      <c r="X70" s="915"/>
      <c r="Y70" s="915"/>
      <c r="Z70" s="915"/>
      <c r="AA70" s="915">
        <v>11</v>
      </c>
      <c r="AB70" s="915"/>
      <c r="AC70" s="915"/>
      <c r="AD70" s="915"/>
      <c r="AE70" s="915"/>
      <c r="AF70" s="915">
        <v>11</v>
      </c>
      <c r="AG70" s="915"/>
      <c r="AH70" s="915"/>
      <c r="AI70" s="915"/>
      <c r="AJ70" s="915"/>
      <c r="AK70" s="915" t="s">
        <v>598</v>
      </c>
      <c r="AL70" s="915"/>
      <c r="AM70" s="915"/>
      <c r="AN70" s="915"/>
      <c r="AO70" s="915"/>
      <c r="AP70" s="915">
        <v>144</v>
      </c>
      <c r="AQ70" s="915"/>
      <c r="AR70" s="915"/>
      <c r="AS70" s="915"/>
      <c r="AT70" s="915"/>
      <c r="AU70" s="915">
        <v>66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599</v>
      </c>
      <c r="C71" s="958"/>
      <c r="D71" s="958"/>
      <c r="E71" s="958"/>
      <c r="F71" s="958"/>
      <c r="G71" s="958"/>
      <c r="H71" s="958"/>
      <c r="I71" s="958"/>
      <c r="J71" s="958"/>
      <c r="K71" s="958"/>
      <c r="L71" s="958"/>
      <c r="M71" s="958"/>
      <c r="N71" s="958"/>
      <c r="O71" s="958"/>
      <c r="P71" s="959"/>
      <c r="Q71" s="960">
        <v>80406</v>
      </c>
      <c r="R71" s="915"/>
      <c r="S71" s="915"/>
      <c r="T71" s="915"/>
      <c r="U71" s="915"/>
      <c r="V71" s="915">
        <v>80397</v>
      </c>
      <c r="W71" s="915"/>
      <c r="X71" s="915"/>
      <c r="Y71" s="915"/>
      <c r="Z71" s="915"/>
      <c r="AA71" s="915">
        <v>9</v>
      </c>
      <c r="AB71" s="915"/>
      <c r="AC71" s="915"/>
      <c r="AD71" s="915"/>
      <c r="AE71" s="915"/>
      <c r="AF71" s="915">
        <v>9</v>
      </c>
      <c r="AG71" s="915"/>
      <c r="AH71" s="915"/>
      <c r="AI71" s="915"/>
      <c r="AJ71" s="915"/>
      <c r="AK71" s="915" t="s">
        <v>620</v>
      </c>
      <c r="AL71" s="915"/>
      <c r="AM71" s="915"/>
      <c r="AN71" s="915"/>
      <c r="AO71" s="915"/>
      <c r="AP71" s="915" t="s">
        <v>620</v>
      </c>
      <c r="AQ71" s="915"/>
      <c r="AR71" s="915"/>
      <c r="AS71" s="915"/>
      <c r="AT71" s="915"/>
      <c r="AU71" s="915" t="s">
        <v>620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600</v>
      </c>
      <c r="C72" s="958"/>
      <c r="D72" s="958"/>
      <c r="E72" s="958"/>
      <c r="F72" s="958"/>
      <c r="G72" s="958"/>
      <c r="H72" s="958"/>
      <c r="I72" s="958"/>
      <c r="J72" s="958"/>
      <c r="K72" s="958"/>
      <c r="L72" s="958"/>
      <c r="M72" s="958"/>
      <c r="N72" s="958"/>
      <c r="O72" s="958"/>
      <c r="P72" s="959"/>
      <c r="Q72" s="960">
        <v>44</v>
      </c>
      <c r="R72" s="915"/>
      <c r="S72" s="915"/>
      <c r="T72" s="915"/>
      <c r="U72" s="915"/>
      <c r="V72" s="915">
        <v>41</v>
      </c>
      <c r="W72" s="915"/>
      <c r="X72" s="915"/>
      <c r="Y72" s="915"/>
      <c r="Z72" s="915"/>
      <c r="AA72" s="915">
        <v>3</v>
      </c>
      <c r="AB72" s="915"/>
      <c r="AC72" s="915"/>
      <c r="AD72" s="915"/>
      <c r="AE72" s="915"/>
      <c r="AF72" s="915">
        <v>2</v>
      </c>
      <c r="AG72" s="915"/>
      <c r="AH72" s="915"/>
      <c r="AI72" s="915"/>
      <c r="AJ72" s="915"/>
      <c r="AK72" s="915" t="s">
        <v>598</v>
      </c>
      <c r="AL72" s="915"/>
      <c r="AM72" s="915"/>
      <c r="AN72" s="915"/>
      <c r="AO72" s="915"/>
      <c r="AP72" s="915" t="s">
        <v>620</v>
      </c>
      <c r="AQ72" s="915"/>
      <c r="AR72" s="915"/>
      <c r="AS72" s="915"/>
      <c r="AT72" s="915"/>
      <c r="AU72" s="915" t="s">
        <v>620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601</v>
      </c>
      <c r="C73" s="958"/>
      <c r="D73" s="958"/>
      <c r="E73" s="958"/>
      <c r="F73" s="958"/>
      <c r="G73" s="958"/>
      <c r="H73" s="958"/>
      <c r="I73" s="958"/>
      <c r="J73" s="958"/>
      <c r="K73" s="958"/>
      <c r="L73" s="958"/>
      <c r="M73" s="958"/>
      <c r="N73" s="958"/>
      <c r="O73" s="958"/>
      <c r="P73" s="959"/>
      <c r="Q73" s="960">
        <v>270</v>
      </c>
      <c r="R73" s="915"/>
      <c r="S73" s="915"/>
      <c r="T73" s="915"/>
      <c r="U73" s="915"/>
      <c r="V73" s="915">
        <v>268</v>
      </c>
      <c r="W73" s="915"/>
      <c r="X73" s="915"/>
      <c r="Y73" s="915"/>
      <c r="Z73" s="915"/>
      <c r="AA73" s="915">
        <v>2</v>
      </c>
      <c r="AB73" s="915"/>
      <c r="AC73" s="915"/>
      <c r="AD73" s="915"/>
      <c r="AE73" s="915"/>
      <c r="AF73" s="915">
        <v>284</v>
      </c>
      <c r="AG73" s="915"/>
      <c r="AH73" s="915"/>
      <c r="AI73" s="915"/>
      <c r="AJ73" s="915"/>
      <c r="AK73" s="915" t="s">
        <v>598</v>
      </c>
      <c r="AL73" s="915"/>
      <c r="AM73" s="915"/>
      <c r="AN73" s="915"/>
      <c r="AO73" s="915"/>
      <c r="AP73" s="915" t="s">
        <v>620</v>
      </c>
      <c r="AQ73" s="915"/>
      <c r="AR73" s="915"/>
      <c r="AS73" s="915"/>
      <c r="AT73" s="915"/>
      <c r="AU73" s="915" t="s">
        <v>620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602</v>
      </c>
      <c r="C74" s="958"/>
      <c r="D74" s="958"/>
      <c r="E74" s="958"/>
      <c r="F74" s="958"/>
      <c r="G74" s="958"/>
      <c r="H74" s="958"/>
      <c r="I74" s="958"/>
      <c r="J74" s="958"/>
      <c r="K74" s="958"/>
      <c r="L74" s="958"/>
      <c r="M74" s="958"/>
      <c r="N74" s="958"/>
      <c r="O74" s="958"/>
      <c r="P74" s="959"/>
      <c r="Q74" s="960">
        <v>528</v>
      </c>
      <c r="R74" s="915"/>
      <c r="S74" s="915"/>
      <c r="T74" s="915"/>
      <c r="U74" s="915"/>
      <c r="V74" s="915">
        <v>510</v>
      </c>
      <c r="W74" s="915"/>
      <c r="X74" s="915"/>
      <c r="Y74" s="915"/>
      <c r="Z74" s="915"/>
      <c r="AA74" s="915">
        <v>18</v>
      </c>
      <c r="AB74" s="915"/>
      <c r="AC74" s="915"/>
      <c r="AD74" s="915"/>
      <c r="AE74" s="915"/>
      <c r="AF74" s="915">
        <v>18</v>
      </c>
      <c r="AG74" s="915"/>
      <c r="AH74" s="915"/>
      <c r="AI74" s="915"/>
      <c r="AJ74" s="915"/>
      <c r="AK74" s="915">
        <v>5</v>
      </c>
      <c r="AL74" s="915"/>
      <c r="AM74" s="915"/>
      <c r="AN74" s="915"/>
      <c r="AO74" s="915"/>
      <c r="AP74" s="915" t="s">
        <v>620</v>
      </c>
      <c r="AQ74" s="915"/>
      <c r="AR74" s="915"/>
      <c r="AS74" s="915"/>
      <c r="AT74" s="915"/>
      <c r="AU74" s="915" t="s">
        <v>621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603</v>
      </c>
      <c r="C75" s="958"/>
      <c r="D75" s="958"/>
      <c r="E75" s="958"/>
      <c r="F75" s="958"/>
      <c r="G75" s="958"/>
      <c r="H75" s="958"/>
      <c r="I75" s="958"/>
      <c r="J75" s="958"/>
      <c r="K75" s="958"/>
      <c r="L75" s="958"/>
      <c r="M75" s="958"/>
      <c r="N75" s="958"/>
      <c r="O75" s="958"/>
      <c r="P75" s="959"/>
      <c r="Q75" s="963">
        <v>1221</v>
      </c>
      <c r="R75" s="964"/>
      <c r="S75" s="964"/>
      <c r="T75" s="964"/>
      <c r="U75" s="914"/>
      <c r="V75" s="965">
        <v>1199</v>
      </c>
      <c r="W75" s="964"/>
      <c r="X75" s="964"/>
      <c r="Y75" s="964"/>
      <c r="Z75" s="914"/>
      <c r="AA75" s="965">
        <v>22</v>
      </c>
      <c r="AB75" s="964"/>
      <c r="AC75" s="964"/>
      <c r="AD75" s="964"/>
      <c r="AE75" s="914"/>
      <c r="AF75" s="965">
        <v>22</v>
      </c>
      <c r="AG75" s="964"/>
      <c r="AH75" s="964"/>
      <c r="AI75" s="964"/>
      <c r="AJ75" s="914"/>
      <c r="AK75" s="965" t="s">
        <v>598</v>
      </c>
      <c r="AL75" s="964"/>
      <c r="AM75" s="964"/>
      <c r="AN75" s="964"/>
      <c r="AO75" s="914"/>
      <c r="AP75" s="965">
        <v>3659</v>
      </c>
      <c r="AQ75" s="964"/>
      <c r="AR75" s="964"/>
      <c r="AS75" s="964"/>
      <c r="AT75" s="914"/>
      <c r="AU75" s="965">
        <v>215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604</v>
      </c>
      <c r="C76" s="958"/>
      <c r="D76" s="958"/>
      <c r="E76" s="958"/>
      <c r="F76" s="958"/>
      <c r="G76" s="958"/>
      <c r="H76" s="958"/>
      <c r="I76" s="958"/>
      <c r="J76" s="958"/>
      <c r="K76" s="958"/>
      <c r="L76" s="958"/>
      <c r="M76" s="958"/>
      <c r="N76" s="958"/>
      <c r="O76" s="958"/>
      <c r="P76" s="959"/>
      <c r="Q76" s="963">
        <v>452</v>
      </c>
      <c r="R76" s="964"/>
      <c r="S76" s="964"/>
      <c r="T76" s="964"/>
      <c r="U76" s="914"/>
      <c r="V76" s="965">
        <v>167</v>
      </c>
      <c r="W76" s="964"/>
      <c r="X76" s="964"/>
      <c r="Y76" s="964"/>
      <c r="Z76" s="914"/>
      <c r="AA76" s="965">
        <v>285</v>
      </c>
      <c r="AB76" s="964"/>
      <c r="AC76" s="964"/>
      <c r="AD76" s="964"/>
      <c r="AE76" s="914"/>
      <c r="AF76" s="965">
        <v>285</v>
      </c>
      <c r="AG76" s="964"/>
      <c r="AH76" s="964"/>
      <c r="AI76" s="964"/>
      <c r="AJ76" s="914"/>
      <c r="AK76" s="965" t="s">
        <v>606</v>
      </c>
      <c r="AL76" s="964"/>
      <c r="AM76" s="964"/>
      <c r="AN76" s="964"/>
      <c r="AO76" s="914"/>
      <c r="AP76" s="965" t="s">
        <v>620</v>
      </c>
      <c r="AQ76" s="964"/>
      <c r="AR76" s="964"/>
      <c r="AS76" s="964"/>
      <c r="AT76" s="914"/>
      <c r="AU76" s="965" t="s">
        <v>620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605</v>
      </c>
      <c r="C77" s="958"/>
      <c r="D77" s="958"/>
      <c r="E77" s="958"/>
      <c r="F77" s="958"/>
      <c r="G77" s="958"/>
      <c r="H77" s="958"/>
      <c r="I77" s="958"/>
      <c r="J77" s="958"/>
      <c r="K77" s="958"/>
      <c r="L77" s="958"/>
      <c r="M77" s="958"/>
      <c r="N77" s="958"/>
      <c r="O77" s="958"/>
      <c r="P77" s="959"/>
      <c r="Q77" s="963">
        <v>795351</v>
      </c>
      <c r="R77" s="964"/>
      <c r="S77" s="964"/>
      <c r="T77" s="964"/>
      <c r="U77" s="914"/>
      <c r="V77" s="965">
        <v>776100</v>
      </c>
      <c r="W77" s="964"/>
      <c r="X77" s="964"/>
      <c r="Y77" s="964"/>
      <c r="Z77" s="914"/>
      <c r="AA77" s="965">
        <v>19251</v>
      </c>
      <c r="AB77" s="964"/>
      <c r="AC77" s="964"/>
      <c r="AD77" s="964"/>
      <c r="AE77" s="914"/>
      <c r="AF77" s="965">
        <v>19251</v>
      </c>
      <c r="AG77" s="964"/>
      <c r="AH77" s="964"/>
      <c r="AI77" s="964"/>
      <c r="AJ77" s="914"/>
      <c r="AK77" s="965">
        <v>5510</v>
      </c>
      <c r="AL77" s="964"/>
      <c r="AM77" s="964"/>
      <c r="AN77" s="964"/>
      <c r="AO77" s="914"/>
      <c r="AP77" s="965" t="s">
        <v>620</v>
      </c>
      <c r="AQ77" s="964"/>
      <c r="AR77" s="964"/>
      <c r="AS77" s="964"/>
      <c r="AT77" s="914"/>
      <c r="AU77" s="965" t="s">
        <v>620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399</v>
      </c>
      <c r="B88" s="874" t="s">
        <v>431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19886</v>
      </c>
      <c r="AG88" s="926"/>
      <c r="AH88" s="926"/>
      <c r="AI88" s="926"/>
      <c r="AJ88" s="926"/>
      <c r="AK88" s="923"/>
      <c r="AL88" s="923"/>
      <c r="AM88" s="923"/>
      <c r="AN88" s="923"/>
      <c r="AO88" s="923"/>
      <c r="AP88" s="926">
        <v>3803</v>
      </c>
      <c r="AQ88" s="926"/>
      <c r="AR88" s="926"/>
      <c r="AS88" s="926"/>
      <c r="AT88" s="926"/>
      <c r="AU88" s="926">
        <v>281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399</v>
      </c>
      <c r="BR102" s="874" t="s">
        <v>432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532</v>
      </c>
      <c r="CS102" s="934"/>
      <c r="CT102" s="934"/>
      <c r="CU102" s="934"/>
      <c r="CV102" s="977"/>
      <c r="CW102" s="976">
        <v>68</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440</v>
      </c>
      <c r="AB109" s="979"/>
      <c r="AC109" s="979"/>
      <c r="AD109" s="979"/>
      <c r="AE109" s="980"/>
      <c r="AF109" s="978" t="s">
        <v>312</v>
      </c>
      <c r="AG109" s="979"/>
      <c r="AH109" s="979"/>
      <c r="AI109" s="979"/>
      <c r="AJ109" s="980"/>
      <c r="AK109" s="978" t="s">
        <v>311</v>
      </c>
      <c r="AL109" s="979"/>
      <c r="AM109" s="979"/>
      <c r="AN109" s="979"/>
      <c r="AO109" s="980"/>
      <c r="AP109" s="978" t="s">
        <v>441</v>
      </c>
      <c r="AQ109" s="979"/>
      <c r="AR109" s="979"/>
      <c r="AS109" s="979"/>
      <c r="AT109" s="981"/>
      <c r="AU109" s="998" t="s">
        <v>439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440</v>
      </c>
      <c r="BR109" s="979"/>
      <c r="BS109" s="979"/>
      <c r="BT109" s="979"/>
      <c r="BU109" s="980"/>
      <c r="BV109" s="978" t="s">
        <v>312</v>
      </c>
      <c r="BW109" s="979"/>
      <c r="BX109" s="979"/>
      <c r="BY109" s="979"/>
      <c r="BZ109" s="980"/>
      <c r="CA109" s="978" t="s">
        <v>311</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440</v>
      </c>
      <c r="DH109" s="979"/>
      <c r="DI109" s="979"/>
      <c r="DJ109" s="979"/>
      <c r="DK109" s="980"/>
      <c r="DL109" s="978" t="s">
        <v>312</v>
      </c>
      <c r="DM109" s="979"/>
      <c r="DN109" s="979"/>
      <c r="DO109" s="979"/>
      <c r="DP109" s="980"/>
      <c r="DQ109" s="978" t="s">
        <v>311</v>
      </c>
      <c r="DR109" s="979"/>
      <c r="DS109" s="979"/>
      <c r="DT109" s="979"/>
      <c r="DU109" s="980"/>
      <c r="DV109" s="978" t="s">
        <v>441</v>
      </c>
      <c r="DW109" s="979"/>
      <c r="DX109" s="979"/>
      <c r="DY109" s="979"/>
      <c r="DZ109" s="981"/>
    </row>
    <row r="110" spans="1:131" s="247" customFormat="1" ht="26.25" customHeight="1" x14ac:dyDescent="0.15">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19853835</v>
      </c>
      <c r="AB110" s="986"/>
      <c r="AC110" s="986"/>
      <c r="AD110" s="986"/>
      <c r="AE110" s="987"/>
      <c r="AF110" s="988">
        <v>19658181</v>
      </c>
      <c r="AG110" s="986"/>
      <c r="AH110" s="986"/>
      <c r="AI110" s="986"/>
      <c r="AJ110" s="987"/>
      <c r="AK110" s="988">
        <v>20198427</v>
      </c>
      <c r="AL110" s="986"/>
      <c r="AM110" s="986"/>
      <c r="AN110" s="986"/>
      <c r="AO110" s="987"/>
      <c r="AP110" s="989">
        <v>19.8</v>
      </c>
      <c r="AQ110" s="990"/>
      <c r="AR110" s="990"/>
      <c r="AS110" s="990"/>
      <c r="AT110" s="991"/>
      <c r="AU110" s="992" t="s">
        <v>73</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199199594</v>
      </c>
      <c r="BR110" s="1021"/>
      <c r="BS110" s="1021"/>
      <c r="BT110" s="1021"/>
      <c r="BU110" s="1021"/>
      <c r="BV110" s="1021">
        <v>199282962</v>
      </c>
      <c r="BW110" s="1021"/>
      <c r="BX110" s="1021"/>
      <c r="BY110" s="1021"/>
      <c r="BZ110" s="1021"/>
      <c r="CA110" s="1021">
        <v>201105040</v>
      </c>
      <c r="CB110" s="1021"/>
      <c r="CC110" s="1021"/>
      <c r="CD110" s="1021"/>
      <c r="CE110" s="1021"/>
      <c r="CF110" s="1035">
        <v>196.7</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447</v>
      </c>
      <c r="DH110" s="1021"/>
      <c r="DI110" s="1021"/>
      <c r="DJ110" s="1021"/>
      <c r="DK110" s="1021"/>
      <c r="DL110" s="1021" t="s">
        <v>448</v>
      </c>
      <c r="DM110" s="1021"/>
      <c r="DN110" s="1021"/>
      <c r="DO110" s="1021"/>
      <c r="DP110" s="1021"/>
      <c r="DQ110" s="1021" t="s">
        <v>448</v>
      </c>
      <c r="DR110" s="1021"/>
      <c r="DS110" s="1021"/>
      <c r="DT110" s="1021"/>
      <c r="DU110" s="1021"/>
      <c r="DV110" s="1022" t="s">
        <v>448</v>
      </c>
      <c r="DW110" s="1022"/>
      <c r="DX110" s="1022"/>
      <c r="DY110" s="1022"/>
      <c r="DZ110" s="1023"/>
    </row>
    <row r="111" spans="1:131" s="247" customFormat="1" ht="26.25" customHeight="1" x14ac:dyDescent="0.15">
      <c r="A111" s="1024" t="s">
        <v>449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447</v>
      </c>
      <c r="AB111" s="1028"/>
      <c r="AC111" s="1028"/>
      <c r="AD111" s="1028"/>
      <c r="AE111" s="1029"/>
      <c r="AF111" s="1030" t="s">
        <v>447</v>
      </c>
      <c r="AG111" s="1028"/>
      <c r="AH111" s="1028"/>
      <c r="AI111" s="1028"/>
      <c r="AJ111" s="1029"/>
      <c r="AK111" s="1030" t="s">
        <v>448</v>
      </c>
      <c r="AL111" s="1028"/>
      <c r="AM111" s="1028"/>
      <c r="AN111" s="1028"/>
      <c r="AO111" s="1029"/>
      <c r="AP111" s="1031" t="s">
        <v>447</v>
      </c>
      <c r="AQ111" s="1032"/>
      <c r="AR111" s="1032"/>
      <c r="AS111" s="1032"/>
      <c r="AT111" s="1033"/>
      <c r="AU111" s="994"/>
      <c r="AV111" s="995"/>
      <c r="AW111" s="995"/>
      <c r="AX111" s="995"/>
      <c r="AY111" s="995"/>
      <c r="AZ111" s="1043" t="s">
        <v>450</v>
      </c>
      <c r="BA111" s="1044"/>
      <c r="BB111" s="1044"/>
      <c r="BC111" s="1044"/>
      <c r="BD111" s="1044"/>
      <c r="BE111" s="1044"/>
      <c r="BF111" s="1044"/>
      <c r="BG111" s="1044"/>
      <c r="BH111" s="1044"/>
      <c r="BI111" s="1044"/>
      <c r="BJ111" s="1044"/>
      <c r="BK111" s="1044"/>
      <c r="BL111" s="1044"/>
      <c r="BM111" s="1044"/>
      <c r="BN111" s="1044"/>
      <c r="BO111" s="1044"/>
      <c r="BP111" s="1045"/>
      <c r="BQ111" s="1013">
        <v>1502793</v>
      </c>
      <c r="BR111" s="1014"/>
      <c r="BS111" s="1014"/>
      <c r="BT111" s="1014"/>
      <c r="BU111" s="1014"/>
      <c r="BV111" s="1014">
        <v>882330</v>
      </c>
      <c r="BW111" s="1014"/>
      <c r="BX111" s="1014"/>
      <c r="BY111" s="1014"/>
      <c r="BZ111" s="1014"/>
      <c r="CA111" s="1014">
        <v>610234</v>
      </c>
      <c r="CB111" s="1014"/>
      <c r="CC111" s="1014"/>
      <c r="CD111" s="1014"/>
      <c r="CE111" s="1014"/>
      <c r="CF111" s="1008">
        <v>0.6</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447</v>
      </c>
      <c r="DH111" s="1014"/>
      <c r="DI111" s="1014"/>
      <c r="DJ111" s="1014"/>
      <c r="DK111" s="1014"/>
      <c r="DL111" s="1014" t="s">
        <v>447</v>
      </c>
      <c r="DM111" s="1014"/>
      <c r="DN111" s="1014"/>
      <c r="DO111" s="1014"/>
      <c r="DP111" s="1014"/>
      <c r="DQ111" s="1014" t="s">
        <v>448</v>
      </c>
      <c r="DR111" s="1014"/>
      <c r="DS111" s="1014"/>
      <c r="DT111" s="1014"/>
      <c r="DU111" s="1014"/>
      <c r="DV111" s="1015" t="s">
        <v>447</v>
      </c>
      <c r="DW111" s="1015"/>
      <c r="DX111" s="1015"/>
      <c r="DY111" s="1015"/>
      <c r="DZ111" s="1016"/>
    </row>
    <row r="112" spans="1:131" s="247" customFormat="1" ht="26.25" customHeight="1" x14ac:dyDescent="0.15">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168333</v>
      </c>
      <c r="AB112" s="1053"/>
      <c r="AC112" s="1053"/>
      <c r="AD112" s="1053"/>
      <c r="AE112" s="1054"/>
      <c r="AF112" s="1055">
        <v>168333</v>
      </c>
      <c r="AG112" s="1053"/>
      <c r="AH112" s="1053"/>
      <c r="AI112" s="1053"/>
      <c r="AJ112" s="1054"/>
      <c r="AK112" s="1055">
        <v>168333</v>
      </c>
      <c r="AL112" s="1053"/>
      <c r="AM112" s="1053"/>
      <c r="AN112" s="1053"/>
      <c r="AO112" s="1054"/>
      <c r="AP112" s="1056">
        <v>0.2</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49811943</v>
      </c>
      <c r="BR112" s="1014"/>
      <c r="BS112" s="1014"/>
      <c r="BT112" s="1014"/>
      <c r="BU112" s="1014"/>
      <c r="BV112" s="1014">
        <v>44090083</v>
      </c>
      <c r="BW112" s="1014"/>
      <c r="BX112" s="1014"/>
      <c r="BY112" s="1014"/>
      <c r="BZ112" s="1014"/>
      <c r="CA112" s="1014">
        <v>38980577</v>
      </c>
      <c r="CB112" s="1014"/>
      <c r="CC112" s="1014"/>
      <c r="CD112" s="1014"/>
      <c r="CE112" s="1014"/>
      <c r="CF112" s="1008">
        <v>38.1</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448</v>
      </c>
      <c r="DH112" s="1014"/>
      <c r="DI112" s="1014"/>
      <c r="DJ112" s="1014"/>
      <c r="DK112" s="1014"/>
      <c r="DL112" s="1014" t="s">
        <v>149</v>
      </c>
      <c r="DM112" s="1014"/>
      <c r="DN112" s="1014"/>
      <c r="DO112" s="1014"/>
      <c r="DP112" s="1014"/>
      <c r="DQ112" s="1014" t="s">
        <v>448</v>
      </c>
      <c r="DR112" s="1014"/>
      <c r="DS112" s="1014"/>
      <c r="DT112" s="1014"/>
      <c r="DU112" s="1014"/>
      <c r="DV112" s="1015" t="s">
        <v>448</v>
      </c>
      <c r="DW112" s="1015"/>
      <c r="DX112" s="1015"/>
      <c r="DY112" s="1015"/>
      <c r="DZ112" s="1016"/>
    </row>
    <row r="113" spans="1:130" s="247"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5114452</v>
      </c>
      <c r="AB113" s="1028"/>
      <c r="AC113" s="1028"/>
      <c r="AD113" s="1028"/>
      <c r="AE113" s="1029"/>
      <c r="AF113" s="1030">
        <v>4745178</v>
      </c>
      <c r="AG113" s="1028"/>
      <c r="AH113" s="1028"/>
      <c r="AI113" s="1028"/>
      <c r="AJ113" s="1029"/>
      <c r="AK113" s="1030">
        <v>4526117</v>
      </c>
      <c r="AL113" s="1028"/>
      <c r="AM113" s="1028"/>
      <c r="AN113" s="1028"/>
      <c r="AO113" s="1029"/>
      <c r="AP113" s="1031">
        <v>4.4000000000000004</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424118</v>
      </c>
      <c r="BR113" s="1014"/>
      <c r="BS113" s="1014"/>
      <c r="BT113" s="1014"/>
      <c r="BU113" s="1014"/>
      <c r="BV113" s="1014">
        <v>352675</v>
      </c>
      <c r="BW113" s="1014"/>
      <c r="BX113" s="1014"/>
      <c r="BY113" s="1014"/>
      <c r="BZ113" s="1014"/>
      <c r="CA113" s="1014">
        <v>280666</v>
      </c>
      <c r="CB113" s="1014"/>
      <c r="CC113" s="1014"/>
      <c r="CD113" s="1014"/>
      <c r="CE113" s="1014"/>
      <c r="CF113" s="1008">
        <v>0.3</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1476393</v>
      </c>
      <c r="DH113" s="1053"/>
      <c r="DI113" s="1053"/>
      <c r="DJ113" s="1053"/>
      <c r="DK113" s="1054"/>
      <c r="DL113" s="1055">
        <v>864730</v>
      </c>
      <c r="DM113" s="1053"/>
      <c r="DN113" s="1053"/>
      <c r="DO113" s="1053"/>
      <c r="DP113" s="1054"/>
      <c r="DQ113" s="1055">
        <v>386454</v>
      </c>
      <c r="DR113" s="1053"/>
      <c r="DS113" s="1053"/>
      <c r="DT113" s="1053"/>
      <c r="DU113" s="1054"/>
      <c r="DV113" s="1056">
        <v>0.4</v>
      </c>
      <c r="DW113" s="1057"/>
      <c r="DX113" s="1057"/>
      <c r="DY113" s="1057"/>
      <c r="DZ113" s="1058"/>
    </row>
    <row r="114" spans="1:130" s="247" customFormat="1" ht="26.25" customHeight="1" x14ac:dyDescent="0.15">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74751</v>
      </c>
      <c r="AB114" s="1053"/>
      <c r="AC114" s="1053"/>
      <c r="AD114" s="1053"/>
      <c r="AE114" s="1054"/>
      <c r="AF114" s="1055">
        <v>74779</v>
      </c>
      <c r="AG114" s="1053"/>
      <c r="AH114" s="1053"/>
      <c r="AI114" s="1053"/>
      <c r="AJ114" s="1054"/>
      <c r="AK114" s="1055">
        <v>74780</v>
      </c>
      <c r="AL114" s="1053"/>
      <c r="AM114" s="1053"/>
      <c r="AN114" s="1053"/>
      <c r="AO114" s="1054"/>
      <c r="AP114" s="1056">
        <v>0.1</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28912786</v>
      </c>
      <c r="BR114" s="1014"/>
      <c r="BS114" s="1014"/>
      <c r="BT114" s="1014"/>
      <c r="BU114" s="1014"/>
      <c r="BV114" s="1014">
        <v>28039913</v>
      </c>
      <c r="BW114" s="1014"/>
      <c r="BX114" s="1014"/>
      <c r="BY114" s="1014"/>
      <c r="BZ114" s="1014"/>
      <c r="CA114" s="1014">
        <v>27650020</v>
      </c>
      <c r="CB114" s="1014"/>
      <c r="CC114" s="1014"/>
      <c r="CD114" s="1014"/>
      <c r="CE114" s="1014"/>
      <c r="CF114" s="1008">
        <v>27</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447</v>
      </c>
      <c r="DH114" s="1053"/>
      <c r="DI114" s="1053"/>
      <c r="DJ114" s="1053"/>
      <c r="DK114" s="1054"/>
      <c r="DL114" s="1055" t="s">
        <v>447</v>
      </c>
      <c r="DM114" s="1053"/>
      <c r="DN114" s="1053"/>
      <c r="DO114" s="1053"/>
      <c r="DP114" s="1054"/>
      <c r="DQ114" s="1055" t="s">
        <v>448</v>
      </c>
      <c r="DR114" s="1053"/>
      <c r="DS114" s="1053"/>
      <c r="DT114" s="1053"/>
      <c r="DU114" s="1054"/>
      <c r="DV114" s="1056" t="s">
        <v>447</v>
      </c>
      <c r="DW114" s="1057"/>
      <c r="DX114" s="1057"/>
      <c r="DY114" s="1057"/>
      <c r="DZ114" s="1058"/>
    </row>
    <row r="115" spans="1:130" s="247" customFormat="1" ht="26.25" customHeight="1" x14ac:dyDescent="0.15">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387144</v>
      </c>
      <c r="AB115" s="1028"/>
      <c r="AC115" s="1028"/>
      <c r="AD115" s="1028"/>
      <c r="AE115" s="1029"/>
      <c r="AF115" s="1030">
        <v>379419</v>
      </c>
      <c r="AG115" s="1028"/>
      <c r="AH115" s="1028"/>
      <c r="AI115" s="1028"/>
      <c r="AJ115" s="1029"/>
      <c r="AK115" s="1030">
        <v>298065</v>
      </c>
      <c r="AL115" s="1028"/>
      <c r="AM115" s="1028"/>
      <c r="AN115" s="1028"/>
      <c r="AO115" s="1029"/>
      <c r="AP115" s="1031">
        <v>0.3</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v>674346</v>
      </c>
      <c r="BR115" s="1014"/>
      <c r="BS115" s="1014"/>
      <c r="BT115" s="1014"/>
      <c r="BU115" s="1014"/>
      <c r="BV115" s="1014">
        <v>475290</v>
      </c>
      <c r="BW115" s="1014"/>
      <c r="BX115" s="1014"/>
      <c r="BY115" s="1014"/>
      <c r="BZ115" s="1014"/>
      <c r="CA115" s="1014">
        <v>10636</v>
      </c>
      <c r="CB115" s="1014"/>
      <c r="CC115" s="1014"/>
      <c r="CD115" s="1014"/>
      <c r="CE115" s="1014"/>
      <c r="CF115" s="1008">
        <v>0</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448</v>
      </c>
      <c r="DH115" s="1053"/>
      <c r="DI115" s="1053"/>
      <c r="DJ115" s="1053"/>
      <c r="DK115" s="1054"/>
      <c r="DL115" s="1055" t="s">
        <v>448</v>
      </c>
      <c r="DM115" s="1053"/>
      <c r="DN115" s="1053"/>
      <c r="DO115" s="1053"/>
      <c r="DP115" s="1054"/>
      <c r="DQ115" s="1055" t="s">
        <v>465</v>
      </c>
      <c r="DR115" s="1053"/>
      <c r="DS115" s="1053"/>
      <c r="DT115" s="1053"/>
      <c r="DU115" s="1054"/>
      <c r="DV115" s="1056" t="s">
        <v>447</v>
      </c>
      <c r="DW115" s="1057"/>
      <c r="DX115" s="1057"/>
      <c r="DY115" s="1057"/>
      <c r="DZ115" s="1058"/>
    </row>
    <row r="116" spans="1:130" s="247" customFormat="1" ht="26.25" customHeight="1" x14ac:dyDescent="0.15">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1735</v>
      </c>
      <c r="AB116" s="1053"/>
      <c r="AC116" s="1053"/>
      <c r="AD116" s="1053"/>
      <c r="AE116" s="1054"/>
      <c r="AF116" s="1055">
        <v>1674</v>
      </c>
      <c r="AG116" s="1053"/>
      <c r="AH116" s="1053"/>
      <c r="AI116" s="1053"/>
      <c r="AJ116" s="1054"/>
      <c r="AK116" s="1055">
        <v>1687</v>
      </c>
      <c r="AL116" s="1053"/>
      <c r="AM116" s="1053"/>
      <c r="AN116" s="1053"/>
      <c r="AO116" s="1054"/>
      <c r="AP116" s="1056">
        <v>0</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448</v>
      </c>
      <c r="BR116" s="1014"/>
      <c r="BS116" s="1014"/>
      <c r="BT116" s="1014"/>
      <c r="BU116" s="1014"/>
      <c r="BV116" s="1014" t="s">
        <v>448</v>
      </c>
      <c r="BW116" s="1014"/>
      <c r="BX116" s="1014"/>
      <c r="BY116" s="1014"/>
      <c r="BZ116" s="1014"/>
      <c r="CA116" s="1014" t="s">
        <v>448</v>
      </c>
      <c r="CB116" s="1014"/>
      <c r="CC116" s="1014"/>
      <c r="CD116" s="1014"/>
      <c r="CE116" s="1014"/>
      <c r="CF116" s="1008" t="s">
        <v>447</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448</v>
      </c>
      <c r="DH116" s="1053"/>
      <c r="DI116" s="1053"/>
      <c r="DJ116" s="1053"/>
      <c r="DK116" s="1054"/>
      <c r="DL116" s="1055" t="s">
        <v>447</v>
      </c>
      <c r="DM116" s="1053"/>
      <c r="DN116" s="1053"/>
      <c r="DO116" s="1053"/>
      <c r="DP116" s="1054"/>
      <c r="DQ116" s="1055" t="s">
        <v>448</v>
      </c>
      <c r="DR116" s="1053"/>
      <c r="DS116" s="1053"/>
      <c r="DT116" s="1053"/>
      <c r="DU116" s="1054"/>
      <c r="DV116" s="1056" t="s">
        <v>448</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25600250</v>
      </c>
      <c r="AB117" s="1071"/>
      <c r="AC117" s="1071"/>
      <c r="AD117" s="1071"/>
      <c r="AE117" s="1072"/>
      <c r="AF117" s="1073">
        <v>25027564</v>
      </c>
      <c r="AG117" s="1071"/>
      <c r="AH117" s="1071"/>
      <c r="AI117" s="1071"/>
      <c r="AJ117" s="1072"/>
      <c r="AK117" s="1073">
        <v>25267409</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149</v>
      </c>
      <c r="BR117" s="1014"/>
      <c r="BS117" s="1014"/>
      <c r="BT117" s="1014"/>
      <c r="BU117" s="1014"/>
      <c r="BV117" s="1014" t="s">
        <v>149</v>
      </c>
      <c r="BW117" s="1014"/>
      <c r="BX117" s="1014"/>
      <c r="BY117" s="1014"/>
      <c r="BZ117" s="1014"/>
      <c r="CA117" s="1014" t="s">
        <v>149</v>
      </c>
      <c r="CB117" s="1014"/>
      <c r="CC117" s="1014"/>
      <c r="CD117" s="1014"/>
      <c r="CE117" s="1014"/>
      <c r="CF117" s="1008" t="s">
        <v>447</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447</v>
      </c>
      <c r="DH117" s="1053"/>
      <c r="DI117" s="1053"/>
      <c r="DJ117" s="1053"/>
      <c r="DK117" s="1054"/>
      <c r="DL117" s="1055" t="s">
        <v>447</v>
      </c>
      <c r="DM117" s="1053"/>
      <c r="DN117" s="1053"/>
      <c r="DO117" s="1053"/>
      <c r="DP117" s="1054"/>
      <c r="DQ117" s="1055" t="s">
        <v>149</v>
      </c>
      <c r="DR117" s="1053"/>
      <c r="DS117" s="1053"/>
      <c r="DT117" s="1053"/>
      <c r="DU117" s="1054"/>
      <c r="DV117" s="1056" t="s">
        <v>448</v>
      </c>
      <c r="DW117" s="1057"/>
      <c r="DX117" s="1057"/>
      <c r="DY117" s="1057"/>
      <c r="DZ117" s="1058"/>
    </row>
    <row r="118" spans="1:130" s="247" customFormat="1" ht="26.25" customHeight="1" x14ac:dyDescent="0.15">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440</v>
      </c>
      <c r="AB118" s="979"/>
      <c r="AC118" s="979"/>
      <c r="AD118" s="979"/>
      <c r="AE118" s="980"/>
      <c r="AF118" s="978" t="s">
        <v>312</v>
      </c>
      <c r="AG118" s="979"/>
      <c r="AH118" s="979"/>
      <c r="AI118" s="979"/>
      <c r="AJ118" s="980"/>
      <c r="AK118" s="978" t="s">
        <v>311</v>
      </c>
      <c r="AL118" s="979"/>
      <c r="AM118" s="979"/>
      <c r="AN118" s="979"/>
      <c r="AO118" s="980"/>
      <c r="AP118" s="1065" t="s">
        <v>441</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448</v>
      </c>
      <c r="BR118" s="1092"/>
      <c r="BS118" s="1092"/>
      <c r="BT118" s="1092"/>
      <c r="BU118" s="1092"/>
      <c r="BV118" s="1092" t="s">
        <v>447</v>
      </c>
      <c r="BW118" s="1092"/>
      <c r="BX118" s="1092"/>
      <c r="BY118" s="1092"/>
      <c r="BZ118" s="1092"/>
      <c r="CA118" s="1092" t="s">
        <v>149</v>
      </c>
      <c r="CB118" s="1092"/>
      <c r="CC118" s="1092"/>
      <c r="CD118" s="1092"/>
      <c r="CE118" s="1092"/>
      <c r="CF118" s="1008" t="s">
        <v>447</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447</v>
      </c>
      <c r="DH118" s="1053"/>
      <c r="DI118" s="1053"/>
      <c r="DJ118" s="1053"/>
      <c r="DK118" s="1054"/>
      <c r="DL118" s="1055" t="s">
        <v>447</v>
      </c>
      <c r="DM118" s="1053"/>
      <c r="DN118" s="1053"/>
      <c r="DO118" s="1053"/>
      <c r="DP118" s="1054"/>
      <c r="DQ118" s="1055" t="s">
        <v>447</v>
      </c>
      <c r="DR118" s="1053"/>
      <c r="DS118" s="1053"/>
      <c r="DT118" s="1053"/>
      <c r="DU118" s="1054"/>
      <c r="DV118" s="1056" t="s">
        <v>447</v>
      </c>
      <c r="DW118" s="1057"/>
      <c r="DX118" s="1057"/>
      <c r="DY118" s="1057"/>
      <c r="DZ118" s="1058"/>
    </row>
    <row r="119" spans="1:130" s="247" customFormat="1" ht="26.25" customHeight="1" x14ac:dyDescent="0.15">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447</v>
      </c>
      <c r="AB119" s="986"/>
      <c r="AC119" s="986"/>
      <c r="AD119" s="986"/>
      <c r="AE119" s="987"/>
      <c r="AF119" s="988" t="s">
        <v>448</v>
      </c>
      <c r="AG119" s="986"/>
      <c r="AH119" s="986"/>
      <c r="AI119" s="986"/>
      <c r="AJ119" s="987"/>
      <c r="AK119" s="988" t="s">
        <v>149</v>
      </c>
      <c r="AL119" s="986"/>
      <c r="AM119" s="986"/>
      <c r="AN119" s="986"/>
      <c r="AO119" s="987"/>
      <c r="AP119" s="989" t="s">
        <v>448</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474</v>
      </c>
      <c r="BP119" s="1100"/>
      <c r="BQ119" s="1091">
        <v>280525580</v>
      </c>
      <c r="BR119" s="1092"/>
      <c r="BS119" s="1092"/>
      <c r="BT119" s="1092"/>
      <c r="BU119" s="1092"/>
      <c r="BV119" s="1092">
        <v>273123253</v>
      </c>
      <c r="BW119" s="1092"/>
      <c r="BX119" s="1092"/>
      <c r="BY119" s="1092"/>
      <c r="BZ119" s="1092"/>
      <c r="CA119" s="1092">
        <v>268637173</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26400</v>
      </c>
      <c r="DH119" s="1078"/>
      <c r="DI119" s="1078"/>
      <c r="DJ119" s="1078"/>
      <c r="DK119" s="1079"/>
      <c r="DL119" s="1077">
        <v>17600</v>
      </c>
      <c r="DM119" s="1078"/>
      <c r="DN119" s="1078"/>
      <c r="DO119" s="1078"/>
      <c r="DP119" s="1079"/>
      <c r="DQ119" s="1077">
        <v>223780</v>
      </c>
      <c r="DR119" s="1078"/>
      <c r="DS119" s="1078"/>
      <c r="DT119" s="1078"/>
      <c r="DU119" s="1079"/>
      <c r="DV119" s="1080">
        <v>0.2</v>
      </c>
      <c r="DW119" s="1081"/>
      <c r="DX119" s="1081"/>
      <c r="DY119" s="1081"/>
      <c r="DZ119" s="1082"/>
    </row>
    <row r="120" spans="1:130" s="247" customFormat="1" ht="26.25" customHeight="1" x14ac:dyDescent="0.15">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448</v>
      </c>
      <c r="AB120" s="1053"/>
      <c r="AC120" s="1053"/>
      <c r="AD120" s="1053"/>
      <c r="AE120" s="1054"/>
      <c r="AF120" s="1055" t="s">
        <v>448</v>
      </c>
      <c r="AG120" s="1053"/>
      <c r="AH120" s="1053"/>
      <c r="AI120" s="1053"/>
      <c r="AJ120" s="1054"/>
      <c r="AK120" s="1055" t="s">
        <v>448</v>
      </c>
      <c r="AL120" s="1053"/>
      <c r="AM120" s="1053"/>
      <c r="AN120" s="1053"/>
      <c r="AO120" s="1054"/>
      <c r="AP120" s="1056" t="s">
        <v>149</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56883539</v>
      </c>
      <c r="BR120" s="1021"/>
      <c r="BS120" s="1021"/>
      <c r="BT120" s="1021"/>
      <c r="BU120" s="1021"/>
      <c r="BV120" s="1021">
        <v>61780863</v>
      </c>
      <c r="BW120" s="1021"/>
      <c r="BX120" s="1021"/>
      <c r="BY120" s="1021"/>
      <c r="BZ120" s="1021"/>
      <c r="CA120" s="1021">
        <v>60478842</v>
      </c>
      <c r="CB120" s="1021"/>
      <c r="CC120" s="1021"/>
      <c r="CD120" s="1021"/>
      <c r="CE120" s="1021"/>
      <c r="CF120" s="1035">
        <v>59.1</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47452169</v>
      </c>
      <c r="DH120" s="1021"/>
      <c r="DI120" s="1021"/>
      <c r="DJ120" s="1021"/>
      <c r="DK120" s="1021"/>
      <c r="DL120" s="1021">
        <v>41309010</v>
      </c>
      <c r="DM120" s="1021"/>
      <c r="DN120" s="1021"/>
      <c r="DO120" s="1021"/>
      <c r="DP120" s="1021"/>
      <c r="DQ120" s="1021">
        <v>36231247</v>
      </c>
      <c r="DR120" s="1021"/>
      <c r="DS120" s="1021"/>
      <c r="DT120" s="1021"/>
      <c r="DU120" s="1021"/>
      <c r="DV120" s="1022">
        <v>35.4</v>
      </c>
      <c r="DW120" s="1022"/>
      <c r="DX120" s="1022"/>
      <c r="DY120" s="1022"/>
      <c r="DZ120" s="1023"/>
    </row>
    <row r="121" spans="1:130" s="247"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156458</v>
      </c>
      <c r="AB121" s="1053"/>
      <c r="AC121" s="1053"/>
      <c r="AD121" s="1053"/>
      <c r="AE121" s="1054"/>
      <c r="AF121" s="1055">
        <v>150715</v>
      </c>
      <c r="AG121" s="1053"/>
      <c r="AH121" s="1053"/>
      <c r="AI121" s="1053"/>
      <c r="AJ121" s="1054"/>
      <c r="AK121" s="1055">
        <v>71810</v>
      </c>
      <c r="AL121" s="1053"/>
      <c r="AM121" s="1053"/>
      <c r="AN121" s="1053"/>
      <c r="AO121" s="1054"/>
      <c r="AP121" s="1056">
        <v>0.1</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34341494</v>
      </c>
      <c r="BR121" s="1014"/>
      <c r="BS121" s="1014"/>
      <c r="BT121" s="1014"/>
      <c r="BU121" s="1014"/>
      <c r="BV121" s="1014">
        <v>32647728</v>
      </c>
      <c r="BW121" s="1014"/>
      <c r="BX121" s="1014"/>
      <c r="BY121" s="1014"/>
      <c r="BZ121" s="1014"/>
      <c r="CA121" s="1014">
        <v>32488617</v>
      </c>
      <c r="CB121" s="1014"/>
      <c r="CC121" s="1014"/>
      <c r="CD121" s="1014"/>
      <c r="CE121" s="1014"/>
      <c r="CF121" s="1008">
        <v>31.8</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1850194</v>
      </c>
      <c r="DH121" s="1014"/>
      <c r="DI121" s="1014"/>
      <c r="DJ121" s="1014"/>
      <c r="DK121" s="1014"/>
      <c r="DL121" s="1014">
        <v>2305002</v>
      </c>
      <c r="DM121" s="1014"/>
      <c r="DN121" s="1014"/>
      <c r="DO121" s="1014"/>
      <c r="DP121" s="1014"/>
      <c r="DQ121" s="1014">
        <v>2307899</v>
      </c>
      <c r="DR121" s="1014"/>
      <c r="DS121" s="1014"/>
      <c r="DT121" s="1014"/>
      <c r="DU121" s="1014"/>
      <c r="DV121" s="1015">
        <v>2.2999999999999998</v>
      </c>
      <c r="DW121" s="1015"/>
      <c r="DX121" s="1015"/>
      <c r="DY121" s="1015"/>
      <c r="DZ121" s="1016"/>
    </row>
    <row r="122" spans="1:130" s="247" customFormat="1" ht="26.25" customHeight="1" x14ac:dyDescent="0.15">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149</v>
      </c>
      <c r="AB122" s="1053"/>
      <c r="AC122" s="1053"/>
      <c r="AD122" s="1053"/>
      <c r="AE122" s="1054"/>
      <c r="AF122" s="1055" t="s">
        <v>447</v>
      </c>
      <c r="AG122" s="1053"/>
      <c r="AH122" s="1053"/>
      <c r="AI122" s="1053"/>
      <c r="AJ122" s="1054"/>
      <c r="AK122" s="1055" t="s">
        <v>448</v>
      </c>
      <c r="AL122" s="1053"/>
      <c r="AM122" s="1053"/>
      <c r="AN122" s="1053"/>
      <c r="AO122" s="1054"/>
      <c r="AP122" s="1056" t="s">
        <v>448</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185464409</v>
      </c>
      <c r="BR122" s="1092"/>
      <c r="BS122" s="1092"/>
      <c r="BT122" s="1092"/>
      <c r="BU122" s="1092"/>
      <c r="BV122" s="1092">
        <v>181393669</v>
      </c>
      <c r="BW122" s="1092"/>
      <c r="BX122" s="1092"/>
      <c r="BY122" s="1092"/>
      <c r="BZ122" s="1092"/>
      <c r="CA122" s="1092">
        <v>180500282</v>
      </c>
      <c r="CB122" s="1092"/>
      <c r="CC122" s="1092"/>
      <c r="CD122" s="1092"/>
      <c r="CE122" s="1092"/>
      <c r="CF122" s="1112">
        <v>176.5</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485953</v>
      </c>
      <c r="DH122" s="1014"/>
      <c r="DI122" s="1014"/>
      <c r="DJ122" s="1014"/>
      <c r="DK122" s="1014"/>
      <c r="DL122" s="1014">
        <v>464140</v>
      </c>
      <c r="DM122" s="1014"/>
      <c r="DN122" s="1014"/>
      <c r="DO122" s="1014"/>
      <c r="DP122" s="1014"/>
      <c r="DQ122" s="1014">
        <v>441431</v>
      </c>
      <c r="DR122" s="1014"/>
      <c r="DS122" s="1014"/>
      <c r="DT122" s="1014"/>
      <c r="DU122" s="1014"/>
      <c r="DV122" s="1015">
        <v>0.4</v>
      </c>
      <c r="DW122" s="1015"/>
      <c r="DX122" s="1015"/>
      <c r="DY122" s="1015"/>
      <c r="DZ122" s="1016"/>
    </row>
    <row r="123" spans="1:130" s="247" customFormat="1" ht="26.25" customHeight="1" x14ac:dyDescent="0.15">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752</v>
      </c>
      <c r="AB123" s="1053"/>
      <c r="AC123" s="1053"/>
      <c r="AD123" s="1053"/>
      <c r="AE123" s="1054"/>
      <c r="AF123" s="1055" t="s">
        <v>447</v>
      </c>
      <c r="AG123" s="1053"/>
      <c r="AH123" s="1053"/>
      <c r="AI123" s="1053"/>
      <c r="AJ123" s="1054"/>
      <c r="AK123" s="1055" t="s">
        <v>447</v>
      </c>
      <c r="AL123" s="1053"/>
      <c r="AM123" s="1053"/>
      <c r="AN123" s="1053"/>
      <c r="AO123" s="1054"/>
      <c r="AP123" s="1056" t="s">
        <v>448</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485</v>
      </c>
      <c r="BP123" s="1100"/>
      <c r="BQ123" s="1159">
        <v>276689442</v>
      </c>
      <c r="BR123" s="1160"/>
      <c r="BS123" s="1160"/>
      <c r="BT123" s="1160"/>
      <c r="BU123" s="1160"/>
      <c r="BV123" s="1160">
        <v>275822260</v>
      </c>
      <c r="BW123" s="1160"/>
      <c r="BX123" s="1160"/>
      <c r="BY123" s="1160"/>
      <c r="BZ123" s="1160"/>
      <c r="CA123" s="1160">
        <v>273467741</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v>23627</v>
      </c>
      <c r="DH123" s="1053"/>
      <c r="DI123" s="1053"/>
      <c r="DJ123" s="1053"/>
      <c r="DK123" s="1054"/>
      <c r="DL123" s="1055">
        <v>11931</v>
      </c>
      <c r="DM123" s="1053"/>
      <c r="DN123" s="1053"/>
      <c r="DO123" s="1053"/>
      <c r="DP123" s="1054"/>
      <c r="DQ123" s="1055" t="s">
        <v>487</v>
      </c>
      <c r="DR123" s="1053"/>
      <c r="DS123" s="1053"/>
      <c r="DT123" s="1053"/>
      <c r="DU123" s="1054"/>
      <c r="DV123" s="1056" t="s">
        <v>488</v>
      </c>
      <c r="DW123" s="1057"/>
      <c r="DX123" s="1057"/>
      <c r="DY123" s="1057"/>
      <c r="DZ123" s="1058"/>
    </row>
    <row r="124" spans="1:130" s="247"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489</v>
      </c>
      <c r="AB124" s="1053"/>
      <c r="AC124" s="1053"/>
      <c r="AD124" s="1053"/>
      <c r="AE124" s="1054"/>
      <c r="AF124" s="1055" t="s">
        <v>488</v>
      </c>
      <c r="AG124" s="1053"/>
      <c r="AH124" s="1053"/>
      <c r="AI124" s="1053"/>
      <c r="AJ124" s="1054"/>
      <c r="AK124" s="1055" t="s">
        <v>397</v>
      </c>
      <c r="AL124" s="1053"/>
      <c r="AM124" s="1053"/>
      <c r="AN124" s="1053"/>
      <c r="AO124" s="1054"/>
      <c r="AP124" s="1056" t="s">
        <v>488</v>
      </c>
      <c r="AQ124" s="1057"/>
      <c r="AR124" s="1057"/>
      <c r="AS124" s="1057"/>
      <c r="AT124" s="1058"/>
      <c r="AU124" s="1155" t="s">
        <v>490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3.7</v>
      </c>
      <c r="BR124" s="1122"/>
      <c r="BS124" s="1122"/>
      <c r="BT124" s="1122"/>
      <c r="BU124" s="1122"/>
      <c r="BV124" s="1122" t="s">
        <v>448</v>
      </c>
      <c r="BW124" s="1122"/>
      <c r="BX124" s="1122"/>
      <c r="BY124" s="1122"/>
      <c r="BZ124" s="1122"/>
      <c r="CA124" s="1122" t="s">
        <v>488</v>
      </c>
      <c r="CB124" s="1122"/>
      <c r="CC124" s="1122"/>
      <c r="CD124" s="1122"/>
      <c r="CE124" s="1122"/>
      <c r="CF124" s="1123"/>
      <c r="CG124" s="1124"/>
      <c r="CH124" s="1124"/>
      <c r="CI124" s="1124"/>
      <c r="CJ124" s="1125"/>
      <c r="CK124" s="1107"/>
      <c r="CL124" s="1107"/>
      <c r="CM124" s="1107"/>
      <c r="CN124" s="1107"/>
      <c r="CO124" s="1108"/>
      <c r="CP124" s="1114" t="s">
        <v>491</v>
      </c>
      <c r="CQ124" s="1115"/>
      <c r="CR124" s="1115"/>
      <c r="CS124" s="1115"/>
      <c r="CT124" s="1115"/>
      <c r="CU124" s="1115"/>
      <c r="CV124" s="1115"/>
      <c r="CW124" s="1115"/>
      <c r="CX124" s="1115"/>
      <c r="CY124" s="1115"/>
      <c r="CZ124" s="1115"/>
      <c r="DA124" s="1115"/>
      <c r="DB124" s="1115"/>
      <c r="DC124" s="1115"/>
      <c r="DD124" s="1115"/>
      <c r="DE124" s="1115"/>
      <c r="DF124" s="1116"/>
      <c r="DG124" s="1099" t="s">
        <v>487</v>
      </c>
      <c r="DH124" s="1078"/>
      <c r="DI124" s="1078"/>
      <c r="DJ124" s="1078"/>
      <c r="DK124" s="1079"/>
      <c r="DL124" s="1077" t="s">
        <v>492</v>
      </c>
      <c r="DM124" s="1078"/>
      <c r="DN124" s="1078"/>
      <c r="DO124" s="1078"/>
      <c r="DP124" s="1079"/>
      <c r="DQ124" s="1077" t="s">
        <v>487</v>
      </c>
      <c r="DR124" s="1078"/>
      <c r="DS124" s="1078"/>
      <c r="DT124" s="1078"/>
      <c r="DU124" s="1079"/>
      <c r="DV124" s="1080" t="s">
        <v>488</v>
      </c>
      <c r="DW124" s="1081"/>
      <c r="DX124" s="1081"/>
      <c r="DY124" s="1081"/>
      <c r="DZ124" s="1082"/>
    </row>
    <row r="125" spans="1:130" s="247"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487</v>
      </c>
      <c r="AB125" s="1053"/>
      <c r="AC125" s="1053"/>
      <c r="AD125" s="1053"/>
      <c r="AE125" s="1054"/>
      <c r="AF125" s="1055" t="s">
        <v>488</v>
      </c>
      <c r="AG125" s="1053"/>
      <c r="AH125" s="1053"/>
      <c r="AI125" s="1053"/>
      <c r="AJ125" s="1054"/>
      <c r="AK125" s="1055" t="s">
        <v>488</v>
      </c>
      <c r="AL125" s="1053"/>
      <c r="AM125" s="1053"/>
      <c r="AN125" s="1053"/>
      <c r="AO125" s="1054"/>
      <c r="AP125" s="1056" t="s">
        <v>493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494</v>
      </c>
      <c r="CL125" s="1102"/>
      <c r="CM125" s="1102"/>
      <c r="CN125" s="1102"/>
      <c r="CO125" s="1103"/>
      <c r="CP125" s="1034" t="s">
        <v>495</v>
      </c>
      <c r="CQ125" s="983"/>
      <c r="CR125" s="983"/>
      <c r="CS125" s="983"/>
      <c r="CT125" s="983"/>
      <c r="CU125" s="983"/>
      <c r="CV125" s="983"/>
      <c r="CW125" s="983"/>
      <c r="CX125" s="983"/>
      <c r="CY125" s="983"/>
      <c r="CZ125" s="983"/>
      <c r="DA125" s="983"/>
      <c r="DB125" s="983"/>
      <c r="DC125" s="983"/>
      <c r="DD125" s="983"/>
      <c r="DE125" s="983"/>
      <c r="DF125" s="984"/>
      <c r="DG125" s="1020" t="s">
        <v>448</v>
      </c>
      <c r="DH125" s="1021"/>
      <c r="DI125" s="1021"/>
      <c r="DJ125" s="1021"/>
      <c r="DK125" s="1021"/>
      <c r="DL125" s="1021" t="s">
        <v>488</v>
      </c>
      <c r="DM125" s="1021"/>
      <c r="DN125" s="1021"/>
      <c r="DO125" s="1021"/>
      <c r="DP125" s="1021"/>
      <c r="DQ125" s="1021" t="s">
        <v>493</v>
      </c>
      <c r="DR125" s="1021"/>
      <c r="DS125" s="1021"/>
      <c r="DT125" s="1021"/>
      <c r="DU125" s="1021"/>
      <c r="DV125" s="1022" t="s">
        <v>492</v>
      </c>
      <c r="DW125" s="1022"/>
      <c r="DX125" s="1022"/>
      <c r="DY125" s="1022"/>
      <c r="DZ125" s="1023"/>
    </row>
    <row r="126" spans="1:130" s="247"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229934</v>
      </c>
      <c r="AB126" s="1053"/>
      <c r="AC126" s="1053"/>
      <c r="AD126" s="1053"/>
      <c r="AE126" s="1054"/>
      <c r="AF126" s="1055">
        <v>228704</v>
      </c>
      <c r="AG126" s="1053"/>
      <c r="AH126" s="1053"/>
      <c r="AI126" s="1053"/>
      <c r="AJ126" s="1054"/>
      <c r="AK126" s="1055">
        <v>226255</v>
      </c>
      <c r="AL126" s="1053"/>
      <c r="AM126" s="1053"/>
      <c r="AN126" s="1053"/>
      <c r="AO126" s="1054"/>
      <c r="AP126" s="1056">
        <v>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496</v>
      </c>
      <c r="CQ126" s="1044"/>
      <c r="CR126" s="1044"/>
      <c r="CS126" s="1044"/>
      <c r="CT126" s="1044"/>
      <c r="CU126" s="1044"/>
      <c r="CV126" s="1044"/>
      <c r="CW126" s="1044"/>
      <c r="CX126" s="1044"/>
      <c r="CY126" s="1044"/>
      <c r="CZ126" s="1044"/>
      <c r="DA126" s="1044"/>
      <c r="DB126" s="1044"/>
      <c r="DC126" s="1044"/>
      <c r="DD126" s="1044"/>
      <c r="DE126" s="1044"/>
      <c r="DF126" s="1045"/>
      <c r="DG126" s="1013" t="s">
        <v>448</v>
      </c>
      <c r="DH126" s="1014"/>
      <c r="DI126" s="1014"/>
      <c r="DJ126" s="1014"/>
      <c r="DK126" s="1014"/>
      <c r="DL126" s="1014" t="s">
        <v>488</v>
      </c>
      <c r="DM126" s="1014"/>
      <c r="DN126" s="1014"/>
      <c r="DO126" s="1014"/>
      <c r="DP126" s="1014"/>
      <c r="DQ126" s="1014" t="s">
        <v>448</v>
      </c>
      <c r="DR126" s="1014"/>
      <c r="DS126" s="1014"/>
      <c r="DT126" s="1014"/>
      <c r="DU126" s="1014"/>
      <c r="DV126" s="1015" t="s">
        <v>493</v>
      </c>
      <c r="DW126" s="1015"/>
      <c r="DX126" s="1015"/>
      <c r="DY126" s="1015"/>
      <c r="DZ126" s="1016"/>
    </row>
    <row r="127" spans="1:130" s="247" customFormat="1" ht="26.25" customHeight="1" x14ac:dyDescent="0.15">
      <c r="A127" s="1154"/>
      <c r="B127" s="1042"/>
      <c r="C127" s="1096" t="s">
        <v>497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489</v>
      </c>
      <c r="AB127" s="1053"/>
      <c r="AC127" s="1053"/>
      <c r="AD127" s="1053"/>
      <c r="AE127" s="1054"/>
      <c r="AF127" s="1055" t="s">
        <v>448</v>
      </c>
      <c r="AG127" s="1053"/>
      <c r="AH127" s="1053"/>
      <c r="AI127" s="1053"/>
      <c r="AJ127" s="1054"/>
      <c r="AK127" s="1055" t="s">
        <v>448</v>
      </c>
      <c r="AL127" s="1053"/>
      <c r="AM127" s="1053"/>
      <c r="AN127" s="1053"/>
      <c r="AO127" s="1054"/>
      <c r="AP127" s="1056" t="s">
        <v>488</v>
      </c>
      <c r="AQ127" s="1057"/>
      <c r="AR127" s="1057"/>
      <c r="AS127" s="1057"/>
      <c r="AT127" s="1058"/>
      <c r="AU127" s="283"/>
      <c r="AV127" s="283"/>
      <c r="AW127" s="283"/>
      <c r="AX127" s="1126" t="s">
        <v>498</v>
      </c>
      <c r="AY127" s="1127"/>
      <c r="AZ127" s="1127"/>
      <c r="BA127" s="1127"/>
      <c r="BB127" s="1127"/>
      <c r="BC127" s="1127"/>
      <c r="BD127" s="1127"/>
      <c r="BE127" s="1128"/>
      <c r="BF127" s="1129" t="s">
        <v>499</v>
      </c>
      <c r="BG127" s="1127"/>
      <c r="BH127" s="1127"/>
      <c r="BI127" s="1127"/>
      <c r="BJ127" s="1127"/>
      <c r="BK127" s="1127"/>
      <c r="BL127" s="1128"/>
      <c r="BM127" s="1129" t="s">
        <v>500</v>
      </c>
      <c r="BN127" s="1127"/>
      <c r="BO127" s="1127"/>
      <c r="BP127" s="1127"/>
      <c r="BQ127" s="1127"/>
      <c r="BR127" s="1127"/>
      <c r="BS127" s="1128"/>
      <c r="BT127" s="1129" t="s">
        <v>501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502</v>
      </c>
      <c r="CQ127" s="1044"/>
      <c r="CR127" s="1044"/>
      <c r="CS127" s="1044"/>
      <c r="CT127" s="1044"/>
      <c r="CU127" s="1044"/>
      <c r="CV127" s="1044"/>
      <c r="CW127" s="1044"/>
      <c r="CX127" s="1044"/>
      <c r="CY127" s="1044"/>
      <c r="CZ127" s="1044"/>
      <c r="DA127" s="1044"/>
      <c r="DB127" s="1044"/>
      <c r="DC127" s="1044"/>
      <c r="DD127" s="1044"/>
      <c r="DE127" s="1044"/>
      <c r="DF127" s="1045"/>
      <c r="DG127" s="1013" t="s">
        <v>488</v>
      </c>
      <c r="DH127" s="1014"/>
      <c r="DI127" s="1014"/>
      <c r="DJ127" s="1014"/>
      <c r="DK127" s="1014"/>
      <c r="DL127" s="1014" t="s">
        <v>492</v>
      </c>
      <c r="DM127" s="1014"/>
      <c r="DN127" s="1014"/>
      <c r="DO127" s="1014"/>
      <c r="DP127" s="1014"/>
      <c r="DQ127" s="1014" t="s">
        <v>503</v>
      </c>
      <c r="DR127" s="1014"/>
      <c r="DS127" s="1014"/>
      <c r="DT127" s="1014"/>
      <c r="DU127" s="1014"/>
      <c r="DV127" s="1015" t="s">
        <v>503</v>
      </c>
      <c r="DW127" s="1015"/>
      <c r="DX127" s="1015"/>
      <c r="DY127" s="1015"/>
      <c r="DZ127" s="1016"/>
    </row>
    <row r="128" spans="1:130" s="247" customFormat="1" ht="26.25" customHeight="1" thickBot="1" x14ac:dyDescent="0.2">
      <c r="A128" s="1137" t="s">
        <v>504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505</v>
      </c>
      <c r="X128" s="1139"/>
      <c r="Y128" s="1139"/>
      <c r="Z128" s="1140"/>
      <c r="AA128" s="1141">
        <v>3853133</v>
      </c>
      <c r="AB128" s="1142"/>
      <c r="AC128" s="1142"/>
      <c r="AD128" s="1142"/>
      <c r="AE128" s="1143"/>
      <c r="AF128" s="1144">
        <v>3939777</v>
      </c>
      <c r="AG128" s="1142"/>
      <c r="AH128" s="1142"/>
      <c r="AI128" s="1142"/>
      <c r="AJ128" s="1143"/>
      <c r="AK128" s="1144">
        <v>3960158</v>
      </c>
      <c r="AL128" s="1142"/>
      <c r="AM128" s="1142"/>
      <c r="AN128" s="1142"/>
      <c r="AO128" s="1143"/>
      <c r="AP128" s="1145"/>
      <c r="AQ128" s="1146"/>
      <c r="AR128" s="1146"/>
      <c r="AS128" s="1146"/>
      <c r="AT128" s="1147"/>
      <c r="AU128" s="283"/>
      <c r="AV128" s="283"/>
      <c r="AW128" s="283"/>
      <c r="AX128" s="982" t="s">
        <v>506</v>
      </c>
      <c r="AY128" s="983"/>
      <c r="AZ128" s="983"/>
      <c r="BA128" s="983"/>
      <c r="BB128" s="983"/>
      <c r="BC128" s="983"/>
      <c r="BD128" s="983"/>
      <c r="BE128" s="984"/>
      <c r="BF128" s="1148" t="s">
        <v>397</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507</v>
      </c>
      <c r="CQ128" s="1131"/>
      <c r="CR128" s="1131"/>
      <c r="CS128" s="1131"/>
      <c r="CT128" s="1131"/>
      <c r="CU128" s="1131"/>
      <c r="CV128" s="1131"/>
      <c r="CW128" s="1131"/>
      <c r="CX128" s="1131"/>
      <c r="CY128" s="1131"/>
      <c r="CZ128" s="1131"/>
      <c r="DA128" s="1131"/>
      <c r="DB128" s="1131"/>
      <c r="DC128" s="1131"/>
      <c r="DD128" s="1131"/>
      <c r="DE128" s="1131"/>
      <c r="DF128" s="1132"/>
      <c r="DG128" s="1133">
        <v>674346</v>
      </c>
      <c r="DH128" s="1134"/>
      <c r="DI128" s="1134"/>
      <c r="DJ128" s="1134"/>
      <c r="DK128" s="1134"/>
      <c r="DL128" s="1134">
        <v>475290</v>
      </c>
      <c r="DM128" s="1134"/>
      <c r="DN128" s="1134"/>
      <c r="DO128" s="1134"/>
      <c r="DP128" s="1134"/>
      <c r="DQ128" s="1134">
        <v>10636</v>
      </c>
      <c r="DR128" s="1134"/>
      <c r="DS128" s="1134"/>
      <c r="DT128" s="1134"/>
      <c r="DU128" s="1134"/>
      <c r="DV128" s="1135">
        <v>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508</v>
      </c>
      <c r="X129" s="1168"/>
      <c r="Y129" s="1168"/>
      <c r="Z129" s="1169"/>
      <c r="AA129" s="1052">
        <v>119813260</v>
      </c>
      <c r="AB129" s="1053"/>
      <c r="AC129" s="1053"/>
      <c r="AD129" s="1053"/>
      <c r="AE129" s="1054"/>
      <c r="AF129" s="1055">
        <v>119754707</v>
      </c>
      <c r="AG129" s="1053"/>
      <c r="AH129" s="1053"/>
      <c r="AI129" s="1053"/>
      <c r="AJ129" s="1054"/>
      <c r="AK129" s="1055">
        <v>120088383</v>
      </c>
      <c r="AL129" s="1053"/>
      <c r="AM129" s="1053"/>
      <c r="AN129" s="1053"/>
      <c r="AO129" s="1054"/>
      <c r="AP129" s="1170"/>
      <c r="AQ129" s="1171"/>
      <c r="AR129" s="1171"/>
      <c r="AS129" s="1171"/>
      <c r="AT129" s="1172"/>
      <c r="AU129" s="285"/>
      <c r="AV129" s="285"/>
      <c r="AW129" s="285"/>
      <c r="AX129" s="1161" t="s">
        <v>509</v>
      </c>
      <c r="AY129" s="1044"/>
      <c r="AZ129" s="1044"/>
      <c r="BA129" s="1044"/>
      <c r="BB129" s="1044"/>
      <c r="BC129" s="1044"/>
      <c r="BD129" s="1044"/>
      <c r="BE129" s="1045"/>
      <c r="BF129" s="1162" t="s">
        <v>448</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511</v>
      </c>
      <c r="X130" s="1168"/>
      <c r="Y130" s="1168"/>
      <c r="Z130" s="1169"/>
      <c r="AA130" s="1052">
        <v>18251127</v>
      </c>
      <c r="AB130" s="1053"/>
      <c r="AC130" s="1053"/>
      <c r="AD130" s="1053"/>
      <c r="AE130" s="1054"/>
      <c r="AF130" s="1055">
        <v>18126603</v>
      </c>
      <c r="AG130" s="1053"/>
      <c r="AH130" s="1053"/>
      <c r="AI130" s="1053"/>
      <c r="AJ130" s="1054"/>
      <c r="AK130" s="1055">
        <v>17825923</v>
      </c>
      <c r="AL130" s="1053"/>
      <c r="AM130" s="1053"/>
      <c r="AN130" s="1053"/>
      <c r="AO130" s="1054"/>
      <c r="AP130" s="1170"/>
      <c r="AQ130" s="1171"/>
      <c r="AR130" s="1171"/>
      <c r="AS130" s="1171"/>
      <c r="AT130" s="1172"/>
      <c r="AU130" s="285"/>
      <c r="AV130" s="285"/>
      <c r="AW130" s="285"/>
      <c r="AX130" s="1161" t="s">
        <v>512</v>
      </c>
      <c r="AY130" s="1044"/>
      <c r="AZ130" s="1044"/>
      <c r="BA130" s="1044"/>
      <c r="BB130" s="1044"/>
      <c r="BC130" s="1044"/>
      <c r="BD130" s="1044"/>
      <c r="BE130" s="1045"/>
      <c r="BF130" s="1198">
        <v>3.2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513</v>
      </c>
      <c r="X131" s="1206"/>
      <c r="Y131" s="1206"/>
      <c r="Z131" s="1207"/>
      <c r="AA131" s="1099">
        <v>101562133</v>
      </c>
      <c r="AB131" s="1078"/>
      <c r="AC131" s="1078"/>
      <c r="AD131" s="1078"/>
      <c r="AE131" s="1079"/>
      <c r="AF131" s="1077">
        <v>101628104</v>
      </c>
      <c r="AG131" s="1078"/>
      <c r="AH131" s="1078"/>
      <c r="AI131" s="1078"/>
      <c r="AJ131" s="1079"/>
      <c r="AK131" s="1077">
        <v>102262460</v>
      </c>
      <c r="AL131" s="1078"/>
      <c r="AM131" s="1078"/>
      <c r="AN131" s="1078"/>
      <c r="AO131" s="1079"/>
      <c r="AP131" s="1208"/>
      <c r="AQ131" s="1209"/>
      <c r="AR131" s="1209"/>
      <c r="AS131" s="1209"/>
      <c r="AT131" s="1210"/>
      <c r="AU131" s="285"/>
      <c r="AV131" s="285"/>
      <c r="AW131" s="285"/>
      <c r="AX131" s="1180" t="s">
        <v>514</v>
      </c>
      <c r="AY131" s="1131"/>
      <c r="AZ131" s="1131"/>
      <c r="BA131" s="1131"/>
      <c r="BB131" s="1131"/>
      <c r="BC131" s="1131"/>
      <c r="BD131" s="1131"/>
      <c r="BE131" s="1132"/>
      <c r="BF131" s="1181" t="s">
        <v>448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516</v>
      </c>
      <c r="W132" s="1191"/>
      <c r="X132" s="1191"/>
      <c r="Y132" s="1191"/>
      <c r="Z132" s="1192"/>
      <c r="AA132" s="1193">
        <v>3.4422179769999999</v>
      </c>
      <c r="AB132" s="1194"/>
      <c r="AC132" s="1194"/>
      <c r="AD132" s="1194"/>
      <c r="AE132" s="1195"/>
      <c r="AF132" s="1196">
        <v>2.913745198</v>
      </c>
      <c r="AG132" s="1194"/>
      <c r="AH132" s="1194"/>
      <c r="AI132" s="1194"/>
      <c r="AJ132" s="1195"/>
      <c r="AK132" s="1196">
        <v>3.4043069180000001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517</v>
      </c>
      <c r="W133" s="1174"/>
      <c r="X133" s="1174"/>
      <c r="Y133" s="1174"/>
      <c r="Z133" s="1175"/>
      <c r="AA133" s="1176">
        <v>4.2</v>
      </c>
      <c r="AB133" s="1177"/>
      <c r="AC133" s="1177"/>
      <c r="AD133" s="1177"/>
      <c r="AE133" s="1178"/>
      <c r="AF133" s="1176">
        <v>3.6</v>
      </c>
      <c r="AG133" s="1177"/>
      <c r="AH133" s="1177"/>
      <c r="AI133" s="1177"/>
      <c r="AJ133" s="1178"/>
      <c r="AK133" s="1176">
        <v>3.2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XreHWMbB7wyHSKYbIRbKyLHWD/YCo9msFeCT0UcAEpoIWdvwgbNM/KPNNIs8wVjfEoCcpxnNN1+lmodVEhqg==" saltValue="QI8oJa6oM/9Z3vi2D9Si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8xO2o+9AZNXE7Xn00E9SYH0XIQckc5e4DoqAeFGK3KJBNfGB80gWwwyi28VRuE5fjcRNOqLKOV0RDqM1Ic/Hg==" saltValue="6jLqPPj9oL1dNXMsNcrG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ezswUP9oIxMOZslWyvYb0SQ4lo7wPwMPShGbHw6kEGpWZ/NvFbNOvpRiUMrIQM6jnOzzMYZCHVBpIsWnTRNcg==" saltValue="Xs6ODEWDInCA/r76wdSoN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521</v>
      </c>
      <c r="AP7" s="304"/>
      <c r="AQ7" s="305" t="s">
        <v>522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523</v>
      </c>
      <c r="AQ8" s="311" t="s">
        <v>524</v>
      </c>
      <c r="AR8" s="312" t="s">
        <v>525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526</v>
      </c>
      <c r="AL9" s="1217"/>
      <c r="AM9" s="1217"/>
      <c r="AN9" s="1218"/>
      <c r="AO9" s="313">
        <v>34072784</v>
      </c>
      <c r="AP9" s="313">
        <v>63571</v>
      </c>
      <c r="AQ9" s="314">
        <v>58073</v>
      </c>
      <c r="AR9" s="315">
        <v>9.5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527</v>
      </c>
      <c r="AL10" s="1217"/>
      <c r="AM10" s="1217"/>
      <c r="AN10" s="1218"/>
      <c r="AO10" s="316">
        <v>1512775</v>
      </c>
      <c r="AP10" s="316">
        <v>2822</v>
      </c>
      <c r="AQ10" s="317">
        <v>2762</v>
      </c>
      <c r="AR10" s="318">
        <v>2.2000000000000002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528</v>
      </c>
      <c r="AL11" s="1217"/>
      <c r="AM11" s="1217"/>
      <c r="AN11" s="1218"/>
      <c r="AO11" s="316">
        <v>105651</v>
      </c>
      <c r="AP11" s="316">
        <v>197</v>
      </c>
      <c r="AQ11" s="317">
        <v>1714</v>
      </c>
      <c r="AR11" s="318">
        <v>-88.5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529</v>
      </c>
      <c r="AL12" s="1217"/>
      <c r="AM12" s="1217"/>
      <c r="AN12" s="1218"/>
      <c r="AO12" s="316">
        <v>222605</v>
      </c>
      <c r="AP12" s="316">
        <v>415</v>
      </c>
      <c r="AQ12" s="317">
        <v>632</v>
      </c>
      <c r="AR12" s="318">
        <v>-34.299999999999997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530</v>
      </c>
      <c r="AL13" s="1217"/>
      <c r="AM13" s="1217"/>
      <c r="AN13" s="1218"/>
      <c r="AO13" s="316">
        <v>1785</v>
      </c>
      <c r="AP13" s="316">
        <v>3</v>
      </c>
      <c r="AQ13" s="317">
        <v>9</v>
      </c>
      <c r="AR13" s="318">
        <v>-66.7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531</v>
      </c>
      <c r="AL14" s="1217"/>
      <c r="AM14" s="1217"/>
      <c r="AN14" s="1218"/>
      <c r="AO14" s="316">
        <v>628928</v>
      </c>
      <c r="AP14" s="316">
        <v>1173</v>
      </c>
      <c r="AQ14" s="317">
        <v>1980</v>
      </c>
      <c r="AR14" s="318">
        <v>-40.799999999999997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532</v>
      </c>
      <c r="AL15" s="1217"/>
      <c r="AM15" s="1217"/>
      <c r="AN15" s="1218"/>
      <c r="AO15" s="316">
        <v>775390</v>
      </c>
      <c r="AP15" s="316">
        <v>1447</v>
      </c>
      <c r="AQ15" s="317">
        <v>1379</v>
      </c>
      <c r="AR15" s="318">
        <v>4.9000000000000004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533</v>
      </c>
      <c r="AL16" s="1220"/>
      <c r="AM16" s="1220"/>
      <c r="AN16" s="1221"/>
      <c r="AO16" s="316">
        <v>-2592993</v>
      </c>
      <c r="AP16" s="316">
        <v>-4838</v>
      </c>
      <c r="AQ16" s="317">
        <v>-3914</v>
      </c>
      <c r="AR16" s="318">
        <v>23.6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34726925</v>
      </c>
      <c r="AP17" s="316">
        <v>64791</v>
      </c>
      <c r="AQ17" s="317">
        <v>62636</v>
      </c>
      <c r="AR17" s="318">
        <v>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538</v>
      </c>
      <c r="AL21" s="1212"/>
      <c r="AM21" s="1212"/>
      <c r="AN21" s="1213"/>
      <c r="AO21" s="328">
        <v>6.75</v>
      </c>
      <c r="AP21" s="329">
        <v>6.32</v>
      </c>
      <c r="AQ21" s="330">
        <v>0.43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539</v>
      </c>
      <c r="AL22" s="1212"/>
      <c r="AM22" s="1212"/>
      <c r="AN22" s="1213"/>
      <c r="AO22" s="333">
        <v>101.3</v>
      </c>
      <c r="AP22" s="334">
        <v>99.9</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521</v>
      </c>
      <c r="AP30" s="304"/>
      <c r="AQ30" s="305" t="s">
        <v>522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523</v>
      </c>
      <c r="AQ31" s="311" t="s">
        <v>524</v>
      </c>
      <c r="AR31" s="312" t="s">
        <v>525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543</v>
      </c>
      <c r="AL32" s="1228"/>
      <c r="AM32" s="1228"/>
      <c r="AN32" s="1229"/>
      <c r="AO32" s="343">
        <v>20198427</v>
      </c>
      <c r="AP32" s="343">
        <v>37685</v>
      </c>
      <c r="AQ32" s="344">
        <v>36995</v>
      </c>
      <c r="AR32" s="345">
        <v>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544</v>
      </c>
      <c r="AL33" s="1228"/>
      <c r="AM33" s="1228"/>
      <c r="AN33" s="1229"/>
      <c r="AO33" s="343" t="s">
        <v>545</v>
      </c>
      <c r="AP33" s="343" t="s">
        <v>545</v>
      </c>
      <c r="AQ33" s="344">
        <v>3</v>
      </c>
      <c r="AR33" s="345" t="s">
        <v>545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546</v>
      </c>
      <c r="AL34" s="1228"/>
      <c r="AM34" s="1228"/>
      <c r="AN34" s="1229"/>
      <c r="AO34" s="343">
        <v>168333</v>
      </c>
      <c r="AP34" s="343">
        <v>314</v>
      </c>
      <c r="AQ34" s="344">
        <v>81</v>
      </c>
      <c r="AR34" s="345">
        <v>287.7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547</v>
      </c>
      <c r="AL35" s="1228"/>
      <c r="AM35" s="1228"/>
      <c r="AN35" s="1229"/>
      <c r="AO35" s="343">
        <v>4526117</v>
      </c>
      <c r="AP35" s="343">
        <v>8445</v>
      </c>
      <c r="AQ35" s="344">
        <v>8919</v>
      </c>
      <c r="AR35" s="345">
        <v>-5.3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548</v>
      </c>
      <c r="AL36" s="1228"/>
      <c r="AM36" s="1228"/>
      <c r="AN36" s="1229"/>
      <c r="AO36" s="343">
        <v>74780</v>
      </c>
      <c r="AP36" s="343">
        <v>140</v>
      </c>
      <c r="AQ36" s="344">
        <v>380</v>
      </c>
      <c r="AR36" s="345">
        <v>-63.2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549</v>
      </c>
      <c r="AL37" s="1228"/>
      <c r="AM37" s="1228"/>
      <c r="AN37" s="1229"/>
      <c r="AO37" s="343">
        <v>298065</v>
      </c>
      <c r="AP37" s="343">
        <v>556</v>
      </c>
      <c r="AQ37" s="344">
        <v>886</v>
      </c>
      <c r="AR37" s="345">
        <v>-37.200000000000003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550</v>
      </c>
      <c r="AL38" s="1231"/>
      <c r="AM38" s="1231"/>
      <c r="AN38" s="1232"/>
      <c r="AO38" s="346">
        <v>1687</v>
      </c>
      <c r="AP38" s="346">
        <v>3</v>
      </c>
      <c r="AQ38" s="347">
        <v>1</v>
      </c>
      <c r="AR38" s="335">
        <v>200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551</v>
      </c>
      <c r="AL39" s="1231"/>
      <c r="AM39" s="1231"/>
      <c r="AN39" s="1232"/>
      <c r="AO39" s="343">
        <v>-3960158</v>
      </c>
      <c r="AP39" s="343">
        <v>-7389</v>
      </c>
      <c r="AQ39" s="344">
        <v>-8108</v>
      </c>
      <c r="AR39" s="345">
        <v>-8.9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552</v>
      </c>
      <c r="AL40" s="1228"/>
      <c r="AM40" s="1228"/>
      <c r="AN40" s="1229"/>
      <c r="AO40" s="343">
        <v>-17825923</v>
      </c>
      <c r="AP40" s="343">
        <v>-33258</v>
      </c>
      <c r="AQ40" s="344">
        <v>-28743</v>
      </c>
      <c r="AR40" s="345">
        <v>15.7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3481328</v>
      </c>
      <c r="AP41" s="343">
        <v>6495</v>
      </c>
      <c r="AQ41" s="344">
        <v>10414</v>
      </c>
      <c r="AR41" s="345">
        <v>-37.6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521</v>
      </c>
      <c r="AN49" s="1224" t="s">
        <v>556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557</v>
      </c>
      <c r="AO50" s="360" t="s">
        <v>558</v>
      </c>
      <c r="AP50" s="361" t="s">
        <v>559</v>
      </c>
      <c r="AQ50" s="362" t="s">
        <v>560</v>
      </c>
      <c r="AR50" s="363" t="s">
        <v>561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33839637</v>
      </c>
      <c r="AN51" s="365">
        <v>62493</v>
      </c>
      <c r="AO51" s="366">
        <v>-1.3</v>
      </c>
      <c r="AP51" s="367">
        <v>50880</v>
      </c>
      <c r="AQ51" s="368">
        <v>-1.4</v>
      </c>
      <c r="AR51" s="369">
        <v>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23584576</v>
      </c>
      <c r="AN52" s="373">
        <v>43554</v>
      </c>
      <c r="AO52" s="374">
        <v>4.3</v>
      </c>
      <c r="AP52" s="375">
        <v>27819</v>
      </c>
      <c r="AQ52" s="376">
        <v>7.5</v>
      </c>
      <c r="AR52" s="377">
        <v>-3.2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35544005</v>
      </c>
      <c r="AN53" s="365">
        <v>65822</v>
      </c>
      <c r="AO53" s="366">
        <v>5.3</v>
      </c>
      <c r="AP53" s="367">
        <v>46395</v>
      </c>
      <c r="AQ53" s="368">
        <v>-8.8000000000000007</v>
      </c>
      <c r="AR53" s="369">
        <v>14.1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23447358</v>
      </c>
      <c r="AN54" s="373">
        <v>43421</v>
      </c>
      <c r="AO54" s="374">
        <v>-0.3</v>
      </c>
      <c r="AP54" s="375">
        <v>26304</v>
      </c>
      <c r="AQ54" s="376">
        <v>-5.4</v>
      </c>
      <c r="AR54" s="377">
        <v>5.0999999999999996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35562489</v>
      </c>
      <c r="AN55" s="365">
        <v>66041</v>
      </c>
      <c r="AO55" s="366">
        <v>0.3</v>
      </c>
      <c r="AP55" s="367">
        <v>48088</v>
      </c>
      <c r="AQ55" s="368">
        <v>3.6</v>
      </c>
      <c r="AR55" s="369">
        <v>-3.3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24447001</v>
      </c>
      <c r="AN56" s="373">
        <v>45399</v>
      </c>
      <c r="AO56" s="374">
        <v>4.5999999999999996</v>
      </c>
      <c r="AP56" s="375">
        <v>25183</v>
      </c>
      <c r="AQ56" s="376">
        <v>-4.3</v>
      </c>
      <c r="AR56" s="377">
        <v>8.9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30563057</v>
      </c>
      <c r="AN57" s="365">
        <v>56904</v>
      </c>
      <c r="AO57" s="366">
        <v>-13.8</v>
      </c>
      <c r="AP57" s="367">
        <v>46457</v>
      </c>
      <c r="AQ57" s="368">
        <v>-3.4</v>
      </c>
      <c r="AR57" s="369">
        <v>-10.4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20212203</v>
      </c>
      <c r="AN58" s="373">
        <v>37632</v>
      </c>
      <c r="AO58" s="374">
        <v>-17.100000000000001</v>
      </c>
      <c r="AP58" s="375">
        <v>24020</v>
      </c>
      <c r="AQ58" s="376">
        <v>-4.5999999999999996</v>
      </c>
      <c r="AR58" s="377">
        <v>-12.5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37825923</v>
      </c>
      <c r="AN59" s="365">
        <v>70573</v>
      </c>
      <c r="AO59" s="366">
        <v>24</v>
      </c>
      <c r="AP59" s="367">
        <v>51849</v>
      </c>
      <c r="AQ59" s="368">
        <v>11.6</v>
      </c>
      <c r="AR59" s="369">
        <v>12.4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22891405</v>
      </c>
      <c r="AN60" s="373">
        <v>42709</v>
      </c>
      <c r="AO60" s="374">
        <v>13.5</v>
      </c>
      <c r="AP60" s="375">
        <v>26326</v>
      </c>
      <c r="AQ60" s="376">
        <v>9.6</v>
      </c>
      <c r="AR60" s="377">
        <v>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34667022</v>
      </c>
      <c r="AN61" s="380">
        <v>64367</v>
      </c>
      <c r="AO61" s="381">
        <v>2.9</v>
      </c>
      <c r="AP61" s="382">
        <v>48734</v>
      </c>
      <c r="AQ61" s="383">
        <v>0.3</v>
      </c>
      <c r="AR61" s="369">
        <v>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22916509</v>
      </c>
      <c r="AN62" s="373">
        <v>42543</v>
      </c>
      <c r="AO62" s="374">
        <v>1</v>
      </c>
      <c r="AP62" s="375">
        <v>25930</v>
      </c>
      <c r="AQ62" s="376">
        <v>0.6</v>
      </c>
      <c r="AR62" s="377">
        <v>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6MiofsoVLhd+wBCw6iQHO5WvY6+/VY8dTd7pc7NeZnpceC4MdE0BVucF98tY47c6hqJrKG3oH05ZtOBPeqkg==" saltValue="bEFth/T8AtbUZ+HHUi+c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20" spans="125:125" ht="13.5" hidden="1" customHeight="1" x14ac:dyDescent="0.15"/>
    <row r="121" spans="125:125" ht="13.5" hidden="1" customHeight="1" x14ac:dyDescent="0.15">
      <c r="DU121" s="291"/>
    </row>
  </sheetData>
  <sheetProtection algorithmName="SHA-512" hashValue="jx4Ziug9a4OWoWXYeVnDaNB61/g9f/+fA6lhADGe9hEOK2BJYrJ2lXjir8Bt12cf8FQnWio57cDI+DGx3/KpAg==" saltValue="RTlrROTG34jwbFGn6NU5nw==" spinCount="100000" sheet="1" objects="1" scenarios="1"/>
  <dataConsolidate/>
  <phoneticPr fontId="2"/>
  <printOptions horizontalCentered="1" verticalCentered="1"/>
  <pageMargins left="0" right="0" top="0.19685039370078741" bottom="0" header="0.39370078740157483" footer="0"/>
  <pageSetup paperSize="9" scale="39" orientation="landscape" blackAndWhite="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sheetData>
  <sheetProtection algorithmName="SHA-512" hashValue="zorT2uCq//pUk3ROlkqW7fKQzqv6tPFYDhDaQLEATc88ZsHFiX3Y3BvzeZpOe93AdIQ9PiZDFhfKnpN5EtJa8Q==" saltValue="kHwUBiZJM+/AUqz9R5YK9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6" t="s">
        <v>3</v>
      </c>
      <c r="D47" s="1236"/>
      <c r="E47" s="1237"/>
      <c r="F47" s="11">
        <v>11.9</v>
      </c>
      <c r="G47" s="12">
        <v>11.79</v>
      </c>
      <c r="H47" s="12">
        <v>11.93</v>
      </c>
      <c r="I47" s="12">
        <v>11.95</v>
      </c>
      <c r="J47" s="13">
        <v>11.92</v>
      </c>
    </row>
    <row r="48" spans="2:10" ht="57.75" customHeight="1" x14ac:dyDescent="0.15">
      <c r="B48" s="14"/>
      <c r="C48" s="1238" t="s">
        <v>4</v>
      </c>
      <c r="D48" s="1238"/>
      <c r="E48" s="1239"/>
      <c r="F48" s="15">
        <v>4.7</v>
      </c>
      <c r="G48" s="16">
        <v>4.5999999999999996</v>
      </c>
      <c r="H48" s="16">
        <v>4.79</v>
      </c>
      <c r="I48" s="16">
        <v>4.63</v>
      </c>
      <c r="J48" s="17">
        <v>4.91</v>
      </c>
    </row>
    <row r="49" spans="2:10" ht="57.75" customHeight="1" thickBot="1" x14ac:dyDescent="0.2">
      <c r="B49" s="18"/>
      <c r="C49" s="1240" t="s">
        <v>5</v>
      </c>
      <c r="D49" s="1240"/>
      <c r="E49" s="1241"/>
      <c r="F49" s="19">
        <v>2.59</v>
      </c>
      <c r="G49" s="20" t="s">
        <v>577</v>
      </c>
      <c r="H49" s="20">
        <v>0.44</v>
      </c>
      <c r="I49" s="20">
        <v>0.14000000000000001</v>
      </c>
      <c r="J49" s="21">
        <v>0.63</v>
      </c>
    </row>
    <row r="50" spans="2:10" ht="13.5" customHeight="1" x14ac:dyDescent="0.15"/>
  </sheetData>
  <sheetProtection algorithmName="SHA-512" hashValue="ImtxpQUTjVn1mu31Zf0Jd7GXumEiBAg35C5P+ZuGVQA273/K/sSJXNaim+BaPwjFVgHU8YP37zgZKcSOofUIHQ==" saltValue="hKU7D+vXNRdmADFXZMYP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2021-09-30T06:05:55Z</cp:lastPrinted>
  <dcterms:created xsi:type="dcterms:W3CDTF">2021-02-05T03:25:58Z</dcterms:created>
  <dcterms:modified xsi:type="dcterms:W3CDTF">2021-10-19T07:13:32Z</dcterms:modified>
  <cp:category/>
</cp:coreProperties>
</file>