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DA466D0E-2F19-4EBF-AC2A-504505E8C630}" xr6:coauthVersionLast="36" xr6:coauthVersionMax="36" xr10:uidLastSave="{00000000-0000-0000-0000-000000000000}"/>
  <bookViews>
    <workbookView xWindow="0" yWindow="0" windowWidth="15360" windowHeight="7635" tabRatio="85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BW37" i="10"/>
  <c r="BE37" i="10"/>
  <c r="AM37" i="10"/>
  <c r="BW36" i="10"/>
  <c r="BE36" i="10"/>
  <c r="AM36" i="10"/>
  <c r="BE35"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s="1"/>
  <c r="AM35" i="10" s="1"/>
  <c r="BE34" i="10" l="1"/>
  <c r="BW34" i="10" s="1"/>
  <c r="BW35" i="10" s="1"/>
  <c r="CO34" i="10" s="1"/>
  <c r="CO35" i="10" s="1"/>
  <c r="CO36" i="10" s="1"/>
  <c r="CO37" i="10" s="1"/>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<sst xmlns="http://schemas.openxmlformats.org/spreadsheetml/2006/main" count="1124" uniqueCount="606">
  <si>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</si>
  <si>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</si>
  <si>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</si>
  <si>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</si>
  <si>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</si>
  <si>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</si>
  <si>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</si>
  <si>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</si>
  <si>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</si>
  <si>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</si>
  <si>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</si>
  <si>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</si>
  <si>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</si>
  <si>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</si>
  <si>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</si>
  <si>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</si>
  <si>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</si>
  <si>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</si>
  <si>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</si>
  <si>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</si>
  <si>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</si>
  <si>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</si>
  <si>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</si>
  <si>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</si>
  <si>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</si>
  <si>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</si>
  <si>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</si>
  <si>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</si>
  <si>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</si>
  <si>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</si>
  <si>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</si>
  <si>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</si>
  <si>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</si>
  <si>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</si>
  <si>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</si>
  <si>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</si>
  <si>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</si>
  <si>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</si>
  <si>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</si>
  <si>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</si>
  <si>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</si>
  <si>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</si>
  <si>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</si>
  <si>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</si>
  <si>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</si>
  <si>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</si>
  <si>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</si>
  <si>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</si>
  <si>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</si>
  <si>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</si>
  <si>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</si>
  <si>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</si>
  <si>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</si>
  <si>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</si>
  <si>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</si>
  <si>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</si>
  <si>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</si>
  <si>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</si>
  <si>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</si>
  <si>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</si>
  <si>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</si>
  <si>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</si>
  <si>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</si>
  <si>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</si>
  <si>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</si>
  <si>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</si>
  <si>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</si>
  <si>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</si>
  <si>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</si>
  <si>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</si>
  <si>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</si>
  <si>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</si>
  <si>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</si>
  <si>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</si>
  <si>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</si>
  <si>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</si>
  <si>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</si>
  <si>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</si>
  <si>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</si>
  <si>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</si>
  <si>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</si>
  <si>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</si>
  <si>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</si>
  <si>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</si>
  <si>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</si>
  <si>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</si>
  <si>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</si>
  <si>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</si>
  <si>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</si>
  <si>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</si>
  <si>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</si>
  <si>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</si>
  <si>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</si>
  <si>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</si>
  <si>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</si>
  <si>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</si>
  <si>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</si>
  <si>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</si>
  <si>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</si>
  <si>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</si>
  <si>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</si>
  <si>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</si>
  <si>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</si>
  <si>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</si>
  <si>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</si>
  <si>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</si>
  <si>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</si>
  <si>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</si>
  <si>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</si>
  <si>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</si>
  <si>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</si>
  <si>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</si>
  <si>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</si>
  <si>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</si>
  <si>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</si>
  <si>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</si>
  <si>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</si>
  <si>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</si>
  <si>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</si>
  <si>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</si>
  <si>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</si>
  <si>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</si>
  <si>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</si>
  <si>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</si>
  <si>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</si>
  <si>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</si>
  <si>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</si>
  <si>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</si>
  <si>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</si>
  <si>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</si>
  <si>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</si>
  <si>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</si>
  <si>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</si>
  <si>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</si>
  <si>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</si>
  <si>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</si>
  <si>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</si>
  <si>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</si>
  <si>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</si>
  <si>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</si>
  <si>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</si>
  <si>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</si>
  <si>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</si>
  <si>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</si>
  <si>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</si>
  <si>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</si>
  <si>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</si>
  <si>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</si>
  <si>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</si>
  <si>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</si>
  <si>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</si>
  <si>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</si>
  <si>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</si>
  <si>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</si>
  <si>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</si>
  <si>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</si>
  <si>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</si>
  <si>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</si>
  <si>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</si>
  <si>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</si>
  <si>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</si>
  <si>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</si>
  <si>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</si>
  <si>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</si>
  <si>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</si>
  <si>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</si>
  <si>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</si>
  <si>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</si>
  <si>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</si>
  <si>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</si>
  <si>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</si>
  <si>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</si>
  <si>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</si>
  <si>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</si>
  <si>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</si>
  <si>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</si>
  <si>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</si>
  <si>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</si>
  <si>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</si>
  <si>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</si>
  <si>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</si>
  <si>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</si>
  <si>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</si>
  <si>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</si>
  <si>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</si>
  <si>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</si>
  <si>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</si>
  <si>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</si>
  <si>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</si>
  <si>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</si>
  <si>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</si>
  <si>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</si>
  <si>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</si>
  <si>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</si>
  <si>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</si>
  <si>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</si>
  <si>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</si>
  <si>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</si>
  <si>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</si>
  <si>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</si>
  <si>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</si>
  <si>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</si>
  <si>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</si>
  <si>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</si>
  <si>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</si>
  <si>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</si>
  <si>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</si>
  <si>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</si>
  <si>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</si>
  <si>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兵庫県明石市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</si>
  <si>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</si>
  <si>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</si>
  <si>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</si>
  <si>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</si>
  <si>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</si>
  <si>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</si>
  <si>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</si>
  <si>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</si>
  <si>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</si>
  <si>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</si>
  <si>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</si>
  <si>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</si>
  <si>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</si>
  <si>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</si>
  <si>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</si>
  <si>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</si>
  <si>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</si>
  <si>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</si>
  <si>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</si>
  <si>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</si>
  <si>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</si>
  <si>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</si>
  <si>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</si>
  <si>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</si>
  <si>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</si>
  <si>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</si>
  <si>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</si>
  <si>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</si>
  <si>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</si>
  <si>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</si>
  <si>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</si>
  <si>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</si>
  <si>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</si>
  <si>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</si>
  <si>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</si>
  <si>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</si>
  <si>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</si>
  <si>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</si>
  <si>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</si>
  <si>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</si>
  <si>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</si>
  <si>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</si>
  <si>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</si>
  <si>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</si>
  <si>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</si>
  <si>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</si>
  <si>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</si>
  <si>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</si>
  <si>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</si>
  <si>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</si>
  <si>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</si>
  <si>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</si>
  <si>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</si>
  <si>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</si>
  <si>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</si>
  <si>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</si>
  <si>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</si>
  <si>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</si>
  <si>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</si>
  <si>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</si>
  <si>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</si>
  <si>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</si>
  <si>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</si>
  <si>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</si>
  <si>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</si>
  <si>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</si>
  <si>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</si>
  <si>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</si>
  <si>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</si>
  <si>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</si>
  <si>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</si>
  <si>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</si>
  <si>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</si>
  <si>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</si>
  <si>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</si>
  <si>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</si>
  <si>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</si>
  <si>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</si>
  <si>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</si>
  <si>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</si>
  <si>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</si>
  <si>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</si>
  <si>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</si>
  <si>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</si>
  <si>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</si>
  <si>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</si>
  <si>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</si>
  <si>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</si>
  <si>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</si>
  <si>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</si>
  <si>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</si>
  <si>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</si>
  <si>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</si>
  <si>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</si>
  <si>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</si>
  <si>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</si>
  <si>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</si>
  <si>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</si>
  <si>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</si>
  <si>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</si>
  <si>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</si>
  <si>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</si>
  <si>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</si>
  <si>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</si>
  <si>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</si>
  <si>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</si>
  <si>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</si>
  <si>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</si>
  <si>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</si>
  <si>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</si>
  <si>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</si>
  <si>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</si>
  <si>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</si>
  <si>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</si>
  <si>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</si>
  <si>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</si>
  <si>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</si>
  <si>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</si>
  <si>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</si>
  <si>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</si>
  <si>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</si>
  <si>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</si>
  <si>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</si>
  <si>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</si>
  <si>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</si>
  <si>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</si>
  <si>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</si>
  <si>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</si>
  <si>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</si>
  <si>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</si>
  <si>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</si>
  <si>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</si>
  <si>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</si>
  <si>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</si>
  <si>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</si>
  <si>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</si>
  <si>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</si>
  <si>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</si>
  <si>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</si>
  <si>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</si>
  <si>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</si>
  <si>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</si>
  <si>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</si>
  <si>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</si>
  <si>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</si>
  <si>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</si>
  <si>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</si>
  <si>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</si>
  <si>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</si>
  <si>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</si>
  <si>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</si>
  <si>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</si>
  <si>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兵庫県明石市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</si>
  <si>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</si>
  <si>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</si>
  <si>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</si>
  <si>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</si>
  <si>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</si>
  <si>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</si>
  <si>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</si>
  <si>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</si>
  <si>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</si>
  <si>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</si>
  <si>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</si>
  <si>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</si>
  <si>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</si>
  <si>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</si>
  <si>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</si>
  <si>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</si>
  <si>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</si>
  <si>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</si>
  <si>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</si>
  <si>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</si>
  <si>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</si>
  <si>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t>
    <phoneticPr fontId="5"/>
  </si>
  <si>
    <t>石ヶ谷墓園整備事業特別会計</t>
    <phoneticPr fontId="5"/>
  </si>
  <si>
    <t>病院事業債管理特別会計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</si>
  <si>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</si>
  <si>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</si>
  <si>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</si>
  <si>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</si>
  <si>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</si>
  <si>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</si>
  <si>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</si>
  <si>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</si>
  <si>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</si>
  <si>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</si>
  <si>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</si>
  <si>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</si>
  <si>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</si>
  <si>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</si>
  <si>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</si>
  <si>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</si>
  <si>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</si>
  <si>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</si>
  <si>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</si>
  <si>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</si>
  <si>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</si>
  <si>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</si>
  <si>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</si>
  <si>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</si>
  <si>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</si>
  <si>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</si>
  <si>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</si>
  <si>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</si>
  <si>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</si>
  <si>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</si>
  <si>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</si>
  <si>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</si>
  <si>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</si>
  <si>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</si>
  <si>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</si>
  <si>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</si>
  <si>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</si>
  <si>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</si>
  <si>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</si>
  <si>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</si>
  <si>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</si>
  <si>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</si>
  <si>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</si>
  <si>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</si>
  <si>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</si>
  <si>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</si>
  <si>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</si>
  <si>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</si>
  <si>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</si>
  <si>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</si>
  <si>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</si>
  <si>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</si>
  <si>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</si>
  <si>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</si>
  <si>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</si>
  <si>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</si>
  <si>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</si>
  <si>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</si>
  <si>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</si>
  <si>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</si>
  <si>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</si>
  <si>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</si>
  <si>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</si>
  <si>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</si>
  <si>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</si>
  <si>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</si>
  <si>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</si>
  <si>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</si>
  <si>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</si>
  <si>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</si>
  <si>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</si>
  <si>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</si>
  <si>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</si>
  <si>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</si>
  <si>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</si>
  <si>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</si>
  <si>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</si>
  <si>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</si>
  <si>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</si>
  <si>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</si>
  <si>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</si>
  <si>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</si>
  <si>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</si>
  <si>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</si>
  <si>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</si>
  <si>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</si>
  <si>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</si>
  <si>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</si>
  <si>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</si>
  <si>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</si>
  <si>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</si>
  <si>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</si>
  <si>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</si>
  <si>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</si>
  <si>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</si>
  <si>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</si>
  <si>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</si>
  <si>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</si>
  <si>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</si>
  <si>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</si>
  <si>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</si>
  <si>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</si>
  <si>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</si>
  <si>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</si>
  <si>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</si>
  <si>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</si>
  <si>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</si>
  <si>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</si>
  <si>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</si>
  <si>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</si>
  <si>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</si>
  <si>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</si>
  <si>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</si>
  <si>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</si>
  <si>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</si>
  <si>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</si>
  <si>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</si>
  <si>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</si>
  <si>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</si>
  <si>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</si>
  <si>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</si>
  <si>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</si>
  <si>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</si>
  <si>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</si>
  <si>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</si>
  <si>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</si>
  <si>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</si>
  <si>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</si>
  <si>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</si>
  <si>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</si>
  <si>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</si>
  <si>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</si>
  <si>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</si>
  <si>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</si>
  <si>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</si>
  <si>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</si>
  <si>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</si>
  <si>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</si>
  <si>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</si>
  <si>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</si>
  <si>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</si>
  <si>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</si>
  <si>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</si>
  <si>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</si>
  <si>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</si>
  <si>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</si>
  <si>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</si>
  <si>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</si>
  <si>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</si>
  <si>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</si>
  <si>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</si>
  <si>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</si>
  <si>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</si>
  <si>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</si>
  <si>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</si>
  <si>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</si>
  <si>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</si>
  <si>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</si>
  <si>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</si>
  <si>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</si>
  <si>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</si>
  <si>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</si>
  <si>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</si>
  <si>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</si>
  <si>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</si>
  <si>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</si>
  <si>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</si>
  <si>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</si>
  <si>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</si>
  <si>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</si>
  <si>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</si>
  <si>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</si>
  <si>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</si>
  <si>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</si>
  <si>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</si>
  <si>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</si>
  <si>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0.36</t>
  </si>
  <si>
    <t>▲ 0.83</t>
  </si>
  <si>
    <t>水道事業会計</t>
  </si>
  <si>
    <t>下水道事業会計</t>
  </si>
  <si>
    <t>介護保険事業特別会計</t>
  </si>
  <si>
    <t>一般会計</t>
  </si>
  <si>
    <t>国民健康保険事業特別会計</t>
  </si>
  <si>
    <t>石ヶ谷墓園整備事業特別会計</t>
  </si>
  <si>
    <t>後期高齢者医療事業特別会計</t>
  </si>
  <si>
    <t>農業共済事業特別会計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</si>
  <si>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</si>
  <si>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</si>
  <si>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</si>
  <si>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</si>
  <si>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</si>
  <si>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</si>
  <si>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</si>
  <si>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</si>
  <si>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</si>
  <si>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</si>
  <si>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明石市産業振興財団</t>
    <rPh sb="0" eb="2">
      <t>アカシ</t>
    </rPh>
    <rPh sb="2" eb="3">
      <t>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</si>
  <si>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</si>
  <si>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明石市立市民病院</t>
    <rPh sb="0" eb="4">
      <t>アカシシリツ</t>
    </rPh>
    <rPh sb="4" eb="6">
      <t>シミン</t>
    </rPh>
    <rPh sb="6" eb="8">
      <t>ビョウイン</t>
    </rPh>
    <phoneticPr fontId="2"/>
  </si>
  <si>
    <t>一般財団法人あかしこども財団</t>
    <rPh sb="0" eb="2">
      <t>イッパン</t>
    </rPh>
    <rPh sb="2" eb="4">
      <t>ザイダン</t>
    </rPh>
    <rPh sb="4" eb="6">
      <t>ホウジン</t>
    </rPh>
    <rPh sb="12" eb="14">
      <t>ザイダン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</si>
  <si>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</si>
  <si>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</si>
  <si>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明石市庁舎建設基金</t>
    <rPh sb="0" eb="3">
      <t>アカシシ</t>
    </rPh>
    <rPh sb="3" eb="5">
      <t>チョウシャ</t>
    </rPh>
    <rPh sb="5" eb="7">
      <t>ケンセツ</t>
    </rPh>
    <rPh sb="7" eb="9">
      <t>キキン</t>
    </rPh>
    <phoneticPr fontId="2"/>
  </si>
  <si>
    <t>明石市一般廃棄物処理施設整備基金</t>
    <rPh sb="0" eb="3">
      <t>アカシシ</t>
    </rPh>
    <rPh sb="3" eb="5">
      <t>イッパン</t>
    </rPh>
    <rPh sb="5" eb="8">
      <t>ハイキブツ</t>
    </rPh>
    <rPh sb="8" eb="10">
      <t>ショリ</t>
    </rPh>
    <rPh sb="10" eb="12">
      <t>シセツ</t>
    </rPh>
    <rPh sb="12" eb="14">
      <t>セイビ</t>
    </rPh>
    <rPh sb="14" eb="16">
      <t>キキン</t>
    </rPh>
    <phoneticPr fontId="2"/>
  </si>
  <si>
    <t>明石市福祉コミュニティー基金</t>
    <rPh sb="0" eb="3">
      <t>アカシシ</t>
    </rPh>
    <rPh sb="3" eb="5">
      <t>フクシ</t>
    </rPh>
    <rPh sb="12" eb="14">
      <t>キキン</t>
    </rPh>
    <phoneticPr fontId="2"/>
  </si>
  <si>
    <t>明石市特別会計等財政健全化基金</t>
    <rPh sb="0" eb="3">
      <t>アカシシ</t>
    </rPh>
    <rPh sb="3" eb="5">
      <t>トクベツ</t>
    </rPh>
    <rPh sb="5" eb="7">
      <t>カイケイ</t>
    </rPh>
    <rPh sb="7" eb="8">
      <t>トウ</t>
    </rPh>
    <rPh sb="8" eb="10">
      <t>ザイセイ</t>
    </rPh>
    <rPh sb="10" eb="13">
      <t>ケンゼンカ</t>
    </rPh>
    <rPh sb="13" eb="15">
      <t>キキン</t>
    </rPh>
    <phoneticPr fontId="2"/>
  </si>
  <si>
    <t>明石市福祉施設整備基金</t>
    <rPh sb="0" eb="3">
      <t>アカシシ</t>
    </rPh>
    <rPh sb="3" eb="5">
      <t>フクシ</t>
    </rPh>
    <rPh sb="5" eb="7">
      <t>シセツ</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</si>
  <si>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</si>
  <si>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</si>
  <si>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</si>
  <si>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将来負担比率は、前年度と比較して2.6%改善され、類似団体平均よりも低い比率となったが、公営企業債残高の減少などにより将来負担額が減少したことによるものである。
有形固定資産減価償却率は、類似団体平均よりも低い水準を示しており、引き続き、公共施設配置適正化基本計画等に基づき、中長期的視点をもって公共施設の更新・統廃合・長寿命化などを計画的に行うことにより、財政負担を軽減・平準化し、効率的・効果的な公共施設の適正配置を実現していく。</t>
    <rPh sb="8" eb="11">
      <t>ゼンネンド</t>
    </rPh>
    <rPh sb="12" eb="14">
      <t>ヒカク</t>
    </rPh>
    <rPh sb="20" eb="22">
      <t>カイゼン</t>
    </rPh>
    <rPh sb="34" eb="35">
      <t>ヒク</t>
    </rPh>
    <rPh sb="44" eb="46">
      <t>コウエイ</t>
    </rPh>
    <rPh sb="46" eb="48">
      <t>キギョウ</t>
    </rPh>
    <rPh sb="48" eb="49">
      <t>サイ</t>
    </rPh>
    <rPh sb="49" eb="51">
      <t>ザンダカ</t>
    </rPh>
    <rPh sb="52" eb="54">
      <t>ゲンショウ</t>
    </rPh>
    <rPh sb="59" eb="61">
      <t>ショウライ</t>
    </rPh>
    <rPh sb="61" eb="63">
      <t>フタン</t>
    </rPh>
    <rPh sb="63" eb="64">
      <t>ガク</t>
    </rPh>
    <rPh sb="65" eb="6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</si>
  <si>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</si>
  <si>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</si>
  <si>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</si>
  <si>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</si>
  <si>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</si>
  <si>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</si>
  <si>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</si>
  <si>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実質公債費比率は、近年投資事業を抑制してきたことから、既発債に係る元利償還金の減少等により、類似団体平均を下回り良好な状態にある。
将来負担比率も、将来負担額が減少したことなどにより、類似団体平均よりも低い比率となった。
今後は、市役所新庁舎の建設や新ごみ処理施設の建替えなどの地方債の発行に伴い、実質公債費比率は下げ止まる可能性もあることから、引き続き、事業の適切な取捨選択を進めるとともに、地方債残高の適正管理に努める。</t>
    <rPh sb="74" eb="76">
      <t>ショウライ</t>
    </rPh>
    <rPh sb="76" eb="78">
      <t>フタン</t>
    </rPh>
    <rPh sb="78" eb="79">
      <t>ガク</t>
    </rPh>
    <rPh sb="80" eb="82">
      <t>ゲンショウ</t>
    </rPh>
    <rPh sb="101" eb="102">
      <t>ヒク</t>
    </rPh>
    <rPh sb="115" eb="118">
      <t>シヤクショ</t>
    </rPh>
    <rPh sb="118" eb="121">
      <t>シンチョウシャ</t>
    </rPh>
    <rPh sb="122" eb="124">
      <t>ケンセツ</t>
    </rPh>
    <rPh sb="125" eb="126">
      <t>シン</t>
    </rPh>
    <rPh sb="128" eb="130">
      <t>ショリ</t>
    </rPh>
    <rPh sb="130" eb="132">
      <t>シセツ</t>
    </rPh>
    <rPh sb="133" eb="135">
      <t>タテカ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</si>
</sst>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9" borderId="34" xfId="17" applyNumberFormat="1" applyFont="1" applyFill="1" applyBorder="1" applyAlignment="1">
      <alignment horizontal="center" vertical="center"/>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46457</c:v>
                </c:pt>
                <c:pt idx="4">
                  <c:v>51849</c:v>
                </c:pt>
              </c:numCache>
            </c:numRef>
          </c:val>
          <c:smooth val="0"/>
          <c:extLst>
            <c:ext xmlns:c16="http://schemas.microsoft.com/office/drawing/2014/chart" uri="{C3380CC4-5D6E-409C-BE32-E72D297353CC}">
              <c16:uniqueId val="{00000000-46E7-41A4-9A2C-4B95D07D61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38372</c:v>
                </c:pt>
                <c:pt idx="1">
                  <c:v>57082</c:v>
                </c:pt>
                <c:pt idx="2">
                  <c:v>34645</c:v>
                </c:pt>
                <c:pt idx="3">
                  <c:v>42789</c:v>
                </c:pt>
                <c:pt idx="4">
                  <c:v>26150</c:v>
                </c:pt>
              </c:numCache>
            </c:numRef>
          </c:val>
          <c:smooth val="0"/>
          <c:extLst>
            <c:ext xmlns:c16="http://schemas.microsoft.com/office/drawing/2014/chart" uri="{C3380CC4-5D6E-409C-BE32-E72D297353CC}">
              <c16:uniqueId val="{00000001-46E7-41A4-9A2C-4B95D07D61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3.54</c:v>
                </c:pt>
                <c:pt idx="1">
                  <c:v>2.23</c:v>
                </c:pt>
                <c:pt idx="2">
                  <c:v>1.64</c:v>
                </c:pt>
                <c:pt idx="3">
                  <c:v>1.53</c:v>
                </c:pt>
                <c:pt idx="4">
                  <c:v>1.1399999999999999</c:v>
                </c:pt>
              </c:numCache>
            </c:numRef>
          </c:val>
          <c:extLst>
            <c:ext xmlns:c16="http://schemas.microsoft.com/office/drawing/2014/chart" uri="{C3380CC4-5D6E-409C-BE32-E72D297353CC}">
              <c16:uniqueId val="{00000000-7562-42DF-ABE1-CC59667C53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9.6999999999999993</c:v>
                </c:pt>
                <c:pt idx="1">
                  <c:v>11.04</c:v>
                </c:pt>
                <c:pt idx="2">
                  <c:v>11.15</c:v>
                </c:pt>
                <c:pt idx="3">
                  <c:v>15.87</c:v>
                </c:pt>
                <c:pt idx="4">
                  <c:v>15.05</c:v>
                </c:pt>
              </c:numCache>
            </c:numRef>
          </c:val>
          <c:extLst>
            <c:ext xmlns:c16="http://schemas.microsoft.com/office/drawing/2014/chart" uri="{C3380CC4-5D6E-409C-BE32-E72D297353CC}">
              <c16:uniqueId val="{00000001-7562-42DF-ABE1-CC59667C53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2.3199999999999998</c:v>
                </c:pt>
                <c:pt idx="1">
                  <c:v>0.17</c:v>
                </c:pt>
                <c:pt idx="2">
                  <c:v>-0.36</c:v>
                </c:pt>
                <c:pt idx="3">
                  <c:v>5.0199999999999996</c:v>
                </c:pt>
                <c:pt idx="4">
                  <c:v>-0.83</c:v>
                </c:pt>
              </c:numCache>
            </c:numRef>
          </c:val>
          <c:smooth val="0"/>
          <c:extLst>
            <c:ext xmlns:c16="http://schemas.microsoft.com/office/drawing/2014/chart" uri="{C3380CC4-5D6E-409C-BE32-E72D297353CC}">
              <c16:uniqueId val="{00000002-7562-42DF-ABE1-CC59667C53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0.69</c:v>
                </c:pt>
                <c:pt idx="2">
                  <c:v>#N/A</c:v>
                </c:pt>
                <c:pt idx="3">
                  <c:v>0.02</c:v>
                </c:pt>
                <c:pt idx="4">
                  <c:v>#N/A</c:v>
                </c:pt>
                <c:pt idx="5">
                  <c:v>0.49</c:v>
                </c:pt>
                <c:pt idx="6">
                  <c:v>#N/A</c:v>
                </c:pt>
                <c:pt idx="7">
                  <c:v>0</c:v>
                </c:pt>
                <c:pt idx="8">
                  <c:v>#N/A</c:v>
                </c:pt>
                <c:pt idx="9">
                  <c:v>0</c:v>
                </c:pt>
              </c:numCache>
            </c:numRef>
          </c:val>
          <c:extLst>
            <c:ext xmlns:c16="http://schemas.microsoft.com/office/drawing/2014/chart" uri="{C3380CC4-5D6E-409C-BE32-E72D297353CC}">
              <c16:uniqueId val="{00000000-15E0-4405-A86C-63118314C7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E0-4405-A86C-63118314C73D}"/>
            </c:ext>
          </c:extLst>
        </c:ser>
        <c:ser>
          <c:idx val="2"/>
          <c:order val="2"/>
          <c:tx>
            <c:strRef>
              <c:f>データシート!$A$29</c:f>
              <c:strCache>
                <c:ptCount val="1"/>
                <c:pt idx="0">
                  <c:v>農業共済事業特別会計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5E0-4405-A86C-63118314C73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0.01</c:v>
                </c:pt>
                <c:pt idx="4">
                  <c:v>#N/A</c:v>
                </c:pt>
                <c:pt idx="5">
                  <c:v>0.16</c:v>
                </c:pt>
                <c:pt idx="6">
                  <c:v>#N/A</c:v>
                </c:pt>
                <c:pt idx="7">
                  <c:v>0.17</c:v>
                </c:pt>
                <c:pt idx="8">
                  <c:v>#N/A</c:v>
                </c:pt>
                <c:pt idx="9">
                  <c:v>0.01</c:v>
                </c:pt>
              </c:numCache>
            </c:numRef>
          </c:val>
          <c:extLst>
            <c:ext xmlns:c16="http://schemas.microsoft.com/office/drawing/2014/chart" uri="{C3380CC4-5D6E-409C-BE32-E72D297353CC}">
              <c16:uniqueId val="{00000003-15E0-4405-A86C-63118314C73D}"/>
            </c:ext>
          </c:extLst>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0.63</c:v>
                </c:pt>
                <c:pt idx="2">
                  <c:v>#N/A</c:v>
                </c:pt>
                <c:pt idx="3">
                  <c:v>0.36</c:v>
                </c:pt>
                <c:pt idx="4">
                  <c:v>#N/A</c:v>
                </c:pt>
                <c:pt idx="5">
                  <c:v>0.45</c:v>
                </c:pt>
                <c:pt idx="6">
                  <c:v>#N/A</c:v>
                </c:pt>
                <c:pt idx="7">
                  <c:v>0.46</c:v>
                </c:pt>
                <c:pt idx="8">
                  <c:v>#N/A</c:v>
                </c:pt>
                <c:pt idx="9">
                  <c:v>0.51</c:v>
                </c:pt>
              </c:numCache>
            </c:numRef>
          </c:val>
          <c:extLst>
            <c:ext xmlns:c16="http://schemas.microsoft.com/office/drawing/2014/chart" uri="{C3380CC4-5D6E-409C-BE32-E72D297353CC}">
              <c16:uniqueId val="{00000004-15E0-4405-A86C-63118314C73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4.3899999999999997</c:v>
                </c:pt>
                <c:pt idx="2">
                  <c:v>#N/A</c:v>
                </c:pt>
                <c:pt idx="3">
                  <c:v>5.37</c:v>
                </c:pt>
                <c:pt idx="4">
                  <c:v>#N/A</c:v>
                </c:pt>
                <c:pt idx="5">
                  <c:v>7.61</c:v>
                </c:pt>
                <c:pt idx="6">
                  <c:v>#N/A</c:v>
                </c:pt>
                <c:pt idx="7">
                  <c:v>1.93</c:v>
                </c:pt>
                <c:pt idx="8">
                  <c:v>#N/A</c:v>
                </c:pt>
                <c:pt idx="9">
                  <c:v>0.53</c:v>
                </c:pt>
              </c:numCache>
            </c:numRef>
          </c:val>
          <c:extLst>
            <c:ext xmlns:c16="http://schemas.microsoft.com/office/drawing/2014/chart" uri="{C3380CC4-5D6E-409C-BE32-E72D297353CC}">
              <c16:uniqueId val="{00000005-15E0-4405-A86C-63118314C73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2.89</c:v>
                </c:pt>
                <c:pt idx="2">
                  <c:v>#N/A</c:v>
                </c:pt>
                <c:pt idx="3">
                  <c:v>1.83</c:v>
                </c:pt>
                <c:pt idx="4">
                  <c:v>#N/A</c:v>
                </c:pt>
                <c:pt idx="5">
                  <c:v>1.1200000000000001</c:v>
                </c:pt>
                <c:pt idx="6">
                  <c:v>#N/A</c:v>
                </c:pt>
                <c:pt idx="7">
                  <c:v>1.06</c:v>
                </c:pt>
                <c:pt idx="8">
                  <c:v>#N/A</c:v>
                </c:pt>
                <c:pt idx="9">
                  <c:v>0.62</c:v>
                </c:pt>
              </c:numCache>
            </c:numRef>
          </c:val>
          <c:extLst>
            <c:ext xmlns:c16="http://schemas.microsoft.com/office/drawing/2014/chart" uri="{C3380CC4-5D6E-409C-BE32-E72D297353CC}">
              <c16:uniqueId val="{00000006-15E0-4405-A86C-63118314C73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0.48</c:v>
                </c:pt>
                <c:pt idx="2">
                  <c:v>#N/A</c:v>
                </c:pt>
                <c:pt idx="3">
                  <c:v>0.59</c:v>
                </c:pt>
                <c:pt idx="4">
                  <c:v>#N/A</c:v>
                </c:pt>
                <c:pt idx="5">
                  <c:v>0.83</c:v>
                </c:pt>
                <c:pt idx="6">
                  <c:v>#N/A</c:v>
                </c:pt>
                <c:pt idx="7">
                  <c:v>1.1299999999999999</c:v>
                </c:pt>
                <c:pt idx="8">
                  <c:v>#N/A</c:v>
                </c:pt>
                <c:pt idx="9">
                  <c:v>1.18</c:v>
                </c:pt>
              </c:numCache>
            </c:numRef>
          </c:val>
          <c:extLst>
            <c:ext xmlns:c16="http://schemas.microsoft.com/office/drawing/2014/chart" uri="{C3380CC4-5D6E-409C-BE32-E72D297353CC}">
              <c16:uniqueId val="{00000007-15E0-4405-A86C-63118314C73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2.02</c:v>
                </c:pt>
                <c:pt idx="4">
                  <c:v>#N/A</c:v>
                </c:pt>
                <c:pt idx="5">
                  <c:v>2.92</c:v>
                </c:pt>
                <c:pt idx="6">
                  <c:v>#N/A</c:v>
                </c:pt>
                <c:pt idx="7">
                  <c:v>4.1900000000000004</c:v>
                </c:pt>
                <c:pt idx="8">
                  <c:v>#N/A</c:v>
                </c:pt>
                <c:pt idx="9">
                  <c:v>4.96</c:v>
                </c:pt>
              </c:numCache>
            </c:numRef>
          </c:val>
          <c:extLst>
            <c:ext xmlns:c16="http://schemas.microsoft.com/office/drawing/2014/chart" uri="{C3380CC4-5D6E-409C-BE32-E72D297353CC}">
              <c16:uniqueId val="{00000008-15E0-4405-A86C-63118314C73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7.58</c:v>
                </c:pt>
                <c:pt idx="2">
                  <c:v>#N/A</c:v>
                </c:pt>
                <c:pt idx="3">
                  <c:v>7.09</c:v>
                </c:pt>
                <c:pt idx="4">
                  <c:v>#N/A</c:v>
                </c:pt>
                <c:pt idx="5">
                  <c:v>7.37</c:v>
                </c:pt>
                <c:pt idx="6">
                  <c:v>#N/A</c:v>
                </c:pt>
                <c:pt idx="7">
                  <c:v>7.25</c:v>
                </c:pt>
                <c:pt idx="8">
                  <c:v>#N/A</c:v>
                </c:pt>
                <c:pt idx="9">
                  <c:v>6.15</c:v>
                </c:pt>
              </c:numCache>
            </c:numRef>
          </c:val>
          <c:extLst>
            <c:ext xmlns:c16="http://schemas.microsoft.com/office/drawing/2014/chart" uri="{C3380CC4-5D6E-409C-BE32-E72D297353CC}">
              <c16:uniqueId val="{00000009-15E0-4405-A86C-63118314C73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11758</c:v>
                </c:pt>
                <c:pt idx="5">
                  <c:v>11933</c:v>
                </c:pt>
                <c:pt idx="8">
                  <c:v>11821</c:v>
                </c:pt>
                <c:pt idx="11">
                  <c:v>11841</c:v>
                </c:pt>
                <c:pt idx="14">
                  <c:v>11602</c:v>
                </c:pt>
              </c:numCache>
            </c:numRef>
          </c:val>
          <c:extLst>
            <c:ext xmlns:c16="http://schemas.microsoft.com/office/drawing/2014/chart" uri="{C3380CC4-5D6E-409C-BE32-E72D297353CC}">
              <c16:uniqueId val="{00000000-C18D-48E9-8133-E02541CCF5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8D-48E9-8133-E02541CCF5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C18D-48E9-8133-E02541CCF5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8D-48E9-8133-E02541CCF5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2347</c:v>
                </c:pt>
                <c:pt idx="3">
                  <c:v>2115</c:v>
                </c:pt>
                <c:pt idx="6">
                  <c:v>2061</c:v>
                </c:pt>
                <c:pt idx="9">
                  <c:v>2127</c:v>
                </c:pt>
                <c:pt idx="12">
                  <c:v>1972</c:v>
                </c:pt>
              </c:numCache>
            </c:numRef>
          </c:val>
          <c:extLst>
            <c:ext xmlns:c16="http://schemas.microsoft.com/office/drawing/2014/chart" uri="{C3380CC4-5D6E-409C-BE32-E72D297353CC}">
              <c16:uniqueId val="{00000004-C18D-48E9-8133-E02541CCF5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8D-48E9-8133-E02541CCF5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8D-48E9-8133-E02541CCF5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11069</c:v>
                </c:pt>
                <c:pt idx="3">
                  <c:v>11300</c:v>
                </c:pt>
                <c:pt idx="6">
                  <c:v>10953</c:v>
                </c:pt>
                <c:pt idx="9">
                  <c:v>11258</c:v>
                </c:pt>
                <c:pt idx="12">
                  <c:v>11515</c:v>
                </c:pt>
              </c:numCache>
            </c:numRef>
          </c:val>
          <c:extLst>
            <c:ext xmlns:c16="http://schemas.microsoft.com/office/drawing/2014/chart" uri="{C3380CC4-5D6E-409C-BE32-E72D297353CC}">
              <c16:uniqueId val="{00000007-C18D-48E9-8133-E02541CCF5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1659</c:v>
                </c:pt>
                <c:pt idx="2">
                  <c:v>#N/A</c:v>
                </c:pt>
                <c:pt idx="3">
                  <c:v>#N/A</c:v>
                </c:pt>
                <c:pt idx="4">
                  <c:v>1483</c:v>
                </c:pt>
                <c:pt idx="5">
                  <c:v>#N/A</c:v>
                </c:pt>
                <c:pt idx="6">
                  <c:v>#N/A</c:v>
                </c:pt>
                <c:pt idx="7">
                  <c:v>1193</c:v>
                </c:pt>
                <c:pt idx="8">
                  <c:v>#N/A</c:v>
                </c:pt>
                <c:pt idx="9">
                  <c:v>#N/A</c:v>
                </c:pt>
                <c:pt idx="10">
                  <c:v>1544</c:v>
                </c:pt>
                <c:pt idx="11">
                  <c:v>#N/A</c:v>
                </c:pt>
                <c:pt idx="12">
                  <c:v>#N/A</c:v>
                </c:pt>
                <c:pt idx="13">
                  <c:v>1885</c:v>
                </c:pt>
                <c:pt idx="14">
                  <c:v>#N/A</c:v>
                </c:pt>
              </c:numCache>
            </c:numRef>
          </c:val>
          <c:smooth val="0"/>
          <c:extLst>
            <c:ext xmlns:c16="http://schemas.microsoft.com/office/drawing/2014/chart" uri="{C3380CC4-5D6E-409C-BE32-E72D297353CC}">
              <c16:uniqueId val="{00000008-C18D-48E9-8133-E02541CCF5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89878</c:v>
                </c:pt>
                <c:pt idx="5">
                  <c:v>89552</c:v>
                </c:pt>
                <c:pt idx="8">
                  <c:v>89754</c:v>
                </c:pt>
                <c:pt idx="11">
                  <c:v>88963</c:v>
                </c:pt>
                <c:pt idx="14">
                  <c:v>88381</c:v>
                </c:pt>
              </c:numCache>
            </c:numRef>
          </c:val>
          <c:extLst>
            <c:ext xmlns:c16="http://schemas.microsoft.com/office/drawing/2014/chart" uri="{C3380CC4-5D6E-409C-BE32-E72D297353CC}">
              <c16:uniqueId val="{00000000-18D0-42A9-8C5C-2A5380A0A1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32206</c:v>
                </c:pt>
                <c:pt idx="5">
                  <c:v>33022</c:v>
                </c:pt>
                <c:pt idx="8">
                  <c:v>32231</c:v>
                </c:pt>
                <c:pt idx="11">
                  <c:v>31888</c:v>
                </c:pt>
                <c:pt idx="14">
                  <c:v>31398</c:v>
                </c:pt>
              </c:numCache>
            </c:numRef>
          </c:val>
          <c:extLst>
            <c:ext xmlns:c16="http://schemas.microsoft.com/office/drawing/2014/chart" uri="{C3380CC4-5D6E-409C-BE32-E72D297353CC}">
              <c16:uniqueId val="{00000001-18D0-42A9-8C5C-2A5380A0A1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13166</c:v>
                </c:pt>
                <c:pt idx="5">
                  <c:v>14269</c:v>
                </c:pt>
                <c:pt idx="8">
                  <c:v>14552</c:v>
                </c:pt>
                <c:pt idx="11">
                  <c:v>20396</c:v>
                </c:pt>
                <c:pt idx="14">
                  <c:v>20195</c:v>
                </c:pt>
              </c:numCache>
            </c:numRef>
          </c:val>
          <c:extLst>
            <c:ext xmlns:c16="http://schemas.microsoft.com/office/drawing/2014/chart" uri="{C3380CC4-5D6E-409C-BE32-E72D297353CC}">
              <c16:uniqueId val="{00000002-18D0-42A9-8C5C-2A5380A0A1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D0-42A9-8C5C-2A5380A0A1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D0-42A9-8C5C-2A5380A0A1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5</c:v>
                </c:pt>
                <c:pt idx="6">
                  <c:v>3</c:v>
                </c:pt>
                <c:pt idx="9">
                  <c:v>4</c:v>
                </c:pt>
                <c:pt idx="12">
                  <c:v>9</c:v>
                </c:pt>
              </c:numCache>
            </c:numRef>
          </c:val>
          <c:extLst>
            <c:ext xmlns:c16="http://schemas.microsoft.com/office/drawing/2014/chart" uri="{C3380CC4-5D6E-409C-BE32-E72D297353CC}">
              <c16:uniqueId val="{00000005-18D0-42A9-8C5C-2A5380A0A1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14381</c:v>
                </c:pt>
                <c:pt idx="3">
                  <c:v>13989</c:v>
                </c:pt>
                <c:pt idx="6">
                  <c:v>13533</c:v>
                </c:pt>
                <c:pt idx="9">
                  <c:v>13676</c:v>
                </c:pt>
                <c:pt idx="12">
                  <c:v>13835</c:v>
                </c:pt>
              </c:numCache>
            </c:numRef>
          </c:val>
          <c:extLst>
            <c:ext xmlns:c16="http://schemas.microsoft.com/office/drawing/2014/chart" uri="{C3380CC4-5D6E-409C-BE32-E72D297353CC}">
              <c16:uniqueId val="{00000006-18D0-42A9-8C5C-2A5380A0A1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D0-42A9-8C5C-2A5380A0A1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28911</c:v>
                </c:pt>
                <c:pt idx="3">
                  <c:v>26902</c:v>
                </c:pt>
                <c:pt idx="6">
                  <c:v>21729</c:v>
                </c:pt>
                <c:pt idx="9">
                  <c:v>19846</c:v>
                </c:pt>
                <c:pt idx="12">
                  <c:v>18551</c:v>
                </c:pt>
              </c:numCache>
            </c:numRef>
          </c:val>
          <c:extLst>
            <c:ext xmlns:c16="http://schemas.microsoft.com/office/drawing/2014/chart" uri="{C3380CC4-5D6E-409C-BE32-E72D297353CC}">
              <c16:uniqueId val="{00000008-18D0-42A9-8C5C-2A5380A0A1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18D0-42A9-8C5C-2A5380A0A1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116546</c:v>
                </c:pt>
                <c:pt idx="3">
                  <c:v>119695</c:v>
                </c:pt>
                <c:pt idx="6">
                  <c:v>121567</c:v>
                </c:pt>
                <c:pt idx="9">
                  <c:v>122031</c:v>
                </c:pt>
                <c:pt idx="12">
                  <c:v>120936</c:v>
                </c:pt>
              </c:numCache>
            </c:numRef>
          </c:val>
          <c:extLst>
            <c:ext xmlns:c16="http://schemas.microsoft.com/office/drawing/2014/chart" uri="{C3380CC4-5D6E-409C-BE32-E72D297353CC}">
              <c16:uniqueId val="{0000000A-18D0-42A9-8C5C-2A5380A0A1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24597</c:v>
                </c:pt>
                <c:pt idx="2">
                  <c:v>#N/A</c:v>
                </c:pt>
                <c:pt idx="3">
                  <c:v>#N/A</c:v>
                </c:pt>
                <c:pt idx="4">
                  <c:v>23748</c:v>
                </c:pt>
                <c:pt idx="5">
                  <c:v>#N/A</c:v>
                </c:pt>
                <c:pt idx="6">
                  <c:v>#N/A</c:v>
                </c:pt>
                <c:pt idx="7">
                  <c:v>20295</c:v>
                </c:pt>
                <c:pt idx="8">
                  <c:v>#N/A</c:v>
                </c:pt>
                <c:pt idx="9">
                  <c:v>#N/A</c:v>
                </c:pt>
                <c:pt idx="10">
                  <c:v>14309</c:v>
                </c:pt>
                <c:pt idx="11">
                  <c:v>#N/A</c:v>
                </c:pt>
                <c:pt idx="12">
                  <c:v>#N/A</c:v>
                </c:pt>
                <c:pt idx="13">
                  <c:v>13356</c:v>
                </c:pt>
                <c:pt idx="14">
                  <c:v>#N/A</c:v>
                </c:pt>
              </c:numCache>
            </c:numRef>
          </c:val>
          <c:smooth val="0"/>
          <c:extLst>
            <c:ext xmlns:c16="http://schemas.microsoft.com/office/drawing/2014/chart" uri="{C3380CC4-5D6E-409C-BE32-E72D297353CC}">
              <c16:uniqueId val="{0000000B-18D0-42A9-8C5C-2A5380A0A1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6351</c:v>
                </c:pt>
                <c:pt idx="1">
                  <c:v>9337</c:v>
                </c:pt>
                <c:pt idx="2">
                  <c:v>9053</c:v>
                </c:pt>
              </c:numCache>
            </c:numRef>
          </c:val>
          <c:extLst>
            <c:ext xmlns:c16="http://schemas.microsoft.com/office/drawing/2014/chart" uri="{C3380CC4-5D6E-409C-BE32-E72D297353CC}">
              <c16:uniqueId val="{00000000-10FF-46CD-9EA7-AAF7C82F4B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1801</c:v>
                </c:pt>
                <c:pt idx="1">
                  <c:v>1701</c:v>
                </c:pt>
                <c:pt idx="2">
                  <c:v>1501</c:v>
                </c:pt>
              </c:numCache>
            </c:numRef>
          </c:val>
          <c:extLst>
            <c:ext xmlns:c16="http://schemas.microsoft.com/office/drawing/2014/chart" uri="{C3380CC4-5D6E-409C-BE32-E72D297353CC}">
              <c16:uniqueId val="{00000001-10FF-46CD-9EA7-AAF7C82F4B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3676</c:v>
                </c:pt>
                <c:pt idx="1">
                  <c:v>3630</c:v>
                </c:pt>
                <c:pt idx="2">
                  <c:v>3615</c:v>
                </c:pt>
              </c:numCache>
            </c:numRef>
          </c:val>
          <c:extLst>
            <c:ext xmlns:c16="http://schemas.microsoft.com/office/drawing/2014/chart" uri="{C3380CC4-5D6E-409C-BE32-E72D297353CC}">
              <c16:uniqueId val="{00000002-10FF-46CD-9EA7-AAF7C82F4B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{5C9C012A-5535-4B1A-B133-0E22AA1EA8E1}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C3F-4781-9E63-8DF625D87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{6A7AF286-CACB-4CEC-B3DF-B054237F5E83}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3F-4781-9E63-8DF625D87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{040C92D1-12B4-4E20-A2EB-D49024030D8A}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3F-4781-9E63-8DF625D87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{DEA4B39F-A424-457B-BE2A-948AC7EC43E8}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3F-4781-9E63-8DF625D87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{6E3D91DD-5F45-4740-86DE-0B287C6A6D93}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3F-4781-9E63-8DF625D87B6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{950A8A86-BA26-4482-B88E-9469530E45F4}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C3F-4781-9E63-8DF625D87B6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{B0E3394B-3886-466A-9E69-BF08710E4B0C}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C3F-4781-9E63-8DF625D87B6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{7C4279CA-A2C5-4311-A88E-5C4EB9673921}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C3F-4781-9E63-8DF625D87B6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{4BCBB5DA-4C6F-4DAB-9E49-EC33C72E02DE}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C3F-4781-9E63-8DF625D87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47.7</c:v>
                </c:pt>
                <c:pt idx="16">
                  <c:v>49.1</c:v>
                </c:pt>
                <c:pt idx="24">
                  <c:v>50.8</c:v>
                </c:pt>
                <c:pt idx="32">
                  <c:v>52.9</c:v>
                </c:pt>
              </c:numCache>
            </c:numRef>
          </c:xVal>
          <c:yVal>
            <c:numRef>
              <c:f>公会計指標分析・財政指標組合せ分析表!$BP$51:$DC$51</c:f>
              <c:numCache>
                <c:formatCode>#,##0.0;"▲ "#,##0.0</c:formatCode>
                <c:ptCount val="40"/>
                <c:pt idx="0">
                  <c:v>51.5</c:v>
                </c:pt>
                <c:pt idx="8">
                  <c:v>49.3</c:v>
                </c:pt>
                <c:pt idx="16">
                  <c:v>41.5</c:v>
                </c:pt>
                <c:pt idx="24">
                  <c:v>28.1</c:v>
                </c:pt>
                <c:pt idx="32">
                  <c:v>25.5</c:v>
                </c:pt>
              </c:numCache>
            </c:numRef>
          </c:yVal>
          <c:smooth val="0"/>
          <c:extLst>
            <c:ext xmlns:c16="http://schemas.microsoft.com/office/drawing/2014/chart" uri="{C3380CC4-5D6E-409C-BE32-E72D297353CC}">
              <c16:uniqueId val="{00000009-BC3F-4781-9E63-8DF625D87B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{DDB88E56-8E31-47A7-94AA-CE5D6DB437A6}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C3F-4781-9E63-8DF625D87B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{D6EB880C-DAD4-4A2D-9A9B-5E789AE4C64D}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3F-4781-9E63-8DF625D87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{97D67EE1-5A22-434D-B8B8-520A0E3FB2FF}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3F-4781-9E63-8DF625D87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{959BC313-A358-4E9D-88E3-6745831372DF}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3F-4781-9E63-8DF625D87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{E064FC78-4A62-41CF-B0F2-D638E000E0F1}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3F-4781-9E63-8DF625D87B6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{D4CC9814-C02A-4E33-8EF0-FD44616C7AAA}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C3F-4781-9E63-8DF625D87B6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{62678BBE-758D-484E-9102-80D5DA067842}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C3F-4781-9E63-8DF625D87B6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{AAE67682-6561-494C-831D-6DA81E868759}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C3F-4781-9E63-8DF625D87B6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{C6FD7431-4750-4F3D-A981-7AE3BF7C2EA5}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C3F-4781-9E63-8DF625D87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61.1</c:v>
                </c:pt>
                <c:pt idx="32">
                  <c:v>61.7</c:v>
                </c:pt>
              </c:numCache>
            </c:numRef>
          </c:xVal>
          <c:yVal>
            <c:numRef>
              <c:f>公会計指標分析・財政指標組合せ分析表!$BP$55:$DC$55</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BC3F-4781-9E63-8DF625D87B6C}"/>
            </c:ext>
          </c:extLst>
        </c:ser>
        <c:dLbls>
          <c:showLegendKey val="0"/>
          <c:showVal val="1"/>
          <c:showCatName val="0"/>
          <c:showSerName val="0"/>
          <c:showPercent val="0"/>
          <c:showBubbleSize val="0"/>
        </c:dLbls>
        <c:axId val="46179840"/>
        <c:axId val="46181760"/>
      </c:scatterChart>
      <c:valAx>
        <c:axId val="4617984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{1509E912-3AA9-4858-AB56-70DC49BD6763}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0E-467A-8AB4-79321A6BC4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{952C18F1-A536-4601-BB0E-DF9DB8F46F30}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E-467A-8AB4-79321A6BC4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{82683BC6-B247-4964-972D-CA270E16D412}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E-467A-8AB4-79321A6BC4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{3EE7F7CD-5252-4C14-9F7B-7127FC3898BB}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E-467A-8AB4-79321A6BC4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{6F325B46-CBD8-4581-8019-FA200E62B42F}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E-467A-8AB4-79321A6BC4D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{B393E457-2618-4A5A-8DF0-0602DCEAADB5}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0E-467A-8AB4-79321A6BC4D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{615C3B2F-6101-41BE-B84F-471328CE320A}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0E-467A-8AB4-79321A6BC4D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{2D27A13A-73E2-4928-B6B8-BB4DA8046DAB}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0E-467A-8AB4-79321A6BC4D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{57AA8AC8-BE72-420C-BCE3-AC5E599DC91E}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0E-467A-8AB4-79321A6BC4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3.4</c:v>
                </c:pt>
                <c:pt idx="16">
                  <c:v>2.9</c:v>
                </c:pt>
                <c:pt idx="24">
                  <c:v>2.8</c:v>
                </c:pt>
                <c:pt idx="32">
                  <c:v>3</c:v>
                </c:pt>
              </c:numCache>
            </c:numRef>
          </c:xVal>
          <c:yVal>
            <c:numRef>
              <c:f>公会計指標分析・財政指標組合せ分析表!$BP$73:$DC$73</c:f>
              <c:numCache>
                <c:formatCode>#,##0.0;"▲ "#,##0.0</c:formatCode>
                <c:ptCount val="40"/>
                <c:pt idx="0">
                  <c:v>51.5</c:v>
                </c:pt>
                <c:pt idx="8">
                  <c:v>49.3</c:v>
                </c:pt>
                <c:pt idx="16">
                  <c:v>41.5</c:v>
                </c:pt>
                <c:pt idx="24">
                  <c:v>28.1</c:v>
                </c:pt>
                <c:pt idx="32">
                  <c:v>25.5</c:v>
                </c:pt>
              </c:numCache>
            </c:numRef>
          </c:yVal>
          <c:smooth val="0"/>
          <c:extLst>
            <c:ext xmlns:c16="http://schemas.microsoft.com/office/drawing/2014/chart" uri="{C3380CC4-5D6E-409C-BE32-E72D297353CC}">
              <c16:uniqueId val="{00000009-3F0E-467A-8AB4-79321A6BC4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{D2FB7E98-1A7E-4D86-A598-297EBABE810A}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0E-467A-8AB4-79321A6BC4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{40E6A8D6-7010-4C7C-82F0-0A902D73C2AA}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E-467A-8AB4-79321A6BC4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{BDB9E0BD-A74D-4FE9-BC64-93478DA4C0FA}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E-467A-8AB4-79321A6BC4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{68C232FF-692E-4774-8098-B9DFFB01F734}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E-467A-8AB4-79321A6BC4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{B3B2512F-6F0A-4C5C-942D-7A6FD692DE6C}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E-467A-8AB4-79321A6BC4D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{C35DFE88-61D6-4E4F-B771-7D4A9BD13527}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0E-467A-8AB4-79321A6BC4D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{22B14B5E-9BF1-45AB-995C-C960200CA70E}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0E-467A-8AB4-79321A6BC4D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{DDCA3FFD-1524-4175-A441-8944125714E1}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0E-467A-8AB4-79321A6BC4D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{0FDE1992-C6E9-4642-B6A0-C8B6865A93F1}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0E-467A-8AB4-79321A6BC4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5.9</c:v>
                </c:pt>
                <c:pt idx="32">
                  <c:v>5.7</c:v>
                </c:pt>
              </c:numCache>
            </c:numRef>
          </c:xVal>
          <c:yVal>
            <c:numRef>
              <c:f>公会計指標分析・財政指標組合せ分析表!$BP$77:$DC$77</c:f>
              <c:numCache>
                <c:formatCode>#,##0.0;"▲ "#,##0.0</c:formatCode>
                <c:ptCount val="40"/>
                <c:pt idx="0">
                  <c:v>37.4</c:v>
                </c:pt>
                <c:pt idx="8">
                  <c:v>31</c:v>
                </c:pt>
                <c:pt idx="16">
                  <c:v>30</c:v>
                </c:pt>
                <c:pt idx="24">
                  <c:v>34</c:v>
                </c:pt>
                <c:pt idx="32">
                  <c:v>33.9</c:v>
                </c:pt>
              </c:numCache>
            </c:numRef>
          </c:yVal>
          <c:smooth val="0"/>
          <c:extLst>
            <c:ext xmlns:c16="http://schemas.microsoft.com/office/drawing/2014/chart" uri="{C3380CC4-5D6E-409C-BE32-E72D297353CC}">
              <c16:uniqueId val="{00000013-3F0E-467A-8AB4-79321A6BC4D1}"/>
            </c:ext>
          </c:extLst>
        </c:ser>
        <c:dLbls>
          <c:showLegendKey val="0"/>
          <c:showVal val="1"/>
          <c:showCatName val="0"/>
          <c:showSerName val="0"/>
          <c:showPercent val="0"/>
          <c:showBubbleSize val="0"/>
        </c:dLbls>
        <c:axId val="84219776"/>
        <c:axId val="84234240"/>
      </c:scatterChart>
      <c:valAx>
        <c:axId val="84219776"/>
        <c:scaling>
          <c:orientation val="minMax"/>
          <c:max val="6.6"/>
          <c:min val="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は、臨時財政対策債などの元利償還金が約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円増加し、下水道事業にかかる準元利償還金など公営企業債の元利償還金に対する繰入金についても約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事業費補正額や災害復旧費等基準財政需要額の減少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を控除した実質公債費比率の分子は約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今後、中核市移行に伴う保健所や動物愛護センター、児童相談所等の整備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にかかる地方債の影響に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より、公債費が高い水準で推移するものと考えられるため、引き続き事業の適切な取捨選択を進め、公債費の削減を図っていく。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においては、一般会計等に係る地方債の現在高が約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下水道事業債の残高減少などにより公営企業債等繰入見込額が減少したことにより、将来負担額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一方、充当可能財源等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は、貸付金償還金などの充当可能特定歳入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や基準財政需要額算入見込額の減少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その結果、将来負担額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から充当可能財源等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を控除した将来負担比率の分子は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千万円）減少し、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年連続の減少となった。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今後も引き続き地方債残高の適正管理を進めるとともに、交付税措置のある有利な市債の活用等を図るなどして、健全な財政運営に取り組みながら、将来負担比率の抑制に努めていく。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兵庫県明石市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財源不足により、財政調整基金及び減債基金で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億円の取り崩しを行ったため、特別会計等財政健全化基金を加えた</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基金の合計では、前年度比約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事務事業の見直しや公共施設の適正配置などの取り組みを通じて、財政調整基金、減債基金及び特別会計等財政健全化基金の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庁舎建設基金・・・・・・・・・市役所新庁舎の建設費用に充当。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福祉コミュニティー基金・・・・地域におけるボランティア福祉活動、その他高齢者等の保健福祉を積極的に推進するための事業費用に充当。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特別会計等財政健全化基金・・・特別会計等の財政の健全な運営及び累積欠損の計画的な解消に資するために用いる。</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福祉施設整備基金・・・・・・・地域福祉の増進を図るために要する福祉施設の整備費用に充当。</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福祉コミュニティ基金は、当該事業不足額に対し取り崩しを行ったため、前年度比約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億円の減。</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その他特定目的基金については、積み立ての目標額等の設定は行っていない。各基金条例に定める管理・運用等に沿った適切な処理を行っていく。</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前年度決算剰余金など</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しを行</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ったため、前年度比約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a:p>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減債基金及び特別会計等財政健全化基金との合計が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財源不足により取り崩しを行ったため、前年度比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億円の減。</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20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財政調整基金及び特別会計等財政健全化基金との合計が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億円を下回らないように財政基盤の強化に努める。</a:t>
          </a:r>
          <a:endParaRPr lang="ja-JP" altLang="ja-JP" sz="2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有形固定資産減価償却率は類似団体平均を下回っているが、当市では、平成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月に策定した公共施設配置適正化実行計画において、</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年間で施設総量（延べ面積）をおおむね３％縮減することを目標に掲げるとともに、施設維持管理費用の縮減に向けて、管理運営の効率化や施設の長寿命化にもあわせて取り組んでいる。なお、平成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年度に完了した明石駅前南地区再開発事業等の減価償却が進むことにより、</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年度の有形固定資産減価償却率は前年度より</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5503</xdr:rowOff>
    </xdr:from>
    <xdr:to>
      <xdr:col>15</xdr:col>
      <xdr:colOff>187325</xdr:colOff>
      <xdr:row>30</xdr:row>
      <xdr:rowOff>107103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36618</xdr:rowOff>
    </xdr:from>
    <xdr:to>
      <xdr:col>7</xdr:col>
      <xdr:colOff>187325</xdr:colOff>
      <xdr:row>29</xdr:row>
      <xdr:rowOff>138218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78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5520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7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78528</xdr:rowOff>
    </xdr:from>
    <xdr:to>
      <xdr:col>19</xdr:col>
      <xdr:colOff>187325</xdr:colOff>
      <xdr:row>29</xdr:row>
      <xdr:rowOff>8678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29</xdr:row>
      <xdr:rowOff>33443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701453"/>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28</xdr:row>
      <xdr:rowOff>129328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64028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138430</xdr:rowOff>
    </xdr:from>
    <xdr:to>
      <xdr:col>11</xdr:col>
      <xdr:colOff>187325</xdr:colOff>
      <xdr:row>28</xdr:row>
      <xdr:rowOff>68580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68157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58990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31750</xdr:rowOff>
    </xdr:from>
    <xdr:to>
      <xdr:col>7</xdr:col>
      <xdr:colOff>187325</xdr:colOff>
      <xdr:row>28</xdr:row>
      <xdr:rowOff>133350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17780</xdr:rowOff>
    </xdr:from>
    <xdr:to>
      <xdr:col>11</xdr:col>
      <xdr:colOff>136525</xdr:colOff>
      <xdr:row>28</xdr:row>
      <xdr:rowOff>82550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558990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98230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65845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98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129345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25205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85107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149877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債務償還比率は全国平均よりもやや高い数値となっている。</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年度は、将来負担額の公営企業債残高の減少</a:t>
          </a:r>
          <a:r>
            <a:rPr kumimoji="1" lang="ja-JP" altLang="en-US" sz="900">
              <a:solidFill>
                <a:schemeClr val="dk1"/>
              </a:solidFill>
              <a:effectLst/>
              <a:latin typeface="+mn-lt"/>
              <a:ea typeface="+mn-ea"/>
              <a:cs typeface="+mn-cs"/>
            </a:rPr>
            <a:t>な</a:t>
          </a:r>
          <a:r>
            <a:rPr kumimoji="1" lang="ja-JP" altLang="ja-JP" sz="900">
              <a:solidFill>
                <a:schemeClr val="dk1"/>
              </a:solidFill>
              <a:effectLst/>
              <a:latin typeface="+mn-lt"/>
              <a:ea typeface="+mn-ea"/>
              <a:cs typeface="+mn-cs"/>
            </a:rPr>
            <a:t>どによ</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計算上の分子が減少し</a:t>
          </a:r>
          <a:r>
            <a:rPr kumimoji="1" lang="ja-JP" altLang="en-US" sz="900">
              <a:solidFill>
                <a:schemeClr val="dk1"/>
              </a:solidFill>
              <a:effectLst/>
              <a:latin typeface="+mn-lt"/>
              <a:ea typeface="+mn-ea"/>
              <a:cs typeface="+mn-cs"/>
            </a:rPr>
            <a:t>たことや</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市税等の経常一般財源の増加などによる分母が増加したことにより、</a:t>
          </a:r>
          <a:r>
            <a:rPr kumimoji="1" lang="ja-JP" altLang="ja-JP" sz="900">
              <a:solidFill>
                <a:schemeClr val="dk1"/>
              </a:solidFill>
              <a:effectLst/>
              <a:latin typeface="+mn-lt"/>
              <a:ea typeface="+mn-ea"/>
              <a:cs typeface="+mn-cs"/>
            </a:rPr>
            <a:t>前年度より</a:t>
          </a:r>
          <a:r>
            <a:rPr kumimoji="1" lang="en-US" altLang="ja-JP" sz="900">
              <a:solidFill>
                <a:schemeClr val="dk1"/>
              </a:solidFill>
              <a:effectLst/>
              <a:latin typeface="+mn-lt"/>
              <a:ea typeface="+mn-ea"/>
              <a:cs typeface="+mn-cs"/>
            </a:rPr>
            <a:t>28.2</a:t>
          </a:r>
          <a:r>
            <a:rPr kumimoji="1" lang="ja-JP" altLang="ja-JP" sz="900">
              <a:solidFill>
                <a:schemeClr val="dk1"/>
              </a:solidFill>
              <a:effectLst/>
              <a:latin typeface="+mn-lt"/>
              <a:ea typeface="+mn-ea"/>
              <a:cs typeface="+mn-cs"/>
            </a:rPr>
            <a:t>ポイント改善した。今後は、市役所新庁舎の建設や新ごみ処理施設の</a:t>
          </a:r>
          <a:r>
            <a:rPr kumimoji="1" lang="ja-JP" altLang="en-US" sz="900">
              <a:solidFill>
                <a:schemeClr val="dk1"/>
              </a:solidFill>
              <a:effectLst/>
              <a:latin typeface="+mn-lt"/>
              <a:ea typeface="+mn-ea"/>
              <a:cs typeface="+mn-cs"/>
            </a:rPr>
            <a:t>建替え</a:t>
          </a:r>
          <a:r>
            <a:rPr kumimoji="1" lang="ja-JP" altLang="ja-JP" sz="900">
              <a:solidFill>
                <a:schemeClr val="dk1"/>
              </a:solidFill>
              <a:effectLst/>
              <a:latin typeface="+mn-lt"/>
              <a:ea typeface="+mn-ea"/>
              <a:cs typeface="+mn-cs"/>
            </a:rPr>
            <a:t>などの大型事業が控えており、交付税措置のある市債を活用するなど、比率が過度に上昇しないよう取り組んでいく。また、引き続き、歳入面では市税等の一般財源の確保や歳出面では財政健全化に取り組む。</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109855</xdr:rowOff>
    </xdr:from>
    <xdr:to>
      <xdr:col>68</xdr:col>
      <xdr:colOff>123825</xdr:colOff>
      <xdr:row>31</xdr:row>
      <xdr:rowOff>40005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132405</xdr:rowOff>
    </xdr:from>
    <xdr:to>
      <xdr:col>64</xdr:col>
      <xdr:colOff>123825</xdr:colOff>
      <xdr:row>31</xdr:row>
      <xdr:rowOff>62555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76750</xdr:rowOff>
    </xdr:from>
    <xdr:to>
      <xdr:col>60</xdr:col>
      <xdr:colOff>123825</xdr:colOff>
      <xdr:row>31</xdr:row>
      <xdr:rowOff>6900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9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148477</xdr:rowOff>
    </xdr:from>
    <xdr:to>
      <xdr:col>76</xdr:col>
      <xdr:colOff>73025</xdr:colOff>
      <xdr:row>31</xdr:row>
      <xdr:rowOff>78627</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126904</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4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10851</xdr:rowOff>
    </xdr:from>
    <xdr:to>
      <xdr:col>72</xdr:col>
      <xdr:colOff>123825</xdr:colOff>
      <xdr:row>31</xdr:row>
      <xdr:rowOff>112451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27827</xdr:rowOff>
    </xdr:from>
    <xdr:to>
      <xdr:col>76</xdr:col>
      <xdr:colOff>22225</xdr:colOff>
      <xdr:row>31</xdr:row>
      <xdr:rowOff>61651</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14302"/>
          <a:ext cx="7112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95892</xdr:rowOff>
    </xdr:from>
    <xdr:to>
      <xdr:col>68</xdr:col>
      <xdr:colOff>123825</xdr:colOff>
      <xdr:row>32</xdr:row>
      <xdr:rowOff>26042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61651</xdr:rowOff>
    </xdr:from>
    <xdr:to>
      <xdr:col>72</xdr:col>
      <xdr:colOff>73025</xdr:colOff>
      <xdr:row>31</xdr:row>
      <xdr:rowOff>146692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148126"/>
          <a:ext cx="762000" cy="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97451</xdr:rowOff>
    </xdr:from>
    <xdr:to>
      <xdr:col>64</xdr:col>
      <xdr:colOff>123825</xdr:colOff>
      <xdr:row>32</xdr:row>
      <xdr:rowOff>27601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146692</xdr:rowOff>
    </xdr:from>
    <xdr:to>
      <xdr:col>68</xdr:col>
      <xdr:colOff>73025</xdr:colOff>
      <xdr:row>31</xdr:row>
      <xdr:rowOff>148251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233167"/>
          <a:ext cx="762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19967</xdr:rowOff>
    </xdr:from>
    <xdr:to>
      <xdr:col>60</xdr:col>
      <xdr:colOff>123825</xdr:colOff>
      <xdr:row>31</xdr:row>
      <xdr:rowOff>121567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1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70767</xdr:rowOff>
    </xdr:from>
    <xdr:to>
      <xdr:col>64</xdr:col>
      <xdr:colOff>73025</xdr:colOff>
      <xdr:row>31</xdr:row>
      <xdr:rowOff>148251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157242"/>
          <a:ext cx="762000" cy="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56532</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79082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23427</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7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103578</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17169</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7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18728</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112694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1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144780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1032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55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42545</xdr:rowOff>
    </xdr:from>
    <xdr:to>
      <xdr:col>10</xdr:col>
      <xdr:colOff>165100</xdr:colOff>
      <xdr:row>36</xdr:row>
      <xdr:rowOff>144145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93345</xdr:rowOff>
    </xdr:from>
    <xdr:to>
      <xdr:col>15</xdr:col>
      <xdr:colOff>50800</xdr:colOff>
      <xdr:row>37</xdr:row>
      <xdr:rowOff>11430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655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93345</xdr:rowOff>
    </xdr:from>
    <xdr:to>
      <xdr:col>10</xdr:col>
      <xdr:colOff>114300</xdr:colOff>
      <xdr:row>37</xdr:row>
      <xdr:rowOff>22860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2655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160672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112702</xdr:rowOff>
    </xdr:from>
    <xdr:to>
      <xdr:col>46</xdr:col>
      <xdr:colOff>38100</xdr:colOff>
      <xdr:row>41</xdr:row>
      <xdr:rowOff>42852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123996</xdr:rowOff>
    </xdr:from>
    <xdr:to>
      <xdr:col>41</xdr:col>
      <xdr:colOff>101600</xdr:colOff>
      <xdr:row>41</xdr:row>
      <xdr:rowOff>54146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128132</xdr:rowOff>
    </xdr:from>
    <xdr:to>
      <xdr:col>36</xdr:col>
      <xdr:colOff>165100</xdr:colOff>
      <xdr:row>41</xdr:row>
      <xdr:rowOff>58282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33789</xdr:rowOff>
    </xdr:from>
    <xdr:to>
      <xdr:col>55</xdr:col>
      <xdr:colOff>50800</xdr:colOff>
      <xdr:row>41</xdr:row>
      <xdr:rowOff>135389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120166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9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33972</xdr:rowOff>
    </xdr:from>
    <xdr:to>
      <xdr:col>50</xdr:col>
      <xdr:colOff>165100</xdr:colOff>
      <xdr:row>41</xdr:row>
      <xdr:rowOff>135572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84589</xdr:rowOff>
    </xdr:from>
    <xdr:to>
      <xdr:col>55</xdr:col>
      <xdr:colOff>0</xdr:colOff>
      <xdr:row>41</xdr:row>
      <xdr:rowOff>84772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1403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33927</xdr:rowOff>
    </xdr:from>
    <xdr:to>
      <xdr:col>46</xdr:col>
      <xdr:colOff>38100</xdr:colOff>
      <xdr:row>41</xdr:row>
      <xdr:rowOff>135527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84727</xdr:rowOff>
    </xdr:from>
    <xdr:to>
      <xdr:col>50</xdr:col>
      <xdr:colOff>114300</xdr:colOff>
      <xdr:row>41</xdr:row>
      <xdr:rowOff>84772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711417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33813</xdr:rowOff>
    </xdr:from>
    <xdr:to>
      <xdr:col>41</xdr:col>
      <xdr:colOff>101600</xdr:colOff>
      <xdr:row>41</xdr:row>
      <xdr:rowOff>135413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84613</xdr:rowOff>
    </xdr:from>
    <xdr:to>
      <xdr:col>45</xdr:col>
      <xdr:colOff>177800</xdr:colOff>
      <xdr:row>41</xdr:row>
      <xdr:rowOff>84727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11406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35984</xdr:rowOff>
    </xdr:from>
    <xdr:to>
      <xdr:col>36</xdr:col>
      <xdr:colOff>165100</xdr:colOff>
      <xdr:row>41</xdr:row>
      <xdr:rowOff>137584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84613</xdr:rowOff>
    </xdr:from>
    <xdr:to>
      <xdr:col>41</xdr:col>
      <xdr:colOff>50800</xdr:colOff>
      <xdr:row>41</xdr:row>
      <xdr:rowOff>86784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11406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59379</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70673</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74809</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126699</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126654</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715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126540</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71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128711</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71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39007</xdr:rowOff>
    </xdr:from>
    <xdr:to>
      <xdr:col>15</xdr:col>
      <xdr:colOff>101600</xdr:colOff>
      <xdr:row>60</xdr:row>
      <xdr:rowOff>140607</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9616</xdr:rowOff>
    </xdr:from>
    <xdr:to>
      <xdr:col>10</xdr:col>
      <xdr:colOff>165100</xdr:colOff>
      <xdr:row>60</xdr:row>
      <xdr:rowOff>111216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107587</xdr:rowOff>
    </xdr:from>
    <xdr:to>
      <xdr:col>6</xdr:col>
      <xdr:colOff>38100</xdr:colOff>
      <xdr:row>60</xdr:row>
      <xdr:rowOff>37737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80010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1629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136978</xdr:rowOff>
    </xdr:from>
    <xdr:to>
      <xdr:col>15</xdr:col>
      <xdr:colOff>101600</xdr:colOff>
      <xdr:row>59</xdr:row>
      <xdr:rowOff>67128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xdr:rowOff>
    </xdr:from>
    <xdr:to>
      <xdr:col>19</xdr:col>
      <xdr:colOff>177800</xdr:colOff>
      <xdr:row>59</xdr:row>
      <xdr:rowOff>47353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13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16328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09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112485</xdr:rowOff>
    </xdr:from>
    <xdr:to>
      <xdr:col>6</xdr:col>
      <xdr:colOff>38100</xdr:colOff>
      <xdr:row>59</xdr:row>
      <xdr:rowOff>42635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58</xdr:row>
      <xdr:rowOff>163285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1130300" y="100992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131734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102343</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28864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83655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50999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59162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54436</xdr:rowOff>
    </xdr:from>
    <xdr:to>
      <xdr:col>46</xdr:col>
      <xdr:colOff>38100</xdr:colOff>
      <xdr:row>62</xdr:row>
      <xdr:rowOff>156036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63519</xdr:rowOff>
    </xdr:from>
    <xdr:to>
      <xdr:col>41</xdr:col>
      <xdr:colOff>101600</xdr:colOff>
      <xdr:row>62</xdr:row>
      <xdr:rowOff>165119</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104515</xdr:rowOff>
    </xdr:from>
    <xdr:to>
      <xdr:col>36</xdr:col>
      <xdr:colOff>165100</xdr:colOff>
      <xdr:row>63</xdr:row>
      <xdr:rowOff>34665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158586</xdr:rowOff>
    </xdr:from>
    <xdr:to>
      <xdr:col>55</xdr:col>
      <xdr:colOff>50800</xdr:colOff>
      <xdr:row>63</xdr:row>
      <xdr:rowOff>88736</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137013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6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158011</xdr:rowOff>
    </xdr:from>
    <xdr:to>
      <xdr:col>50</xdr:col>
      <xdr:colOff>165100</xdr:colOff>
      <xdr:row>63</xdr:row>
      <xdr:rowOff>88161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37361</xdr:rowOff>
    </xdr:from>
    <xdr:to>
      <xdr:col>55</xdr:col>
      <xdr:colOff>0</xdr:colOff>
      <xdr:row>63</xdr:row>
      <xdr:rowOff>37936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9639300" y="10838711"/>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157214</xdr:rowOff>
    </xdr:from>
    <xdr:to>
      <xdr:col>46</xdr:col>
      <xdr:colOff>38100</xdr:colOff>
      <xdr:row>63</xdr:row>
      <xdr:rowOff>87364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36564</xdr:rowOff>
    </xdr:from>
    <xdr:to>
      <xdr:col>50</xdr:col>
      <xdr:colOff>114300</xdr:colOff>
      <xdr:row>63</xdr:row>
      <xdr:rowOff>37361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8750300" y="1083791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155531</xdr:rowOff>
    </xdr:from>
    <xdr:to>
      <xdr:col>41</xdr:col>
      <xdr:colOff>101600</xdr:colOff>
      <xdr:row>63</xdr:row>
      <xdr:rowOff>85681</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34881</xdr:rowOff>
    </xdr:from>
    <xdr:to>
      <xdr:col>45</xdr:col>
      <xdr:colOff>177800</xdr:colOff>
      <xdr:row>63</xdr:row>
      <xdr:rowOff>36564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861300" y="10836231"/>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167624</xdr:rowOff>
    </xdr:from>
    <xdr:to>
      <xdr:col>36</xdr:col>
      <xdr:colOff>165100</xdr:colOff>
      <xdr:row>63</xdr:row>
      <xdr:rowOff>97774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34881</xdr:rowOff>
    </xdr:from>
    <xdr:to>
      <xdr:col>41</xdr:col>
      <xdr:colOff>50800</xdr:colOff>
      <xdr:row>63</xdr:row>
      <xdr:rowOff>46974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36231"/>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1113</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83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10196</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94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51192</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705111" y="105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79288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8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78491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8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76808</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8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88901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82550</xdr:rowOff>
    </xdr:from>
    <xdr:to>
      <xdr:col>6</xdr:col>
      <xdr:colOff>38100</xdr:colOff>
      <xdr:row>82</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160020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3792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3708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36830</xdr:rowOff>
    </xdr:from>
    <xdr:to>
      <xdr:col>10</xdr:col>
      <xdr:colOff>165100</xdr:colOff>
      <xdr:row>79</xdr:row>
      <xdr:rowOff>138430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87630</xdr:rowOff>
    </xdr:from>
    <xdr:to>
      <xdr:col>15</xdr:col>
      <xdr:colOff>50800</xdr:colOff>
      <xdr:row>79</xdr:row>
      <xdr:rowOff>163830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632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154939</xdr:rowOff>
    </xdr:from>
    <xdr:to>
      <xdr:col>6</xdr:col>
      <xdr:colOff>38100</xdr:colOff>
      <xdr:row>79</xdr:row>
      <xdr:rowOff>85089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34289</xdr:rowOff>
    </xdr:from>
    <xdr:to>
      <xdr:col>10</xdr:col>
      <xdr:colOff>114300</xdr:colOff>
      <xdr:row>79</xdr:row>
      <xdr:rowOff>87630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578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154957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101616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106935</xdr:rowOff>
    </xdr:from>
    <xdr:to>
      <xdr:col>46</xdr:col>
      <xdr:colOff>38100</xdr:colOff>
      <xdr:row>85</xdr:row>
      <xdr:rowOff>37085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121413</xdr:rowOff>
    </xdr:from>
    <xdr:to>
      <xdr:col>36</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50546</xdr:rowOff>
    </xdr:from>
    <xdr:to>
      <xdr:col>55</xdr:col>
      <xdr:colOff>50800</xdr:colOff>
      <xdr:row>84</xdr:row>
      <xdr:rowOff>152146</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28973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43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49022</xdr:rowOff>
    </xdr:from>
    <xdr:to>
      <xdr:col>50</xdr:col>
      <xdr:colOff>165100</xdr:colOff>
      <xdr:row>84</xdr:row>
      <xdr:rowOff>150622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99822</xdr:rowOff>
    </xdr:from>
    <xdr:to>
      <xdr:col>55</xdr:col>
      <xdr:colOff>0</xdr:colOff>
      <xdr:row>84</xdr:row>
      <xdr:rowOff>101346</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9639300" y="145016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97537</xdr:rowOff>
    </xdr:from>
    <xdr:to>
      <xdr:col>50</xdr:col>
      <xdr:colOff>114300</xdr:colOff>
      <xdr:row>84</xdr:row>
      <xdr:rowOff>99822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750300" y="144993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97537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49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42926</xdr:rowOff>
    </xdr:from>
    <xdr:to>
      <xdr:col>36</xdr:col>
      <xdr:colOff>165100</xdr:colOff>
      <xdr:row>84</xdr:row>
      <xdr:rowOff>144526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93726</xdr:rowOff>
    </xdr:from>
    <xdr:to>
      <xdr:col>41</xdr:col>
      <xdr:colOff>50800</xdr:colOff>
      <xdr:row>84</xdr:row>
      <xdr:rowOff>95250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4955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28212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42690</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141749</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164864</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161053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21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46627</xdr:rowOff>
    </xdr:from>
    <xdr:to>
      <xdr:col>6</xdr:col>
      <xdr:colOff>38100</xdr:colOff>
      <xdr:row>105</xdr:row>
      <xdr:rowOff>148227</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151147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xdr:rowOff>
    </xdr:from>
    <xdr:to>
      <xdr:col>24</xdr:col>
      <xdr:colOff>63500</xdr:colOff>
      <xdr:row>105</xdr:row>
      <xdr:rowOff>23949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3797300" y="180098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110308</xdr:rowOff>
    </xdr:from>
    <xdr:to>
      <xdr:col>15</xdr:col>
      <xdr:colOff>101600</xdr:colOff>
      <xdr:row>105</xdr:row>
      <xdr:rowOff>40458</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161108</xdr:rowOff>
    </xdr:from>
    <xdr:to>
      <xdr:col>19</xdr:col>
      <xdr:colOff>177800</xdr:colOff>
      <xdr:row>105</xdr:row>
      <xdr:rowOff>23949</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126819</xdr:rowOff>
    </xdr:from>
    <xdr:to>
      <xdr:col>15</xdr:col>
      <xdr:colOff>50800</xdr:colOff>
      <xdr:row>104</xdr:row>
      <xdr:rowOff>161108</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9576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79284</xdr:rowOff>
    </xdr:from>
    <xdr:to>
      <xdr:col>6</xdr:col>
      <xdr:colOff>38100</xdr:colOff>
      <xdr:row>105</xdr:row>
      <xdr:rowOff>9434</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126819</xdr:rowOff>
    </xdr:from>
    <xdr:to>
      <xdr:col>10</xdr:col>
      <xdr:colOff>114300</xdr:colOff>
      <xdr:row>104</xdr:row>
      <xdr:rowOff>130084</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130300" y="1795761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139354</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91276</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56985</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E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2" name="【港湾・漁港】&#10;一人当たり有形固定資産（償却資産）額最小値テキスト">
          <a:extLst>
            <a:ext uri="{FF2B5EF4-FFF2-40B4-BE49-F238E27FC236}">
              <a16:creationId xmlns:a16="http://schemas.microsoft.com/office/drawing/2014/main" id="{00000000-0008-0000-0E00-0000CE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00000000-0008-0000-0E00-0000D0010000}"/>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66" name="【港湾・漁港】&#10;一人当たり有形固定資産（償却資産）額平均値テキスト">
          <a:extLst>
            <a:ext uri="{FF2B5EF4-FFF2-40B4-BE49-F238E27FC236}">
              <a16:creationId xmlns:a16="http://schemas.microsoft.com/office/drawing/2014/main" id="{00000000-0008-0000-0E00-0000D2010000}"/>
            </a:ext>
          </a:extLst>
        </xdr:cNvPr>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1074</xdr:rowOff>
    </xdr:from>
    <xdr:to>
      <xdr:col>46</xdr:col>
      <xdr:colOff>38100</xdr:colOff>
      <xdr:row>108</xdr:row>
      <xdr:rowOff>102674</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8699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166822</xdr:rowOff>
    </xdr:from>
    <xdr:to>
      <xdr:col>41</xdr:col>
      <xdr:colOff>101600</xdr:colOff>
      <xdr:row>108</xdr:row>
      <xdr:rowOff>96972</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7810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155046</xdr:rowOff>
    </xdr:from>
    <xdr:to>
      <xdr:col>36</xdr:col>
      <xdr:colOff>165100</xdr:colOff>
      <xdr:row>108</xdr:row>
      <xdr:rowOff>85196</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6921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107223</xdr:rowOff>
    </xdr:from>
    <xdr:to>
      <xdr:col>55</xdr:col>
      <xdr:colOff>50800</xdr:colOff>
      <xdr:row>109</xdr:row>
      <xdr:rowOff>37373</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0426700" y="186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22150</xdr:rowOff>
    </xdr:from>
    <xdr:ext cx="534377" cy="259045"/>
    <xdr:sp macro="" textlink="">
      <xdr:nvSpPr>
        <xdr:cNvPr id="478" name="【港湾・漁港】&#10;一人当たり有形固定資産（償却資産）額該当値テキスト">
          <a:extLst>
            <a:ext uri="{FF2B5EF4-FFF2-40B4-BE49-F238E27FC236}">
              <a16:creationId xmlns:a16="http://schemas.microsoft.com/office/drawing/2014/main" id="{00000000-0008-0000-0E00-0000DE010000}"/>
            </a:ext>
          </a:extLst>
        </xdr:cNvPr>
        <xdr:cNvSpPr txBox="1"/>
      </xdr:nvSpPr>
      <xdr:spPr>
        <a:xfrm>
          <a:off x="10515600" y="1853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109679</xdr:rowOff>
    </xdr:from>
    <xdr:to>
      <xdr:col>50</xdr:col>
      <xdr:colOff>165100</xdr:colOff>
      <xdr:row>109</xdr:row>
      <xdr:rowOff>39829</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588500" y="186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158023</xdr:rowOff>
    </xdr:from>
    <xdr:to>
      <xdr:col>55</xdr:col>
      <xdr:colOff>0</xdr:colOff>
      <xdr:row>108</xdr:row>
      <xdr:rowOff>160479</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9639300" y="18674623"/>
          <a:ext cx="8382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109387</xdr:rowOff>
    </xdr:from>
    <xdr:to>
      <xdr:col>46</xdr:col>
      <xdr:colOff>38100</xdr:colOff>
      <xdr:row>109</xdr:row>
      <xdr:rowOff>39537</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699500" y="186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160187</xdr:rowOff>
    </xdr:from>
    <xdr:to>
      <xdr:col>50</xdr:col>
      <xdr:colOff>114300</xdr:colOff>
      <xdr:row>108</xdr:row>
      <xdr:rowOff>160479</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8750300" y="186767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109018</xdr:rowOff>
    </xdr:from>
    <xdr:to>
      <xdr:col>41</xdr:col>
      <xdr:colOff>101600</xdr:colOff>
      <xdr:row>109</xdr:row>
      <xdr:rowOff>39168</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810500" y="18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159818</xdr:rowOff>
    </xdr:from>
    <xdr:to>
      <xdr:col>45</xdr:col>
      <xdr:colOff>177800</xdr:colOff>
      <xdr:row>108</xdr:row>
      <xdr:rowOff>160187</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7861300" y="1867641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110975</xdr:rowOff>
    </xdr:from>
    <xdr:to>
      <xdr:col>36</xdr:col>
      <xdr:colOff>165100</xdr:colOff>
      <xdr:row>109</xdr:row>
      <xdr:rowOff>41125</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921500" y="186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159818</xdr:rowOff>
    </xdr:from>
    <xdr:to>
      <xdr:col>41</xdr:col>
      <xdr:colOff>50800</xdr:colOff>
      <xdr:row>108</xdr:row>
      <xdr:rowOff>161775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6972300" y="18676418"/>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87" name="n_1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119201</xdr:rowOff>
    </xdr:from>
    <xdr:ext cx="534377" cy="259045"/>
    <xdr:sp macro="" textlink="">
      <xdr:nvSpPr>
        <xdr:cNvPr id="488" name="n_2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83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113499</xdr:rowOff>
    </xdr:from>
    <xdr:ext cx="534377" cy="259045"/>
    <xdr:sp macro="" textlink="">
      <xdr:nvSpPr>
        <xdr:cNvPr id="489" name="n_3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94111" y="18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101723</xdr:rowOff>
    </xdr:from>
    <xdr:ext cx="534377" cy="259045"/>
    <xdr:sp macro="" textlink="">
      <xdr:nvSpPr>
        <xdr:cNvPr id="490" name="n_4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705111" y="182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30956</xdr:rowOff>
    </xdr:from>
    <xdr:ext cx="534377" cy="259045"/>
    <xdr:sp macro="" textlink="">
      <xdr:nvSpPr>
        <xdr:cNvPr id="491" name="n_1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9359411" y="1871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30664</xdr:rowOff>
    </xdr:from>
    <xdr:ext cx="534377" cy="259045"/>
    <xdr:sp macro="" textlink="">
      <xdr:nvSpPr>
        <xdr:cNvPr id="492" name="n_2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483111" y="187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30295</xdr:rowOff>
    </xdr:from>
    <xdr:ext cx="534377" cy="259045"/>
    <xdr:sp macro="" textlink="">
      <xdr:nvSpPr>
        <xdr:cNvPr id="493" name="n_3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594111" y="187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32252</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6705111" y="187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57785</xdr:rowOff>
    </xdr:from>
    <xdr:to>
      <xdr:col>72</xdr:col>
      <xdr:colOff>38100</xdr:colOff>
      <xdr:row>37</xdr:row>
      <xdr:rowOff>159385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81915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65836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68580</xdr:rowOff>
    </xdr:from>
    <xdr:to>
      <xdr:col>81</xdr:col>
      <xdr:colOff>50800</xdr:colOff>
      <xdr:row>38</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4592300" y="658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72390</xdr:rowOff>
    </xdr:from>
    <xdr:to>
      <xdr:col>76</xdr:col>
      <xdr:colOff>114300</xdr:colOff>
      <xdr:row>38</xdr:row>
      <xdr:rowOff>76200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703300" y="658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72390</xdr:rowOff>
    </xdr:from>
    <xdr:to>
      <xdr:col>71</xdr:col>
      <xdr:colOff>177800</xdr:colOff>
      <xdr:row>38</xdr:row>
      <xdr:rowOff>102870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12814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4462</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00000000-0008-0000-0E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00000000-0008-0000-0E00-000041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00000000-0008-0000-0E00-000043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00000000-0008-0000-0E00-000045020000}"/>
            </a:ext>
          </a:extLst>
        </xdr:cNvPr>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038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10160</xdr:rowOff>
    </xdr:from>
    <xdr:to>
      <xdr:col>98</xdr:col>
      <xdr:colOff>38100</xdr:colOff>
      <xdr:row>38</xdr:row>
      <xdr:rowOff>111760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2110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00000000-0008-0000-0E00-000051020000}"/>
            </a:ext>
          </a:extLst>
        </xdr:cNvPr>
        <xdr:cNvSpPr txBox="1"/>
      </xdr:nvSpPr>
      <xdr:spPr>
        <a:xfrm>
          <a:off x="2219960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127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83820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1323300" y="6248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0434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17780</xdr:rowOff>
    </xdr:from>
    <xdr:to>
      <xdr:col>102</xdr:col>
      <xdr:colOff>165100</xdr:colOff>
      <xdr:row>36</xdr:row>
      <xdr:rowOff>119380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9494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68580</xdr:rowOff>
    </xdr:from>
    <xdr:to>
      <xdr:col>107</xdr:col>
      <xdr:colOff>50800</xdr:colOff>
      <xdr:row>36</xdr:row>
      <xdr:rowOff>76200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9545300" y="6240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33020</xdr:rowOff>
    </xdr:from>
    <xdr:to>
      <xdr:col>98</xdr:col>
      <xdr:colOff>38100</xdr:colOff>
      <xdr:row>36</xdr:row>
      <xdr:rowOff>134620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8605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68580</xdr:rowOff>
    </xdr:from>
    <xdr:to>
      <xdr:col>102</xdr:col>
      <xdr:colOff>114300</xdr:colOff>
      <xdr:row>36</xdr:row>
      <xdr:rowOff>83820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8656300" y="624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102887</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1075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135907</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9310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151147</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8421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id="{00000000-0008-0000-0E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35" name="【学校施設】&#10;有形固定資産減価償却率最小値テキスト">
          <a:extLst>
            <a:ext uri="{FF2B5EF4-FFF2-40B4-BE49-F238E27FC236}">
              <a16:creationId xmlns:a16="http://schemas.microsoft.com/office/drawing/2014/main" id="{00000000-0008-0000-0E00-00007B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37" name="【学校施設】&#10;有形固定資産減価償却率最大値テキスト">
          <a:extLst>
            <a:ext uri="{FF2B5EF4-FFF2-40B4-BE49-F238E27FC236}">
              <a16:creationId xmlns:a16="http://schemas.microsoft.com/office/drawing/2014/main" id="{00000000-0008-0000-0E00-00007D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39" name="【学校施設】&#10;有形固定資産減価償却率平均値テキスト">
          <a:extLst>
            <a:ext uri="{FF2B5EF4-FFF2-40B4-BE49-F238E27FC236}">
              <a16:creationId xmlns:a16="http://schemas.microsoft.com/office/drawing/2014/main" id="{00000000-0008-0000-0E00-00007F020000}"/>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59690</xdr:rowOff>
    </xdr:from>
    <xdr:to>
      <xdr:col>76</xdr:col>
      <xdr:colOff>165100</xdr:colOff>
      <xdr:row>60</xdr:row>
      <xdr:rowOff>161290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45415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71120</xdr:rowOff>
    </xdr:from>
    <xdr:to>
      <xdr:col>72</xdr:col>
      <xdr:colOff>38100</xdr:colOff>
      <xdr:row>61</xdr:row>
      <xdr:rowOff>1270</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365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151130</xdr:rowOff>
    </xdr:from>
    <xdr:to>
      <xdr:col>67</xdr:col>
      <xdr:colOff>101600</xdr:colOff>
      <xdr:row>60</xdr:row>
      <xdr:rowOff>81280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2763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651" name="【学校施設】&#10;有形固定資産減価償却率該当値テキスト">
          <a:extLst>
            <a:ext uri="{FF2B5EF4-FFF2-40B4-BE49-F238E27FC236}">
              <a16:creationId xmlns:a16="http://schemas.microsoft.com/office/drawing/2014/main" id="{00000000-0008-0000-0E00-00008B020000}"/>
            </a:ext>
          </a:extLst>
        </xdr:cNvPr>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59</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5481300" y="10066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121920</xdr:rowOff>
    </xdr:from>
    <xdr:to>
      <xdr:col>81</xdr:col>
      <xdr:colOff>50800</xdr:colOff>
      <xdr:row>58</xdr:row>
      <xdr:rowOff>160020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4592300" y="1006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160020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3703300" y="1006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2763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flipV="1">
          <a:off x="12814300" y="10069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60" name="n_1ave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152417</xdr:rowOff>
    </xdr:from>
    <xdr:ext cx="405111" cy="259045"/>
    <xdr:sp macro="" textlink="">
      <xdr:nvSpPr>
        <xdr:cNvPr id="661" name="n_2ave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62" name="n_3ave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3" name="n_4ave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664" name="n_1mainValue【学校施設】&#10;有形固定資産減価償却率">
          <a:extLst>
            <a:ext uri="{FF2B5EF4-FFF2-40B4-BE49-F238E27FC236}">
              <a16:creationId xmlns:a16="http://schemas.microsoft.com/office/drawing/2014/main" id="{00000000-0008-0000-0E00-000098020000}"/>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65" name="n_2mainValue【学校施設】&#10;有形固定資産減価償却率">
          <a:extLst>
            <a:ext uri="{FF2B5EF4-FFF2-40B4-BE49-F238E27FC236}">
              <a16:creationId xmlns:a16="http://schemas.microsoft.com/office/drawing/2014/main" id="{00000000-0008-0000-0E00-000099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6" name="n_3mainValue【学校施設】&#10;有形固定資産減価償却率">
          <a:extLst>
            <a:ext uri="{FF2B5EF4-FFF2-40B4-BE49-F238E27FC236}">
              <a16:creationId xmlns:a16="http://schemas.microsoft.com/office/drawing/2014/main" id="{00000000-0008-0000-0E00-00009A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667" name="n_4mainValue【学校施設】&#10;有形固定資産減価償却率">
          <a:extLst>
            <a:ext uri="{FF2B5EF4-FFF2-40B4-BE49-F238E27FC236}">
              <a16:creationId xmlns:a16="http://schemas.microsoft.com/office/drawing/2014/main" id="{00000000-0008-0000-0E00-00009B020000}"/>
            </a:ext>
          </a:extLst>
        </xdr:cNvPr>
        <xdr:cNvSpPr txBox="1"/>
      </xdr:nvSpPr>
      <xdr:spPr>
        <a:xfrm>
          <a:off x="12611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0000000-0008-0000-0E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95" name="【学校施設】&#10;一人当たり面積最小値テキスト">
          <a:extLst>
            <a:ext uri="{FF2B5EF4-FFF2-40B4-BE49-F238E27FC236}">
              <a16:creationId xmlns:a16="http://schemas.microsoft.com/office/drawing/2014/main" id="{00000000-0008-0000-0E00-0000B7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97" name="【学校施設】&#10;一人当たり面積最大値テキスト">
          <a:extLst>
            <a:ext uri="{FF2B5EF4-FFF2-40B4-BE49-F238E27FC236}">
              <a16:creationId xmlns:a16="http://schemas.microsoft.com/office/drawing/2014/main" id="{00000000-0008-0000-0E00-0000B9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699" name="【学校施設】&#10;一人当たり面積平均値テキスト">
          <a:extLst>
            <a:ext uri="{FF2B5EF4-FFF2-40B4-BE49-F238E27FC236}">
              <a16:creationId xmlns:a16="http://schemas.microsoft.com/office/drawing/2014/main" id="{00000000-0008-0000-0E00-0000BB020000}"/>
            </a:ext>
          </a:extLst>
        </xdr:cNvPr>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132080</xdr:rowOff>
    </xdr:from>
    <xdr:to>
      <xdr:col>107</xdr:col>
      <xdr:colOff>101600</xdr:colOff>
      <xdr:row>60</xdr:row>
      <xdr:rowOff>62230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20383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156573</xdr:rowOff>
    </xdr:from>
    <xdr:to>
      <xdr:col>98</xdr:col>
      <xdr:colOff>38100</xdr:colOff>
      <xdr:row>60</xdr:row>
      <xdr:rowOff>86723</xdr:rowOff>
    </xdr:to>
    <xdr:sp macro="" textlink="">
      <xdr:nvSpPr>
        <xdr:cNvPr id="704" name="フローチャート: 判断 703">
          <a:extLst>
            <a:ext uri="{FF2B5EF4-FFF2-40B4-BE49-F238E27FC236}">
              <a16:creationId xmlns:a16="http://schemas.microsoft.com/office/drawing/2014/main" id="{00000000-0008-0000-0E00-0000C0020000}"/>
            </a:ext>
          </a:extLst>
        </xdr:cNvPr>
        <xdr:cNvSpPr/>
      </xdr:nvSpPr>
      <xdr:spPr>
        <a:xfrm>
          <a:off x="18605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30843</xdr:rowOff>
    </xdr:from>
    <xdr:to>
      <xdr:col>116</xdr:col>
      <xdr:colOff>114300</xdr:colOff>
      <xdr:row>60</xdr:row>
      <xdr:rowOff>132443</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2110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9270</xdr:rowOff>
    </xdr:from>
    <xdr:ext cx="469744" cy="259045"/>
    <xdr:sp macro="" textlink="">
      <xdr:nvSpPr>
        <xdr:cNvPr id="711" name="【学校施設】&#10;一人当たり面積該当値テキスト">
          <a:extLst>
            <a:ext uri="{FF2B5EF4-FFF2-40B4-BE49-F238E27FC236}">
              <a16:creationId xmlns:a16="http://schemas.microsoft.com/office/drawing/2014/main" id="{00000000-0008-0000-0E00-0000C7020000}"/>
            </a:ext>
          </a:extLst>
        </xdr:cNvPr>
        <xdr:cNvSpPr txBox="1"/>
      </xdr:nvSpPr>
      <xdr:spPr>
        <a:xfrm>
          <a:off x="22199600"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27577</xdr:rowOff>
    </xdr:from>
    <xdr:to>
      <xdr:col>112</xdr:col>
      <xdr:colOff>38100</xdr:colOff>
      <xdr:row>60</xdr:row>
      <xdr:rowOff>129177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21272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78377</xdr:rowOff>
    </xdr:from>
    <xdr:to>
      <xdr:col>116</xdr:col>
      <xdr:colOff>63500</xdr:colOff>
      <xdr:row>60</xdr:row>
      <xdr:rowOff>81643</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1323300" y="103653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50437</xdr:rowOff>
    </xdr:from>
    <xdr:to>
      <xdr:col>107</xdr:col>
      <xdr:colOff>101600</xdr:colOff>
      <xdr:row>60</xdr:row>
      <xdr:rowOff>152037</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20383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78377</xdr:rowOff>
    </xdr:from>
    <xdr:to>
      <xdr:col>111</xdr:col>
      <xdr:colOff>177800</xdr:colOff>
      <xdr:row>60</xdr:row>
      <xdr:rowOff>101237</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20434300" y="1036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35741</xdr:rowOff>
    </xdr:from>
    <xdr:to>
      <xdr:col>102</xdr:col>
      <xdr:colOff>165100</xdr:colOff>
      <xdr:row>60</xdr:row>
      <xdr:rowOff>137341</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94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86541</xdr:rowOff>
    </xdr:from>
    <xdr:to>
      <xdr:col>107</xdr:col>
      <xdr:colOff>50800</xdr:colOff>
      <xdr:row>60</xdr:row>
      <xdr:rowOff>101237</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9545300" y="103735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61867</xdr:rowOff>
    </xdr:from>
    <xdr:to>
      <xdr:col>98</xdr:col>
      <xdr:colOff>38100</xdr:colOff>
      <xdr:row>60</xdr:row>
      <xdr:rowOff>163467</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605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86541</xdr:rowOff>
    </xdr:from>
    <xdr:to>
      <xdr:col>102</xdr:col>
      <xdr:colOff>114300</xdr:colOff>
      <xdr:row>60</xdr:row>
      <xdr:rowOff>112667</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8656300" y="103735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720" name="n_1aveValue【学校施設】&#10;一人当たり面積">
          <a:extLst>
            <a:ext uri="{FF2B5EF4-FFF2-40B4-BE49-F238E27FC236}">
              <a16:creationId xmlns:a16="http://schemas.microsoft.com/office/drawing/2014/main" id="{00000000-0008-0000-0E00-0000D0020000}"/>
            </a:ext>
          </a:extLst>
        </xdr:cNvPr>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78757</xdr:rowOff>
    </xdr:from>
    <xdr:ext cx="469744" cy="259045"/>
    <xdr:sp macro="" textlink="">
      <xdr:nvSpPr>
        <xdr:cNvPr id="721" name="n_2aveValue【学校施設】&#10;一人当たり面積">
          <a:extLst>
            <a:ext uri="{FF2B5EF4-FFF2-40B4-BE49-F238E27FC236}">
              <a16:creationId xmlns:a16="http://schemas.microsoft.com/office/drawing/2014/main" id="{00000000-0008-0000-0E00-0000D1020000}"/>
            </a:ext>
          </a:extLst>
        </xdr:cNvPr>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722" name="n_3aveValue【学校施設】&#10;一人当たり面積">
          <a:extLst>
            <a:ext uri="{FF2B5EF4-FFF2-40B4-BE49-F238E27FC236}">
              <a16:creationId xmlns:a16="http://schemas.microsoft.com/office/drawing/2014/main" id="{00000000-0008-0000-0E00-0000D2020000}"/>
            </a:ext>
          </a:extLst>
        </xdr:cNvPr>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103250</xdr:rowOff>
    </xdr:from>
    <xdr:ext cx="469744" cy="259045"/>
    <xdr:sp macro="" textlink="">
      <xdr:nvSpPr>
        <xdr:cNvPr id="723" name="n_4aveValue【学校施設】&#10;一人当たり面積">
          <a:extLst>
            <a:ext uri="{FF2B5EF4-FFF2-40B4-BE49-F238E27FC236}">
              <a16:creationId xmlns:a16="http://schemas.microsoft.com/office/drawing/2014/main" id="{00000000-0008-0000-0E00-0000D3020000}"/>
            </a:ext>
          </a:extLst>
        </xdr:cNvPr>
        <xdr:cNvSpPr txBox="1"/>
      </xdr:nvSpPr>
      <xdr:spPr>
        <a:xfrm>
          <a:off x="18421427" y="100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120304</xdr:rowOff>
    </xdr:from>
    <xdr:ext cx="469744" cy="259045"/>
    <xdr:sp macro="" textlink="">
      <xdr:nvSpPr>
        <xdr:cNvPr id="724" name="n_1mainValue【学校施設】&#10;一人当たり面積">
          <a:extLst>
            <a:ext uri="{FF2B5EF4-FFF2-40B4-BE49-F238E27FC236}">
              <a16:creationId xmlns:a16="http://schemas.microsoft.com/office/drawing/2014/main" id="{00000000-0008-0000-0E00-0000D4020000}"/>
            </a:ext>
          </a:extLst>
        </xdr:cNvPr>
        <xdr:cNvSpPr txBox="1"/>
      </xdr:nvSpPr>
      <xdr:spPr>
        <a:xfrm>
          <a:off x="210757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725" name="n_2mainValue【学校施設】&#10;一人当たり面積">
          <a:extLst>
            <a:ext uri="{FF2B5EF4-FFF2-40B4-BE49-F238E27FC236}">
              <a16:creationId xmlns:a16="http://schemas.microsoft.com/office/drawing/2014/main" id="{00000000-0008-0000-0E00-0000D5020000}"/>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128468</xdr:rowOff>
    </xdr:from>
    <xdr:ext cx="469744" cy="259045"/>
    <xdr:sp macro="" textlink="">
      <xdr:nvSpPr>
        <xdr:cNvPr id="726" name="n_3mainValue【学校施設】&#10;一人当たり面積">
          <a:extLst>
            <a:ext uri="{FF2B5EF4-FFF2-40B4-BE49-F238E27FC236}">
              <a16:creationId xmlns:a16="http://schemas.microsoft.com/office/drawing/2014/main" id="{00000000-0008-0000-0E00-0000D6020000}"/>
            </a:ext>
          </a:extLst>
        </xdr:cNvPr>
        <xdr:cNvSpPr txBox="1"/>
      </xdr:nvSpPr>
      <xdr:spPr>
        <a:xfrm>
          <a:off x="19310427" y="104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154594</xdr:rowOff>
    </xdr:from>
    <xdr:ext cx="469744" cy="259045"/>
    <xdr:sp macro="" textlink="">
      <xdr:nvSpPr>
        <xdr:cNvPr id="727" name="n_4mainValue【学校施設】&#10;一人当たり面積">
          <a:extLst>
            <a:ext uri="{FF2B5EF4-FFF2-40B4-BE49-F238E27FC236}">
              <a16:creationId xmlns:a16="http://schemas.microsoft.com/office/drawing/2014/main" id="{00000000-0008-0000-0E00-0000D7020000}"/>
            </a:ext>
          </a:extLst>
        </xdr:cNvPr>
        <xdr:cNvSpPr txBox="1"/>
      </xdr:nvSpPr>
      <xdr:spPr>
        <a:xfrm>
          <a:off x="18421427"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年度の有形固定資産減価償却率は類似団体平均とほぼ同程度であるが、平成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月に都市計画道路である八木松陰線が供用開始されたことに伴い、平成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年度の有形固定資産減価償却率は大きく下がっており、その後減価償却が進むにつれてポイントも上昇してきている。</a:t>
          </a:r>
          <a:endParaRPr lang="ja-JP" altLang="ja-JP" sz="1400">
            <a:effectLst/>
          </a:endParaRPr>
        </a:p>
        <a:p>
          <a:r>
            <a:rPr kumimoji="1" lang="ja-JP" altLang="ja-JP" sz="1100">
              <a:solidFill>
                <a:schemeClr val="dk1"/>
              </a:solidFill>
              <a:effectLst/>
              <a:latin typeface="+mn-lt"/>
              <a:ea typeface="+mn-ea"/>
              <a:cs typeface="+mn-cs"/>
            </a:rPr>
            <a:t>橋りょう・トンネルについては、有形固定資産減価償却率は類似団体平均を下回っているが、インフラに関しては、長寿命化等によるライフサイクルコストの縮減を図ることとしており、特に橋りょうについては、個別施設計画としての橋りょう長寿命化修繕計画に基づき予防保全型の管理を進める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公営住宅については、類似団体平均と比較して有形固定資産減価償却率は下回っており、これは平成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年度までに西二見小池住宅の建て替えが進められたことが一因となっていると考えられるが、今後とも、人口推移や建物の劣化状況などを考慮し、公営住宅の複合化や集約化の検討に取り組んでいく。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認定こども園・幼稚園・保育所については、類似団体平均と比較して有形固定資産減価償却率が高くなっている。主に</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年代に建築された施設が多く、老朽化が進んでいるため、公共施設配置適正化基本計画等に基づき、保育所や幼稚園の今後のあり方を検討する中で、施設の老朽化対策に取り組むこととしている。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は類似団体平均よりも低くなっている。今後は、児童生徒数の推移等を踏まえながら、良好な教育環境の整備を前提として統廃合や通学区域の見直しなどの規模の適正化を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72753</xdr:rowOff>
    </xdr:from>
    <xdr:to>
      <xdr:col>24</xdr:col>
      <xdr:colOff>114300</xdr:colOff>
      <xdr:row>35</xdr:row>
      <xdr:rowOff>2903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159130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81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20501</xdr:rowOff>
    </xdr:from>
    <xdr:to>
      <xdr:col>20</xdr:col>
      <xdr:colOff>38100</xdr:colOff>
      <xdr:row>34</xdr:row>
      <xdr:rowOff>122101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71301</xdr:rowOff>
    </xdr:from>
    <xdr:to>
      <xdr:col>24</xdr:col>
      <xdr:colOff>63500</xdr:colOff>
      <xdr:row>34</xdr:row>
      <xdr:rowOff>123553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90060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141333</xdr:rowOff>
    </xdr:from>
    <xdr:to>
      <xdr:col>15</xdr:col>
      <xdr:colOff>101600</xdr:colOff>
      <xdr:row>34</xdr:row>
      <xdr:rowOff>71483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79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20683</xdr:rowOff>
    </xdr:from>
    <xdr:to>
      <xdr:col>19</xdr:col>
      <xdr:colOff>177800</xdr:colOff>
      <xdr:row>34</xdr:row>
      <xdr:rowOff>71301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8499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89081</xdr:rowOff>
    </xdr:from>
    <xdr:to>
      <xdr:col>10</xdr:col>
      <xdr:colOff>165100</xdr:colOff>
      <xdr:row>34</xdr:row>
      <xdr:rowOff>19231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139881</xdr:rowOff>
    </xdr:from>
    <xdr:to>
      <xdr:col>15</xdr:col>
      <xdr:colOff>50800</xdr:colOff>
      <xdr:row>34</xdr:row>
      <xdr:rowOff>20683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7977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30299</xdr:rowOff>
    </xdr:from>
    <xdr:to>
      <xdr:col>6</xdr:col>
      <xdr:colOff>38100</xdr:colOff>
      <xdr:row>37</xdr:row>
      <xdr:rowOff>131899</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139881</xdr:rowOff>
    </xdr:from>
    <xdr:to>
      <xdr:col>10</xdr:col>
      <xdr:colOff>114300</xdr:colOff>
      <xdr:row>37</xdr:row>
      <xdr:rowOff>81099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5797731"/>
          <a:ext cx="8890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74040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138628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88010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5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35758</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490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123026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156210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751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993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32385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022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90170</xdr:rowOff>
    </xdr:from>
    <xdr:to>
      <xdr:col>15</xdr:col>
      <xdr:colOff>101600</xdr:colOff>
      <xdr:row>60</xdr:row>
      <xdr:rowOff>20320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140970</xdr:rowOff>
    </xdr:from>
    <xdr:to>
      <xdr:col>19</xdr:col>
      <xdr:colOff>177800</xdr:colOff>
      <xdr:row>60</xdr:row>
      <xdr:rowOff>15240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256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140970</xdr:rowOff>
    </xdr:from>
    <xdr:to>
      <xdr:col>15</xdr:col>
      <xdr:colOff>50800</xdr:colOff>
      <xdr:row>59</xdr:row>
      <xdr:rowOff>169545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019300" y="1025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135890</xdr:rowOff>
    </xdr:from>
    <xdr:to>
      <xdr:col>6</xdr:col>
      <xdr:colOff>38100</xdr:colOff>
      <xdr:row>60</xdr:row>
      <xdr:rowOff>66040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15240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10285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11447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57167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6350</xdr:rowOff>
    </xdr:from>
    <xdr:to>
      <xdr:col>46</xdr:col>
      <xdr:colOff>38100</xdr:colOff>
      <xdr:row>62</xdr:row>
      <xdr:rowOff>107950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20066</xdr:rowOff>
    </xdr:from>
    <xdr:to>
      <xdr:col>41</xdr:col>
      <xdr:colOff>101600</xdr:colOff>
      <xdr:row>62</xdr:row>
      <xdr:rowOff>121666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26924</xdr:rowOff>
    </xdr:from>
    <xdr:to>
      <xdr:col>55</xdr:col>
      <xdr:colOff>50800</xdr:colOff>
      <xdr:row>63</xdr:row>
      <xdr:rowOff>128524</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113301</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74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77724</xdr:rowOff>
    </xdr:from>
    <xdr:to>
      <xdr:col>55</xdr:col>
      <xdr:colOff>0</xdr:colOff>
      <xdr:row>63</xdr:row>
      <xdr:rowOff>84582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87907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33782</xdr:rowOff>
    </xdr:from>
    <xdr:to>
      <xdr:col>41</xdr:col>
      <xdr:colOff>101600</xdr:colOff>
      <xdr:row>63</xdr:row>
      <xdr:rowOff>135382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84582</xdr:rowOff>
    </xdr:from>
    <xdr:to>
      <xdr:col>45</xdr:col>
      <xdr:colOff>177800</xdr:colOff>
      <xdr:row>63</xdr:row>
      <xdr:rowOff>84582</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861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49784</xdr:rowOff>
    </xdr:from>
    <xdr:to>
      <xdr:col>36</xdr:col>
      <xdr:colOff>165100</xdr:colOff>
      <xdr:row>63</xdr:row>
      <xdr:rowOff>151384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84582</xdr:rowOff>
    </xdr:from>
    <xdr:to>
      <xdr:col>41</xdr:col>
      <xdr:colOff>50800</xdr:colOff>
      <xdr:row>63</xdr:row>
      <xdr:rowOff>100584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8859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124477</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138193</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113047</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126509</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142511</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a:extLst>
            <a:ext uri="{FF2B5EF4-FFF2-40B4-BE49-F238E27FC236}">
              <a16:creationId xmlns:a16="http://schemas.microsoft.com/office/drawing/2014/main" id="{00000000-0008-0000-0F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83" name="【福祉施設】&#10;有形固定資産減価償却率最小値テキスト">
          <a:extLst>
            <a:ext uri="{FF2B5EF4-FFF2-40B4-BE49-F238E27FC236}">
              <a16:creationId xmlns:a16="http://schemas.microsoft.com/office/drawing/2014/main" id="{00000000-0008-0000-0F00-00001B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5" name="【福祉施設】&#10;有形固定資産減価償却率最大値テキスト">
          <a:extLst>
            <a:ext uri="{FF2B5EF4-FFF2-40B4-BE49-F238E27FC236}">
              <a16:creationId xmlns:a16="http://schemas.microsoft.com/office/drawing/2014/main" id="{00000000-0008-0000-0F00-00001D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87" name="【福祉施設】&#10;有形固定資産減価償却率平均値テキスト">
          <a:extLst>
            <a:ext uri="{FF2B5EF4-FFF2-40B4-BE49-F238E27FC236}">
              <a16:creationId xmlns:a16="http://schemas.microsoft.com/office/drawing/2014/main" id="{00000000-0008-0000-0F00-00001F010000}"/>
            </a:ext>
          </a:extLst>
        </xdr:cNvPr>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37592</xdr:rowOff>
    </xdr:from>
    <xdr:to>
      <xdr:col>15</xdr:col>
      <xdr:colOff>101600</xdr:colOff>
      <xdr:row>79</xdr:row>
      <xdr:rowOff>139192</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2857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167894</xdr:rowOff>
    </xdr:from>
    <xdr:to>
      <xdr:col>10</xdr:col>
      <xdr:colOff>165100</xdr:colOff>
      <xdr:row>79</xdr:row>
      <xdr:rowOff>98044</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968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119887</xdr:rowOff>
    </xdr:from>
    <xdr:to>
      <xdr:col>6</xdr:col>
      <xdr:colOff>38100</xdr:colOff>
      <xdr:row>79</xdr:row>
      <xdr:rowOff>50037</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079500" y="134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74168</xdr:rowOff>
    </xdr:from>
    <xdr:to>
      <xdr:col>24</xdr:col>
      <xdr:colOff>114300</xdr:colOff>
      <xdr:row>79</xdr:row>
      <xdr:rowOff>4318</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45847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97045</xdr:rowOff>
    </xdr:from>
    <xdr:ext cx="405111" cy="259045"/>
    <xdr:sp macro="" textlink="">
      <xdr:nvSpPr>
        <xdr:cNvPr id="299" name="【福祉施設】&#10;有形固定資産減価償却率該当値テキスト">
          <a:extLst>
            <a:ext uri="{FF2B5EF4-FFF2-40B4-BE49-F238E27FC236}">
              <a16:creationId xmlns:a16="http://schemas.microsoft.com/office/drawing/2014/main" id="{00000000-0008-0000-0F00-00002B010000}"/>
            </a:ext>
          </a:extLst>
        </xdr:cNvPr>
        <xdr:cNvSpPr txBox="1"/>
      </xdr:nvSpPr>
      <xdr:spPr>
        <a:xfrm>
          <a:off x="4673600" y="1329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124968</xdr:rowOff>
    </xdr:from>
    <xdr:to>
      <xdr:col>24</xdr:col>
      <xdr:colOff>63500</xdr:colOff>
      <xdr:row>79</xdr:row>
      <xdr:rowOff>22098</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flipV="1">
          <a:off x="3797300" y="13498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49022</xdr:rowOff>
    </xdr:from>
    <xdr:to>
      <xdr:col>15</xdr:col>
      <xdr:colOff>101600</xdr:colOff>
      <xdr:row>78</xdr:row>
      <xdr:rowOff>150622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2857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99822</xdr:rowOff>
    </xdr:from>
    <xdr:to>
      <xdr:col>19</xdr:col>
      <xdr:colOff>177800</xdr:colOff>
      <xdr:row>79</xdr:row>
      <xdr:rowOff>22098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2908300" y="1347292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14732</xdr:rowOff>
    </xdr:from>
    <xdr:to>
      <xdr:col>10</xdr:col>
      <xdr:colOff>165100</xdr:colOff>
      <xdr:row>78</xdr:row>
      <xdr:rowOff>116332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1968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65532</xdr:rowOff>
    </xdr:from>
    <xdr:to>
      <xdr:col>15</xdr:col>
      <xdr:colOff>50800</xdr:colOff>
      <xdr:row>78</xdr:row>
      <xdr:rowOff>99822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2019300" y="134386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5587</xdr:rowOff>
    </xdr:from>
    <xdr:to>
      <xdr:col>6</xdr:col>
      <xdr:colOff>38100</xdr:colOff>
      <xdr:row>78</xdr:row>
      <xdr:rowOff>107187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1079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56387</xdr:rowOff>
    </xdr:from>
    <xdr:to>
      <xdr:col>10</xdr:col>
      <xdr:colOff>114300</xdr:colOff>
      <xdr:row>78</xdr:row>
      <xdr:rowOff>65532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130300" y="13429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308" name="n_1ave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130319</xdr:rowOff>
    </xdr:from>
    <xdr:ext cx="405111" cy="259045"/>
    <xdr:sp macro="" textlink="">
      <xdr:nvSpPr>
        <xdr:cNvPr id="309" name="n_2ave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89171</xdr:rowOff>
    </xdr:from>
    <xdr:ext cx="405111" cy="259045"/>
    <xdr:sp macro="" textlink="">
      <xdr:nvSpPr>
        <xdr:cNvPr id="310" name="n_3ave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41164</xdr:rowOff>
    </xdr:from>
    <xdr:ext cx="405111" cy="259045"/>
    <xdr:sp macro="" textlink="">
      <xdr:nvSpPr>
        <xdr:cNvPr id="311" name="n_4ave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35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89425</xdr:rowOff>
    </xdr:from>
    <xdr:ext cx="405111" cy="259045"/>
    <xdr:sp macro="" textlink="">
      <xdr:nvSpPr>
        <xdr:cNvPr id="312" name="n_1main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167149</xdr:rowOff>
    </xdr:from>
    <xdr:ext cx="405111" cy="259045"/>
    <xdr:sp macro="" textlink="">
      <xdr:nvSpPr>
        <xdr:cNvPr id="313" name="n_2main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132859</xdr:rowOff>
    </xdr:from>
    <xdr:ext cx="405111" cy="259045"/>
    <xdr:sp macro="" textlink="">
      <xdr:nvSpPr>
        <xdr:cNvPr id="314" name="n_3main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123714</xdr:rowOff>
    </xdr:from>
    <xdr:ext cx="405111" cy="259045"/>
    <xdr:sp macro="" textlink="">
      <xdr:nvSpPr>
        <xdr:cNvPr id="315" name="n_4main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33564</xdr:rowOff>
    </xdr:from>
    <xdr:to>
      <xdr:col>41</xdr:col>
      <xdr:colOff>101600</xdr:colOff>
      <xdr:row>83</xdr:row>
      <xdr:rowOff>135164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164193</xdr:rowOff>
    </xdr:from>
    <xdr:to>
      <xdr:col>36</xdr:col>
      <xdr:colOff>165100</xdr:colOff>
      <xdr:row>84</xdr:row>
      <xdr:rowOff>94343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108148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136071</xdr:rowOff>
    </xdr:from>
    <xdr:to>
      <xdr:col>55</xdr:col>
      <xdr:colOff>0</xdr:colOff>
      <xdr:row>82</xdr:row>
      <xdr:rowOff>168729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1949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83</xdr:row>
      <xdr:rowOff>95250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2276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95250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62593</xdr:rowOff>
    </xdr:from>
    <xdr:to>
      <xdr:col>41</xdr:col>
      <xdr:colOff>50800</xdr:colOff>
      <xdr:row>83</xdr:row>
      <xdr:rowOff>95250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29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85470</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64606</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118473</xdr:rowOff>
    </xdr:from>
    <xdr:to>
      <xdr:col>20</xdr:col>
      <xdr:colOff>38100</xdr:colOff>
      <xdr:row>106</xdr:row>
      <xdr:rowOff>48623</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169273</xdr:rowOff>
    </xdr:from>
    <xdr:to>
      <xdr:col>24</xdr:col>
      <xdr:colOff>63500</xdr:colOff>
      <xdr:row>106</xdr:row>
      <xdr:rowOff>23949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171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120106</xdr:rowOff>
    </xdr:from>
    <xdr:to>
      <xdr:col>15</xdr:col>
      <xdr:colOff>101600</xdr:colOff>
      <xdr:row>105</xdr:row>
      <xdr:rowOff>50256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170906</xdr:rowOff>
    </xdr:from>
    <xdr:to>
      <xdr:col>19</xdr:col>
      <xdr:colOff>177800</xdr:colOff>
      <xdr:row>105</xdr:row>
      <xdr:rowOff>169273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00170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104</xdr:row>
      <xdr:rowOff>170906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9821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51526</xdr:rowOff>
    </xdr:from>
    <xdr:to>
      <xdr:col>6</xdr:col>
      <xdr:colOff>38100</xdr:colOff>
      <xdr:row>103</xdr:row>
      <xdr:rowOff>153126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102326</xdr:rowOff>
    </xdr:from>
    <xdr:to>
      <xdr:col>10</xdr:col>
      <xdr:colOff>114300</xdr:colOff>
      <xdr:row>104</xdr:row>
      <xdr:rowOff>151312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761676"/>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137721</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39750</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41383</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169653</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8699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692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168275</xdr:rowOff>
    </xdr:from>
    <xdr:to>
      <xdr:col>55</xdr:col>
      <xdr:colOff>50800</xdr:colOff>
      <xdr:row>105</xdr:row>
      <xdr:rowOff>98425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0426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19702</xdr:rowOff>
    </xdr:from>
    <xdr:ext cx="469744" cy="259045"/>
    <xdr:sp macro="" textlink="">
      <xdr:nvSpPr>
        <xdr:cNvPr id="470" name="【市民会館】&#10;一人当たり面積該当値テキスト">
          <a:extLst>
            <a:ext uri="{FF2B5EF4-FFF2-40B4-BE49-F238E27FC236}">
              <a16:creationId xmlns:a16="http://schemas.microsoft.com/office/drawing/2014/main" id="{00000000-0008-0000-0F00-0000D6010000}"/>
            </a:ext>
          </a:extLst>
        </xdr:cNvPr>
        <xdr:cNvSpPr txBox="1"/>
      </xdr:nvSpPr>
      <xdr:spPr>
        <a:xfrm>
          <a:off x="10515600"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958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47625</xdr:rowOff>
    </xdr:from>
    <xdr:to>
      <xdr:col>55</xdr:col>
      <xdr:colOff>0</xdr:colOff>
      <xdr:row>105</xdr:row>
      <xdr:rowOff>47625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9639300" y="18049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111125</xdr:rowOff>
    </xdr:from>
    <xdr:to>
      <xdr:col>46</xdr:col>
      <xdr:colOff>38100</xdr:colOff>
      <xdr:row>105</xdr:row>
      <xdr:rowOff>41275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8699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161925</xdr:rowOff>
    </xdr:from>
    <xdr:to>
      <xdr:col>50</xdr:col>
      <xdr:colOff>114300</xdr:colOff>
      <xdr:row>105</xdr:row>
      <xdr:rowOff>47625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8750300" y="17992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65405</xdr:rowOff>
    </xdr:from>
    <xdr:to>
      <xdr:col>41</xdr:col>
      <xdr:colOff>101600</xdr:colOff>
      <xdr:row>104</xdr:row>
      <xdr:rowOff>167005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7810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116205</xdr:rowOff>
    </xdr:from>
    <xdr:to>
      <xdr:col>45</xdr:col>
      <xdr:colOff>177800</xdr:colOff>
      <xdr:row>104</xdr:row>
      <xdr:rowOff>161925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7861300" y="1794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6921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116205</xdr:rowOff>
    </xdr:from>
    <xdr:to>
      <xdr:col>41</xdr:col>
      <xdr:colOff>50800</xdr:colOff>
      <xdr:row>105</xdr:row>
      <xdr:rowOff>36195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6972300" y="179470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79" name="n_1aveValue【市民会館】&#10;一人当たり面積">
          <a:extLst>
            <a:ext uri="{FF2B5EF4-FFF2-40B4-BE49-F238E27FC236}">
              <a16:creationId xmlns:a16="http://schemas.microsoft.com/office/drawing/2014/main" id="{00000000-0008-0000-0F00-0000DF010000}"/>
            </a:ext>
          </a:extLst>
        </xdr:cNvPr>
        <xdr:cNvSpPr txBox="1"/>
      </xdr:nvSpPr>
      <xdr:spPr>
        <a:xfrm>
          <a:off x="93917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83838</xdr:rowOff>
    </xdr:from>
    <xdr:ext cx="469744" cy="259045"/>
    <xdr:sp macro="" textlink="">
      <xdr:nvSpPr>
        <xdr:cNvPr id="480" name="n_2aveValue【市民会館】&#10;一人当たり面積">
          <a:extLst>
            <a:ext uri="{FF2B5EF4-FFF2-40B4-BE49-F238E27FC236}">
              <a16:creationId xmlns:a16="http://schemas.microsoft.com/office/drawing/2014/main" id="{00000000-0008-0000-0F00-0000E0010000}"/>
            </a:ext>
          </a:extLst>
        </xdr:cNvPr>
        <xdr:cNvSpPr txBox="1"/>
      </xdr:nvSpPr>
      <xdr:spPr>
        <a:xfrm>
          <a:off x="8515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1" name="n_3aveValue【市民会館】&#10;一人当たり面積">
          <a:extLst>
            <a:ext uri="{FF2B5EF4-FFF2-40B4-BE49-F238E27FC236}">
              <a16:creationId xmlns:a16="http://schemas.microsoft.com/office/drawing/2014/main" id="{00000000-0008-0000-0F00-0000E1010000}"/>
            </a:ext>
          </a:extLst>
        </xdr:cNvPr>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106697</xdr:rowOff>
    </xdr:from>
    <xdr:ext cx="469744" cy="259045"/>
    <xdr:sp macro="" textlink="">
      <xdr:nvSpPr>
        <xdr:cNvPr id="482" name="n_4aveValue【市民会館】&#10;一人当たり面積">
          <a:extLst>
            <a:ext uri="{FF2B5EF4-FFF2-40B4-BE49-F238E27FC236}">
              <a16:creationId xmlns:a16="http://schemas.microsoft.com/office/drawing/2014/main" id="{00000000-0008-0000-0F00-0000E2010000}"/>
            </a:ext>
          </a:extLst>
        </xdr:cNvPr>
        <xdr:cNvSpPr txBox="1"/>
      </xdr:nvSpPr>
      <xdr:spPr>
        <a:xfrm>
          <a:off x="6737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3" name="n_1mainValue【市民会館】&#10;一人当たり面積">
          <a:extLst>
            <a:ext uri="{FF2B5EF4-FFF2-40B4-BE49-F238E27FC236}">
              <a16:creationId xmlns:a16="http://schemas.microsoft.com/office/drawing/2014/main" id="{00000000-0008-0000-0F00-0000E3010000}"/>
            </a:ext>
          </a:extLst>
        </xdr:cNvPr>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57802</xdr:rowOff>
    </xdr:from>
    <xdr:ext cx="469744" cy="259045"/>
    <xdr:sp macro="" textlink="">
      <xdr:nvSpPr>
        <xdr:cNvPr id="484" name="n_2mainValue【市民会館】&#10;一人当たり面積">
          <a:extLst>
            <a:ext uri="{FF2B5EF4-FFF2-40B4-BE49-F238E27FC236}">
              <a16:creationId xmlns:a16="http://schemas.microsoft.com/office/drawing/2014/main" id="{00000000-0008-0000-0F00-0000E4010000}"/>
            </a:ext>
          </a:extLst>
        </xdr:cNvPr>
        <xdr:cNvSpPr txBox="1"/>
      </xdr:nvSpPr>
      <xdr:spPr>
        <a:xfrm>
          <a:off x="8515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12082</xdr:rowOff>
    </xdr:from>
    <xdr:ext cx="469744" cy="259045"/>
    <xdr:sp macro="" textlink="">
      <xdr:nvSpPr>
        <xdr:cNvPr id="485" name="n_3mainValue【市民会館】&#10;一人当たり面積">
          <a:extLst>
            <a:ext uri="{FF2B5EF4-FFF2-40B4-BE49-F238E27FC236}">
              <a16:creationId xmlns:a16="http://schemas.microsoft.com/office/drawing/2014/main" id="{00000000-0008-0000-0F00-0000E5010000}"/>
            </a:ext>
          </a:extLst>
        </xdr:cNvPr>
        <xdr:cNvSpPr txBox="1"/>
      </xdr:nvSpPr>
      <xdr:spPr>
        <a:xfrm>
          <a:off x="7626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486" name="n_4mainValue【市民会館】&#10;一人当たり面積">
          <a:extLst>
            <a:ext uri="{FF2B5EF4-FFF2-40B4-BE49-F238E27FC236}">
              <a16:creationId xmlns:a16="http://schemas.microsoft.com/office/drawing/2014/main" id="{00000000-0008-0000-0F00-0000E6010000}"/>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00000000-0008-0000-0F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3" name="【一般廃棄物処理施設】&#10;有形固定資産減価償却率最小値テキスト">
          <a:extLst>
            <a:ext uri="{FF2B5EF4-FFF2-40B4-BE49-F238E27FC236}">
              <a16:creationId xmlns:a16="http://schemas.microsoft.com/office/drawing/2014/main" id="{00000000-0008-0000-0F00-000001020000}"/>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515" name="【一般廃棄物処理施設】&#10;有形固定資産減価償却率最大値テキスト">
          <a:extLst>
            <a:ext uri="{FF2B5EF4-FFF2-40B4-BE49-F238E27FC236}">
              <a16:creationId xmlns:a16="http://schemas.microsoft.com/office/drawing/2014/main" id="{00000000-0008-0000-0F00-000003020000}"/>
            </a:ext>
          </a:extLst>
        </xdr:cNvPr>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7" name="【一般廃棄物処理施設】&#10;有形固定資産減価償却率平均値テキスト">
          <a:extLst>
            <a:ext uri="{FF2B5EF4-FFF2-40B4-BE49-F238E27FC236}">
              <a16:creationId xmlns:a16="http://schemas.microsoft.com/office/drawing/2014/main" id="{00000000-0008-0000-0F00-00000502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66222</xdr:rowOff>
    </xdr:from>
    <xdr:to>
      <xdr:col>67</xdr:col>
      <xdr:colOff>101600</xdr:colOff>
      <xdr:row>37</xdr:row>
      <xdr:rowOff>167822</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2763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115207</xdr:rowOff>
    </xdr:from>
    <xdr:to>
      <xdr:col>85</xdr:col>
      <xdr:colOff>177800</xdr:colOff>
      <xdr:row>38</xdr:row>
      <xdr:rowOff>45357</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6268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138084</xdr:rowOff>
    </xdr:from>
    <xdr:ext cx="405111" cy="259045"/>
    <xdr:sp macro="" textlink="">
      <xdr:nvSpPr>
        <xdr:cNvPr id="529" name="【一般廃棄物処理施設】&#10;有形固定資産減価償却率該当値テキスト">
          <a:extLst>
            <a:ext uri="{FF2B5EF4-FFF2-40B4-BE49-F238E27FC236}">
              <a16:creationId xmlns:a16="http://schemas.microsoft.com/office/drawing/2014/main" id="{00000000-0008-0000-0F00-000011020000}"/>
            </a:ext>
          </a:extLst>
        </xdr:cNvPr>
        <xdr:cNvSpPr txBox="1"/>
      </xdr:nvSpPr>
      <xdr:spPr>
        <a:xfrm>
          <a:off x="16357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37</xdr:row>
      <xdr:rowOff>166007</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5481300" y="646883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541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125186</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4592300" y="645577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105592</xdr:rowOff>
    </xdr:from>
    <xdr:to>
      <xdr:col>76</xdr:col>
      <xdr:colOff>114300</xdr:colOff>
      <xdr:row>37</xdr:row>
      <xdr:rowOff>112123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3703300" y="64492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51526</xdr:rowOff>
    </xdr:from>
    <xdr:to>
      <xdr:col>67</xdr:col>
      <xdr:colOff>101600</xdr:colOff>
      <xdr:row>37</xdr:row>
      <xdr:rowOff>153126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2763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102326</xdr:rowOff>
    </xdr:from>
    <xdr:to>
      <xdr:col>71</xdr:col>
      <xdr:colOff>177800</xdr:colOff>
      <xdr:row>37</xdr:row>
      <xdr:rowOff>105592</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814300" y="64459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38" name="n_1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52660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39" name="n_2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0" name="n_3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158949</xdr:rowOff>
    </xdr:from>
    <xdr:ext cx="405111" cy="259045"/>
    <xdr:sp macro="" textlink="">
      <xdr:nvSpPr>
        <xdr:cNvPr id="541" name="n_4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2611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542" name="n_1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5266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543" name="n_2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4389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544" name="n_3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169653</xdr:rowOff>
    </xdr:from>
    <xdr:ext cx="405111" cy="259045"/>
    <xdr:sp macro="" textlink="">
      <xdr:nvSpPr>
        <xdr:cNvPr id="545" name="n_4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2611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F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F00-00003A020000}"/>
            </a:ext>
          </a:extLst>
        </xdr:cNvPr>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F00-00003C020000}"/>
            </a:ext>
          </a:extLst>
        </xdr:cNvPr>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3662</xdr:rowOff>
    </xdr:from>
    <xdr:ext cx="534377"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F00-00003E020000}"/>
            </a:ext>
          </a:extLst>
        </xdr:cNvPr>
        <xdr:cNvSpPr txBox="1"/>
      </xdr:nvSpPr>
      <xdr:spPr>
        <a:xfrm>
          <a:off x="22199600" y="651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92433</xdr:rowOff>
    </xdr:from>
    <xdr:to>
      <xdr:col>107</xdr:col>
      <xdr:colOff>101600</xdr:colOff>
      <xdr:row>40</xdr:row>
      <xdr:rowOff>22583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0383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113152</xdr:rowOff>
    </xdr:from>
    <xdr:to>
      <xdr:col>102</xdr:col>
      <xdr:colOff>165100</xdr:colOff>
      <xdr:row>40</xdr:row>
      <xdr:rowOff>43302</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494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127660</xdr:rowOff>
    </xdr:from>
    <xdr:to>
      <xdr:col>98</xdr:col>
      <xdr:colOff>38100</xdr:colOff>
      <xdr:row>40</xdr:row>
      <xdr:rowOff>57810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605500" y="68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74823</xdr:rowOff>
    </xdr:from>
    <xdr:to>
      <xdr:col>116</xdr:col>
      <xdr:colOff>114300</xdr:colOff>
      <xdr:row>40</xdr:row>
      <xdr:rowOff>4973</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22110700" y="67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53250</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F00-00004A020000}"/>
            </a:ext>
          </a:extLst>
        </xdr:cNvPr>
        <xdr:cNvSpPr txBox="1"/>
      </xdr:nvSpPr>
      <xdr:spPr>
        <a:xfrm>
          <a:off x="22199600" y="67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94689</xdr:rowOff>
    </xdr:from>
    <xdr:to>
      <xdr:col>112</xdr:col>
      <xdr:colOff>38100</xdr:colOff>
      <xdr:row>40</xdr:row>
      <xdr:rowOff>24839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1272500" y="67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125623</xdr:rowOff>
    </xdr:from>
    <xdr:to>
      <xdr:col>116</xdr:col>
      <xdr:colOff>63500</xdr:colOff>
      <xdr:row>39</xdr:row>
      <xdr:rowOff>145489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1323300" y="6812173"/>
          <a:ext cx="838200" cy="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110279</xdr:rowOff>
    </xdr:from>
    <xdr:to>
      <xdr:col>107</xdr:col>
      <xdr:colOff>101600</xdr:colOff>
      <xdr:row>40</xdr:row>
      <xdr:rowOff>40429</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0383500" y="67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145489</xdr:rowOff>
    </xdr:from>
    <xdr:to>
      <xdr:col>111</xdr:col>
      <xdr:colOff>177800</xdr:colOff>
      <xdr:row>39</xdr:row>
      <xdr:rowOff>161079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0434300" y="6832039"/>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122631</xdr:rowOff>
    </xdr:from>
    <xdr:to>
      <xdr:col>102</xdr:col>
      <xdr:colOff>165100</xdr:colOff>
      <xdr:row>40</xdr:row>
      <xdr:rowOff>52781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9494500" y="68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161079</xdr:rowOff>
    </xdr:from>
    <xdr:to>
      <xdr:col>107</xdr:col>
      <xdr:colOff>50800</xdr:colOff>
      <xdr:row>40</xdr:row>
      <xdr:rowOff>1981</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9545300" y="6847629"/>
          <a:ext cx="889000" cy="1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30200</xdr:rowOff>
    </xdr:from>
    <xdr:to>
      <xdr:col>98</xdr:col>
      <xdr:colOff>38100</xdr:colOff>
      <xdr:row>40</xdr:row>
      <xdr:rowOff>131800</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8605500" y="68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1981</xdr:rowOff>
    </xdr:from>
    <xdr:to>
      <xdr:col>102</xdr:col>
      <xdr:colOff>114300</xdr:colOff>
      <xdr:row>40</xdr:row>
      <xdr:rowOff>81000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8656300" y="6859981"/>
          <a:ext cx="8890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125643</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210434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39110</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0167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59829</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19278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74337</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8389111" y="6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15966</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87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31556</xdr:rowOff>
    </xdr:from>
    <xdr:ext cx="534377"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8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43908</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9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122927</xdr:rowOff>
    </xdr:from>
    <xdr:ext cx="534377"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98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F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00000000-0008-0000-0F00-00007202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F00-00007402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F00-000076020000}"/>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161798</xdr:rowOff>
    </xdr:from>
    <xdr:to>
      <xdr:col>76</xdr:col>
      <xdr:colOff>165100</xdr:colOff>
      <xdr:row>59</xdr:row>
      <xdr:rowOff>91948</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4541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122936</xdr:rowOff>
    </xdr:from>
    <xdr:to>
      <xdr:col>72</xdr:col>
      <xdr:colOff>38100</xdr:colOff>
      <xdr:row>59</xdr:row>
      <xdr:rowOff>53086</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3652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88646</xdr:rowOff>
    </xdr:from>
    <xdr:to>
      <xdr:col>67</xdr:col>
      <xdr:colOff>101600</xdr:colOff>
      <xdr:row>59</xdr:row>
      <xdr:rowOff>18796</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2763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F00-000082020000}"/>
            </a:ext>
          </a:extLst>
        </xdr:cNvPr>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70358</xdr:rowOff>
    </xdr:from>
    <xdr:to>
      <xdr:col>81</xdr:col>
      <xdr:colOff>101600</xdr:colOff>
      <xdr:row>58</xdr:row>
      <xdr:rowOff>508</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54305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121158</xdr:rowOff>
    </xdr:from>
    <xdr:to>
      <xdr:col>85</xdr:col>
      <xdr:colOff>127000</xdr:colOff>
      <xdr:row>58</xdr:row>
      <xdr:rowOff>4572</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5481300" y="98938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121158</xdr:rowOff>
    </xdr:from>
    <xdr:to>
      <xdr:col>81</xdr:col>
      <xdr:colOff>50800</xdr:colOff>
      <xdr:row>62</xdr:row>
      <xdr:rowOff>22860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4592300" y="989380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22860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3703300" y="1060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148590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814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5266044" y="1007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69613</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3500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35323</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2611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17035</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F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F00-0000AB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F00-0000AD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F00-0000AF020000}"/>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9494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25400</xdr:rowOff>
    </xdr:from>
    <xdr:to>
      <xdr:col>98</xdr:col>
      <xdr:colOff>38100</xdr:colOff>
      <xdr:row>62</xdr:row>
      <xdr:rowOff>127000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8605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F00-0000BB020000}"/>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1272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1323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0434300" y="10725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708" name="n_1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09" name="n_2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105427</xdr:rowOff>
    </xdr:from>
    <xdr:ext cx="469744" cy="259045"/>
    <xdr:sp macro="" textlink="">
      <xdr:nvSpPr>
        <xdr:cNvPr id="710" name="n_3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11" name="n_4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712" name="n_1main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713" name="n_2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4" name="n_3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5" name="n_4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00000000-0008-0000-0F00-0000E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41" name="【消防施設】&#10;有形固定資産減価償却率最小値テキスト">
          <a:extLst>
            <a:ext uri="{FF2B5EF4-FFF2-40B4-BE49-F238E27FC236}">
              <a16:creationId xmlns:a16="http://schemas.microsoft.com/office/drawing/2014/main" id="{00000000-0008-0000-0F00-0000E5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43" name="【消防施設】&#10;有形固定資産減価償却率最大値テキスト">
          <a:extLst>
            <a:ext uri="{FF2B5EF4-FFF2-40B4-BE49-F238E27FC236}">
              <a16:creationId xmlns:a16="http://schemas.microsoft.com/office/drawing/2014/main" id="{00000000-0008-0000-0F00-0000E7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00000000-0008-0000-0F00-0000E9020000}"/>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4541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103505</xdr:rowOff>
    </xdr:from>
    <xdr:to>
      <xdr:col>67</xdr:col>
      <xdr:colOff>101600</xdr:colOff>
      <xdr:row>82</xdr:row>
      <xdr:rowOff>33655</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2763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44450</xdr:rowOff>
    </xdr:from>
    <xdr:to>
      <xdr:col>85</xdr:col>
      <xdr:colOff>177800</xdr:colOff>
      <xdr:row>80</xdr:row>
      <xdr:rowOff>146050</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6268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67327</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00000000-0008-0000-0F00-0000F5020000}"/>
            </a:ext>
          </a:extLst>
        </xdr:cNvPr>
        <xdr:cNvSpPr txBox="1"/>
      </xdr:nvSpPr>
      <xdr:spPr>
        <a:xfrm>
          <a:off x="16357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5430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64770</xdr:rowOff>
    </xdr:from>
    <xdr:to>
      <xdr:col>85</xdr:col>
      <xdr:colOff>127000</xdr:colOff>
      <xdr:row>80</xdr:row>
      <xdr:rowOff>95250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5481300" y="13780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151130</xdr:rowOff>
    </xdr:from>
    <xdr:to>
      <xdr:col>76</xdr:col>
      <xdr:colOff>165100</xdr:colOff>
      <xdr:row>80</xdr:row>
      <xdr:rowOff>81280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4541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30480</xdr:rowOff>
    </xdr:from>
    <xdr:to>
      <xdr:col>81</xdr:col>
      <xdr:colOff>50800</xdr:colOff>
      <xdr:row>80</xdr:row>
      <xdr:rowOff>64770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4592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114936</xdr:rowOff>
    </xdr:from>
    <xdr:to>
      <xdr:col>72</xdr:col>
      <xdr:colOff>38100</xdr:colOff>
      <xdr:row>80</xdr:row>
      <xdr:rowOff>45086</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3652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165736</xdr:rowOff>
    </xdr:from>
    <xdr:to>
      <xdr:col>76</xdr:col>
      <xdr:colOff>114300</xdr:colOff>
      <xdr:row>80</xdr:row>
      <xdr:rowOff>30480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3703300" y="13710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82550</xdr:rowOff>
    </xdr:from>
    <xdr:to>
      <xdr:col>67</xdr:col>
      <xdr:colOff>101600</xdr:colOff>
      <xdr:row>80</xdr:row>
      <xdr:rowOff>12700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2763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133350</xdr:rowOff>
    </xdr:from>
    <xdr:to>
      <xdr:col>71</xdr:col>
      <xdr:colOff>177800</xdr:colOff>
      <xdr:row>79</xdr:row>
      <xdr:rowOff>165736</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814300" y="13677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66" name="n_1ave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51452</xdr:rowOff>
    </xdr:from>
    <xdr:ext cx="405111" cy="259045"/>
    <xdr:sp macro="" textlink="">
      <xdr:nvSpPr>
        <xdr:cNvPr id="767" name="n_2ave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68" name="n_3ave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24782</xdr:rowOff>
    </xdr:from>
    <xdr:ext cx="405111" cy="259045"/>
    <xdr:sp macro="" textlink="">
      <xdr:nvSpPr>
        <xdr:cNvPr id="769" name="n_4ave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132097</xdr:rowOff>
    </xdr:from>
    <xdr:ext cx="405111" cy="259045"/>
    <xdr:sp macro="" textlink="">
      <xdr:nvSpPr>
        <xdr:cNvPr id="770" name="n_1main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97807</xdr:rowOff>
    </xdr:from>
    <xdr:ext cx="405111" cy="259045"/>
    <xdr:sp macro="" textlink="">
      <xdr:nvSpPr>
        <xdr:cNvPr id="771" name="n_2main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61613</xdr:rowOff>
    </xdr:from>
    <xdr:ext cx="405111" cy="259045"/>
    <xdr:sp macro="" textlink="">
      <xdr:nvSpPr>
        <xdr:cNvPr id="772" name="n_3main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29227</xdr:rowOff>
    </xdr:from>
    <xdr:ext cx="405111" cy="259045"/>
    <xdr:sp macro="" textlink="">
      <xdr:nvSpPr>
        <xdr:cNvPr id="773" name="n_4main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F00-00001E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F00-000020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F00-00002203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38100</xdr:rowOff>
    </xdr:from>
    <xdr:to>
      <xdr:col>107</xdr:col>
      <xdr:colOff>101600</xdr:colOff>
      <xdr:row>82</xdr:row>
      <xdr:rowOff>139700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0383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8605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168927</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F00-00002E030000}"/>
            </a:ext>
          </a:extLst>
        </xdr:cNvPr>
        <xdr:cNvSpPr txBox="1"/>
      </xdr:nvSpPr>
      <xdr:spPr>
        <a:xfrm>
          <a:off x="22199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1323300" y="1430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0434300" y="1430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69850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9545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19050</xdr:rowOff>
    </xdr:from>
    <xdr:to>
      <xdr:col>98</xdr:col>
      <xdr:colOff>38100</xdr:colOff>
      <xdr:row>83</xdr:row>
      <xdr:rowOff>120650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18605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83</xdr:row>
      <xdr:rowOff>69850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656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23" name="n_1aveValue【消防施設】&#10;一人当たり面積">
          <a:extLst>
            <a:ext uri="{FF2B5EF4-FFF2-40B4-BE49-F238E27FC236}">
              <a16:creationId xmlns:a16="http://schemas.microsoft.com/office/drawing/2014/main" id="{00000000-0008-0000-0F00-00003703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156227</xdr:rowOff>
    </xdr:from>
    <xdr:ext cx="469744" cy="259045"/>
    <xdr:sp macro="" textlink="">
      <xdr:nvSpPr>
        <xdr:cNvPr id="824" name="n_2aveValue【消防施設】&#10;一人当たり面積">
          <a:extLst>
            <a:ext uri="{FF2B5EF4-FFF2-40B4-BE49-F238E27FC236}">
              <a16:creationId xmlns:a16="http://schemas.microsoft.com/office/drawing/2014/main" id="{00000000-0008-0000-0F00-000038030000}"/>
            </a:ext>
          </a:extLst>
        </xdr:cNvPr>
        <xdr:cNvSpPr txBox="1"/>
      </xdr:nvSpPr>
      <xdr:spPr>
        <a:xfrm>
          <a:off x="20199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25" name="n_3aveValue【消防施設】&#10;一人当たり面積">
          <a:extLst>
            <a:ext uri="{FF2B5EF4-FFF2-40B4-BE49-F238E27FC236}">
              <a16:creationId xmlns:a16="http://schemas.microsoft.com/office/drawing/2014/main" id="{00000000-0008-0000-0F00-00003903000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26" name="n_4aveValue【消防施設】&#10;一人当たり面積">
          <a:extLst>
            <a:ext uri="{FF2B5EF4-FFF2-40B4-BE49-F238E27FC236}">
              <a16:creationId xmlns:a16="http://schemas.microsoft.com/office/drawing/2014/main" id="{00000000-0008-0000-0F00-00003A030000}"/>
            </a:ext>
          </a:extLst>
        </xdr:cNvPr>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827" name="n_1mainValue【消防施設】&#10;一人当たり面積">
          <a:extLst>
            <a:ext uri="{FF2B5EF4-FFF2-40B4-BE49-F238E27FC236}">
              <a16:creationId xmlns:a16="http://schemas.microsoft.com/office/drawing/2014/main" id="{00000000-0008-0000-0F00-00003B03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828" name="n_2mainValue【消防施設】&#10;一人当たり面積">
          <a:extLst>
            <a:ext uri="{FF2B5EF4-FFF2-40B4-BE49-F238E27FC236}">
              <a16:creationId xmlns:a16="http://schemas.microsoft.com/office/drawing/2014/main" id="{00000000-0008-0000-0F00-00003C030000}"/>
            </a:ext>
          </a:extLst>
        </xdr:cNvPr>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111777</xdr:rowOff>
    </xdr:from>
    <xdr:ext cx="469744" cy="259045"/>
    <xdr:sp macro="" textlink="">
      <xdr:nvSpPr>
        <xdr:cNvPr id="829" name="n_3mainValue【消防施設】&#10;一人当たり面積">
          <a:extLst>
            <a:ext uri="{FF2B5EF4-FFF2-40B4-BE49-F238E27FC236}">
              <a16:creationId xmlns:a16="http://schemas.microsoft.com/office/drawing/2014/main" id="{00000000-0008-0000-0F00-00003D030000}"/>
            </a:ext>
          </a:extLst>
        </xdr:cNvPr>
        <xdr:cNvSpPr txBox="1"/>
      </xdr:nvSpPr>
      <xdr:spPr>
        <a:xfrm>
          <a:off x="19310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111777</xdr:rowOff>
    </xdr:from>
    <xdr:ext cx="469744" cy="259045"/>
    <xdr:sp macro="" textlink="">
      <xdr:nvSpPr>
        <xdr:cNvPr id="830" name="n_4mainValue【消防施設】&#10;一人当たり面積">
          <a:extLst>
            <a:ext uri="{FF2B5EF4-FFF2-40B4-BE49-F238E27FC236}">
              <a16:creationId xmlns:a16="http://schemas.microsoft.com/office/drawing/2014/main" id="{00000000-0008-0000-0F00-00003E030000}"/>
            </a:ext>
          </a:extLst>
        </xdr:cNvPr>
        <xdr:cNvSpPr txBox="1"/>
      </xdr:nvSpPr>
      <xdr:spPr>
        <a:xfrm>
          <a:off x="18421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57" name="【庁舎】&#10;有形固定資産減価償却率最小値テキスト">
          <a:extLst>
            <a:ext uri="{FF2B5EF4-FFF2-40B4-BE49-F238E27FC236}">
              <a16:creationId xmlns:a16="http://schemas.microsoft.com/office/drawing/2014/main" id="{00000000-0008-0000-0F00-00005903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59" name="【庁舎】&#10;有形固定資産減価償却率最大値テキスト">
          <a:extLst>
            <a:ext uri="{FF2B5EF4-FFF2-40B4-BE49-F238E27FC236}">
              <a16:creationId xmlns:a16="http://schemas.microsoft.com/office/drawing/2014/main" id="{00000000-0008-0000-0F00-00005B03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F00-00005D030000}"/>
            </a:ext>
          </a:extLst>
        </xdr:cNvPr>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62" name="フローチャート: 判断 861">
          <a:extLst>
            <a:ext uri="{FF2B5EF4-FFF2-40B4-BE49-F238E27FC236}">
              <a16:creationId xmlns:a16="http://schemas.microsoft.com/office/drawing/2014/main" id="{00000000-0008-0000-0F00-00005E03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873" name="【庁舎】&#10;有形固定資産減価償却率該当値テキスト">
          <a:extLst>
            <a:ext uri="{FF2B5EF4-FFF2-40B4-BE49-F238E27FC236}">
              <a16:creationId xmlns:a16="http://schemas.microsoft.com/office/drawing/2014/main" id="{00000000-0008-0000-0F00-000069030000}"/>
            </a:ext>
          </a:extLst>
        </xdr:cNvPr>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77651</xdr:rowOff>
    </xdr:from>
    <xdr:to>
      <xdr:col>81</xdr:col>
      <xdr:colOff>101600</xdr:colOff>
      <xdr:row>106</xdr:row>
      <xdr:rowOff>7801</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5430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128451</xdr:rowOff>
    </xdr:from>
    <xdr:to>
      <xdr:col>85</xdr:col>
      <xdr:colOff>127000</xdr:colOff>
      <xdr:row>105</xdr:row>
      <xdr:rowOff>151312</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5481300" y="1813070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94162</xdr:rowOff>
    </xdr:from>
    <xdr:to>
      <xdr:col>81</xdr:col>
      <xdr:colOff>50800</xdr:colOff>
      <xdr:row>105</xdr:row>
      <xdr:rowOff>128451</xdr:rowOff>
    </xdr:to>
    <xdr:cxnSp macro="">
      <xdr:nvCxnSpPr>
        <xdr:cNvPr id="877" name="直線コネクタ 876">
          <a:extLst>
            <a:ext uri="{FF2B5EF4-FFF2-40B4-BE49-F238E27FC236}">
              <a16:creationId xmlns:a16="http://schemas.microsoft.com/office/drawing/2014/main" id="{00000000-0008-0000-0F00-00006D030000}"/>
            </a:ext>
          </a:extLst>
        </xdr:cNvPr>
        <xdr:cNvCxnSpPr/>
      </xdr:nvCxnSpPr>
      <xdr:spPr>
        <a:xfrm>
          <a:off x="14592300" y="1809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4173</xdr:rowOff>
    </xdr:from>
    <xdr:to>
      <xdr:col>72</xdr:col>
      <xdr:colOff>38100</xdr:colOff>
      <xdr:row>105</xdr:row>
      <xdr:rowOff>105773</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365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94162</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3703300" y="180572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106</xdr:row>
      <xdr:rowOff>9252</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flipV="1">
          <a:off x="12814300" y="18057223"/>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F00-000072030000}"/>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F00-000073030000}"/>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F00-000074030000}"/>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F00-000075030000}"/>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170378</xdr:rowOff>
    </xdr:from>
    <xdr:ext cx="405111" cy="259045"/>
    <xdr:sp macro="" textlink="">
      <xdr:nvSpPr>
        <xdr:cNvPr id="886" name="n_1mainValue【庁舎】&#10;有形固定資産減価償却率">
          <a:extLst>
            <a:ext uri="{FF2B5EF4-FFF2-40B4-BE49-F238E27FC236}">
              <a16:creationId xmlns:a16="http://schemas.microsoft.com/office/drawing/2014/main" id="{00000000-0008-0000-0F00-000076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F00-000077030000}"/>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96900</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F00-000078030000}"/>
            </a:ext>
          </a:extLst>
        </xdr:cNvPr>
        <xdr:cNvSpPr txBox="1"/>
      </xdr:nvSpPr>
      <xdr:spPr>
        <a:xfrm>
          <a:off x="13500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F00-000079030000}"/>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F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a:extLst>
            <a:ext uri="{FF2B5EF4-FFF2-40B4-BE49-F238E27FC236}">
              <a16:creationId xmlns:a16="http://schemas.microsoft.com/office/drawing/2014/main" id="{00000000-0008-0000-0F00-00008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912" name="【庁舎】&#10;一人当たり面積最小値テキスト">
          <a:extLst>
            <a:ext uri="{FF2B5EF4-FFF2-40B4-BE49-F238E27FC236}">
              <a16:creationId xmlns:a16="http://schemas.microsoft.com/office/drawing/2014/main" id="{00000000-0008-0000-0F00-000090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914" name="【庁舎】&#10;一人当たり面積最大値テキスト">
          <a:extLst>
            <a:ext uri="{FF2B5EF4-FFF2-40B4-BE49-F238E27FC236}">
              <a16:creationId xmlns:a16="http://schemas.microsoft.com/office/drawing/2014/main" id="{00000000-0008-0000-0F00-000092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916" name="【庁舎】&#10;一人当たり面積平均値テキスト">
          <a:extLst>
            <a:ext uri="{FF2B5EF4-FFF2-40B4-BE49-F238E27FC236}">
              <a16:creationId xmlns:a16="http://schemas.microsoft.com/office/drawing/2014/main" id="{00000000-0008-0000-0F00-000094030000}"/>
            </a:ext>
          </a:extLst>
        </xdr:cNvPr>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19494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8605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107696</xdr:rowOff>
    </xdr:from>
    <xdr:to>
      <xdr:col>116</xdr:col>
      <xdr:colOff>114300</xdr:colOff>
      <xdr:row>105</xdr:row>
      <xdr:rowOff>37846</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2110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86123</xdr:rowOff>
    </xdr:from>
    <xdr:ext cx="469744" cy="259045"/>
    <xdr:sp macro="" textlink="">
      <xdr:nvSpPr>
        <xdr:cNvPr id="928" name="【庁舎】&#10;一人当たり面積該当値テキスト">
          <a:extLst>
            <a:ext uri="{FF2B5EF4-FFF2-40B4-BE49-F238E27FC236}">
              <a16:creationId xmlns:a16="http://schemas.microsoft.com/office/drawing/2014/main" id="{00000000-0008-0000-0F00-0000A0030000}"/>
            </a:ext>
          </a:extLst>
        </xdr:cNvPr>
        <xdr:cNvSpPr txBox="1"/>
      </xdr:nvSpPr>
      <xdr:spPr>
        <a:xfrm>
          <a:off x="22199600" y="1791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153924</xdr:rowOff>
    </xdr:from>
    <xdr:to>
      <xdr:col>116</xdr:col>
      <xdr:colOff>63500</xdr:colOff>
      <xdr:row>104</xdr:row>
      <xdr:rowOff>158496</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21323300" y="1798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20383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105</xdr:row>
      <xdr:rowOff>32765</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20434300" y="179847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33" name="楕円 932">
          <a:extLst>
            <a:ext uri="{FF2B5EF4-FFF2-40B4-BE49-F238E27FC236}">
              <a16:creationId xmlns:a16="http://schemas.microsoft.com/office/drawing/2014/main" id="{00000000-0008-0000-0F00-0000A5030000}"/>
            </a:ext>
          </a:extLst>
        </xdr:cNvPr>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28194</xdr:rowOff>
    </xdr:from>
    <xdr:to>
      <xdr:col>107</xdr:col>
      <xdr:colOff>50800</xdr:colOff>
      <xdr:row>105</xdr:row>
      <xdr:rowOff>32765</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19545300" y="1803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64263</xdr:rowOff>
    </xdr:from>
    <xdr:to>
      <xdr:col>98</xdr:col>
      <xdr:colOff>38100</xdr:colOff>
      <xdr:row>105</xdr:row>
      <xdr:rowOff>165863</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18605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28194</xdr:rowOff>
    </xdr:from>
    <xdr:to>
      <xdr:col>102</xdr:col>
      <xdr:colOff>114300</xdr:colOff>
      <xdr:row>105</xdr:row>
      <xdr:rowOff>115063</xdr:rowOff>
    </xdr:to>
    <xdr:cxnSp macro="">
      <xdr:nvCxnSpPr>
        <xdr:cNvPr id="936" name="直線コネクタ 935">
          <a:extLst>
            <a:ext uri="{FF2B5EF4-FFF2-40B4-BE49-F238E27FC236}">
              <a16:creationId xmlns:a16="http://schemas.microsoft.com/office/drawing/2014/main" id="{00000000-0008-0000-0F00-0000A8030000}"/>
            </a:ext>
          </a:extLst>
        </xdr:cNvPr>
        <xdr:cNvCxnSpPr/>
      </xdr:nvCxnSpPr>
      <xdr:spPr>
        <a:xfrm flipV="1">
          <a:off x="18656300" y="180304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937" name="n_1aveValue【庁舎】&#10;一人当たり面積">
          <a:extLst>
            <a:ext uri="{FF2B5EF4-FFF2-40B4-BE49-F238E27FC236}">
              <a16:creationId xmlns:a16="http://schemas.microsoft.com/office/drawing/2014/main" id="{00000000-0008-0000-0F00-0000A9030000}"/>
            </a:ext>
          </a:extLst>
        </xdr:cNvPr>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938" name="n_2aveValue【庁舎】&#10;一人当たり面積">
          <a:extLst>
            <a:ext uri="{FF2B5EF4-FFF2-40B4-BE49-F238E27FC236}">
              <a16:creationId xmlns:a16="http://schemas.microsoft.com/office/drawing/2014/main" id="{00000000-0008-0000-0F00-0000AA030000}"/>
            </a:ext>
          </a:extLst>
        </xdr:cNvPr>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39" name="n_3aveValue【庁舎】&#10;一人当たり面積">
          <a:extLst>
            <a:ext uri="{FF2B5EF4-FFF2-40B4-BE49-F238E27FC236}">
              <a16:creationId xmlns:a16="http://schemas.microsoft.com/office/drawing/2014/main" id="{00000000-0008-0000-0F00-0000AB030000}"/>
            </a:ext>
          </a:extLst>
        </xdr:cNvPr>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940" name="n_4aveValue【庁舎】&#10;一人当たり面積">
          <a:extLst>
            <a:ext uri="{FF2B5EF4-FFF2-40B4-BE49-F238E27FC236}">
              <a16:creationId xmlns:a16="http://schemas.microsoft.com/office/drawing/2014/main" id="{00000000-0008-0000-0F00-0000AC030000}"/>
            </a:ext>
          </a:extLst>
        </xdr:cNvPr>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24401</xdr:rowOff>
    </xdr:from>
    <xdr:ext cx="469744" cy="259045"/>
    <xdr:sp macro="" textlink="">
      <xdr:nvSpPr>
        <xdr:cNvPr id="941" name="n_1mainValue【庁舎】&#10;一人当たり面積">
          <a:extLst>
            <a:ext uri="{FF2B5EF4-FFF2-40B4-BE49-F238E27FC236}">
              <a16:creationId xmlns:a16="http://schemas.microsoft.com/office/drawing/2014/main" id="{00000000-0008-0000-0F00-0000AD030000}"/>
            </a:ext>
          </a:extLst>
        </xdr:cNvPr>
        <xdr:cNvSpPr txBox="1"/>
      </xdr:nvSpPr>
      <xdr:spPr>
        <a:xfrm>
          <a:off x="21075727" y="180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2" name="n_2mainValue【庁舎】&#10;一人当たり面積">
          <a:extLst>
            <a:ext uri="{FF2B5EF4-FFF2-40B4-BE49-F238E27FC236}">
              <a16:creationId xmlns:a16="http://schemas.microsoft.com/office/drawing/2014/main" id="{00000000-0008-0000-0F00-0000AE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943" name="n_3mainValue【庁舎】&#10;一人当たり面積">
          <a:extLst>
            <a:ext uri="{FF2B5EF4-FFF2-40B4-BE49-F238E27FC236}">
              <a16:creationId xmlns:a16="http://schemas.microsoft.com/office/drawing/2014/main" id="{00000000-0008-0000-0F00-0000AF030000}"/>
            </a:ext>
          </a:extLst>
        </xdr:cNvPr>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156990</xdr:rowOff>
    </xdr:from>
    <xdr:ext cx="469744" cy="259045"/>
    <xdr:sp macro="" textlink="">
      <xdr:nvSpPr>
        <xdr:cNvPr id="944" name="n_4mainValue【庁舎】&#10;一人当たり面積">
          <a:extLst>
            <a:ext uri="{FF2B5EF4-FFF2-40B4-BE49-F238E27FC236}">
              <a16:creationId xmlns:a16="http://schemas.microsoft.com/office/drawing/2014/main" id="{00000000-0008-0000-0F00-0000B0030000}"/>
            </a:ext>
          </a:extLst>
        </xdr:cNvPr>
        <xdr:cNvSpPr txBox="1"/>
      </xdr:nvSpPr>
      <xdr:spPr>
        <a:xfrm>
          <a:off x="18421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a:extLst>
            <a:ext uri="{FF2B5EF4-FFF2-40B4-BE49-F238E27FC236}">
              <a16:creationId xmlns:a16="http://schemas.microsoft.com/office/drawing/2014/main" id="{00000000-0008-0000-0F00-0000B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a:extLst>
            <a:ext uri="{FF2B5EF4-FFF2-40B4-BE49-F238E27FC236}">
              <a16:creationId xmlns:a16="http://schemas.microsoft.com/office/drawing/2014/main" id="{00000000-0008-0000-0F00-0000B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月に「あかし市民図書館」が新たに開設されたことに伴い、平成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年度に有形固定資産減価償却率が大きく低下し、類似団体平均よりも低い比率となっている。体育館・プールについては、中央体育会館が建築後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年以上経過し、劣化が進んでいるが、平成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年度までに耐震補強改修工事を実施するなど、長期的な視野に立った施設の長寿命化を図っている。</a:t>
          </a:r>
          <a:r>
            <a:rPr kumimoji="1" lang="ja-JP" altLang="en-US" sz="1100">
              <a:solidFill>
                <a:schemeClr val="dk1"/>
              </a:solidFill>
              <a:effectLst/>
              <a:latin typeface="+mn-lt"/>
              <a:ea typeface="+mn-ea"/>
              <a:cs typeface="+mn-cs"/>
            </a:rPr>
            <a:t>福祉施設については、令和元年度にあさぎりおおくら総合支援センターなどの福祉施設が新たに開設されたことに伴い、有形固定資産減価償却率が低下した。</a:t>
          </a:r>
          <a:endParaRPr lang="ja-JP" altLang="ja-JP" sz="1400">
            <a:effectLst/>
          </a:endParaRPr>
        </a:p>
        <a:p>
          <a:r>
            <a:rPr kumimoji="1" lang="ja-JP" altLang="ja-JP" sz="1100">
              <a:solidFill>
                <a:schemeClr val="dk1"/>
              </a:solidFill>
              <a:effectLst/>
              <a:latin typeface="+mn-lt"/>
              <a:ea typeface="+mn-ea"/>
              <a:cs typeface="+mn-cs"/>
            </a:rPr>
            <a:t>保健センターについては、平成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年度の中核市移行に伴い、保健センターが廃止され、新たに保健所が開設されたことに伴い、平成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度に有形固定資産減価償却率が大きく低下し、類似団体平均よりも低い比率となっている。</a:t>
          </a:r>
          <a:endParaRPr lang="ja-JP" altLang="ja-JP" sz="1400">
            <a:effectLst/>
          </a:endParaRPr>
        </a:p>
        <a:p>
          <a:r>
            <a:rPr kumimoji="1" lang="ja-JP" altLang="ja-JP" sz="1100">
              <a:solidFill>
                <a:schemeClr val="dk1"/>
              </a:solidFill>
              <a:effectLst/>
              <a:latin typeface="+mn-lt"/>
              <a:ea typeface="+mn-ea"/>
              <a:cs typeface="+mn-cs"/>
            </a:rPr>
            <a:t>消防施設については、類似団体平均と比較して有形固定資産減価償却率は低い比率となっている。これは、明石消防本部が平成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年に建築されていることが要因であるが、消防分署や消防団詰所は建築後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年を経過し、老朽化が進んでいるため、計画的な保全により施設の長寿命化を図ることとしている。</a:t>
          </a:r>
          <a:endParaRPr lang="ja-JP" altLang="ja-JP" sz="1400">
            <a:effectLst/>
          </a:endParaRPr>
        </a:p>
        <a:p>
          <a:r>
            <a:rPr kumimoji="1" lang="ja-JP" altLang="ja-JP" sz="1100">
              <a:solidFill>
                <a:schemeClr val="dk1"/>
              </a:solidFill>
              <a:effectLst/>
              <a:latin typeface="+mn-lt"/>
              <a:ea typeface="+mn-ea"/>
              <a:cs typeface="+mn-cs"/>
            </a:rPr>
            <a:t>庁舎については、本庁舎や市民センターが建築後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年経過しているため、有形固定資産減価償却率は類似団体平均を上回っているが、現在、市役所新庁舎整備に関して</a:t>
          </a:r>
          <a:r>
            <a:rPr kumimoji="1" lang="ja-JP" altLang="en-US" sz="1100">
              <a:solidFill>
                <a:schemeClr val="dk1"/>
              </a:solidFill>
              <a:effectLst/>
              <a:latin typeface="+mn-lt"/>
              <a:ea typeface="+mn-ea"/>
              <a:cs typeface="+mn-cs"/>
            </a:rPr>
            <a:t>検討を</a:t>
          </a:r>
          <a:r>
            <a:rPr kumimoji="1" lang="ja-JP" altLang="ja-JP" sz="1100">
              <a:solidFill>
                <a:schemeClr val="dk1"/>
              </a:solidFill>
              <a:effectLst/>
              <a:latin typeface="+mn-lt"/>
              <a:ea typeface="+mn-ea"/>
              <a:cs typeface="+mn-cs"/>
            </a:rPr>
            <a:t>進めているところである。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財政力指数について平成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年度以来引き続き改善傾向にあ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り、類似団体平均と同程度である。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これは、基準財政需要額の社会福祉費、保健衛生費などが増加したものの、基準財政収入額が固定資産税や地方消費税交付金、地方特定交付金などを中心に増加したことによる。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今後は、引き続き継続的な税の収納率向上対策を中心とした取り組みを進めていくことにより、歳入の確保に一層努める。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129822</xdr:rowOff>
    </xdr:from>
    <xdr:to>
      <xdr:col>15</xdr:col>
      <xdr:colOff>133350</xdr:colOff>
      <xdr:row>41</xdr:row>
      <xdr:rowOff>59972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70149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24288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各年度を通して、扶助費の増加や特別会計に対する繰出金、公債費などが多いことなどにより、類似団体平均より悪い値となっている。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年度においては、市税や普通交付税などの増により、経常一般財源総額が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％増加した一方で、幼保給付費及び障害福祉事業費などの扶助費の増などにより経常経費充当一般財源が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％増加したことで、経常収支比率は前年度より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今後も、扶助費及び繰出金が依然として高い水準で推移することが見込まれるため、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市税等一般財源の確保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やその他経常経費の徹底した削減に取り組んでいく。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109220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486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65</xdr:row>
      <xdr:rowOff>104394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3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94742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245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65</xdr:row>
      <xdr:rowOff>80264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893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従前から職員数の削減などによる人件費の抑制や事務事業の総点検など経常的な経費の節減に取り組んでおり、平成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年度以降は類似団体平均より若干低く推移している。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今後も、総人件費の圧縮を念頭に、業務の見直しや民間委託の一層の推進に取り組み、また、事業のスクラップ・アンド・ビルドを行いながら、行政の効率化に努めるなど、財政の健全化を図っていく。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154005</xdr:rowOff>
    </xdr:from>
    <xdr:to>
      <xdr:col>23</xdr:col>
      <xdr:colOff>133350</xdr:colOff>
      <xdr:row>83</xdr:row>
      <xdr:rowOff>34779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2905"/>
          <a:ext cx="838200" cy="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107054</xdr:rowOff>
    </xdr:from>
    <xdr:to>
      <xdr:col>19</xdr:col>
      <xdr:colOff>133350</xdr:colOff>
      <xdr:row>82</xdr:row>
      <xdr:rowOff>154005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5954"/>
          <a:ext cx="889000" cy="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85975</xdr:rowOff>
    </xdr:from>
    <xdr:to>
      <xdr:col>15</xdr:col>
      <xdr:colOff>82550</xdr:colOff>
      <xdr:row>82</xdr:row>
      <xdr:rowOff>107054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44875"/>
          <a:ext cx="889000" cy="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91932</xdr:rowOff>
    </xdr:from>
    <xdr:to>
      <xdr:col>15</xdr:col>
      <xdr:colOff>133350</xdr:colOff>
      <xdr:row>83</xdr:row>
      <xdr:rowOff>22082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6859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85975</xdr:rowOff>
    </xdr:from>
    <xdr:to>
      <xdr:col>11</xdr:col>
      <xdr:colOff>31750</xdr:colOff>
      <xdr:row>82</xdr:row>
      <xdr:rowOff>91456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44875"/>
          <a:ext cx="8890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58564</xdr:rowOff>
    </xdr:from>
    <xdr:to>
      <xdr:col>11</xdr:col>
      <xdr:colOff>82550</xdr:colOff>
      <xdr:row>82</xdr:row>
      <xdr:rowOff>160164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63528</xdr:rowOff>
    </xdr:from>
    <xdr:to>
      <xdr:col>7</xdr:col>
      <xdr:colOff>31750</xdr:colOff>
      <xdr:row>82</xdr:row>
      <xdr:rowOff>165128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149905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155429</xdr:rowOff>
    </xdr:from>
    <xdr:to>
      <xdr:col>23</xdr:col>
      <xdr:colOff>184150</xdr:colOff>
      <xdr:row>83</xdr:row>
      <xdr:rowOff>85579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5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103205</xdr:rowOff>
    </xdr:from>
    <xdr:to>
      <xdr:col>19</xdr:col>
      <xdr:colOff>184150</xdr:colOff>
      <xdr:row>83</xdr:row>
      <xdr:rowOff>33355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43532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3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56254</xdr:rowOff>
    </xdr:from>
    <xdr:to>
      <xdr:col>15</xdr:col>
      <xdr:colOff>133350</xdr:colOff>
      <xdr:row>82</xdr:row>
      <xdr:rowOff>157854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168031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8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35175</xdr:rowOff>
    </xdr:from>
    <xdr:to>
      <xdr:col>11</xdr:col>
      <xdr:colOff>82550</xdr:colOff>
      <xdr:row>82</xdr:row>
      <xdr:rowOff>136775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6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40656</xdr:rowOff>
    </xdr:from>
    <xdr:to>
      <xdr:col>7</xdr:col>
      <xdr:colOff>31750</xdr:colOff>
      <xdr:row>82</xdr:row>
      <xdr:rowOff>142256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152433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6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国家公務員及び類似団体と比べ、高い水準にあることから、適正化に向けた取り組みを行っているところである。具体的には、人事院勧告を踏まえた給料の改定はもとより、平成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年度は、初任給の引き下げや、昇格基準の見直しを実施したほか、平成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月の定期昇給の半減措置を講じるなど、同指数の引き下げに取り組んでいる。さらに、平成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月の定期昇給において、管理職の昇給を停止するとともに、管理職以外の一般職については昇給の半減措置を実施した。今後も、同指数の段階的な引き下げに努める。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92075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251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まで、事務事業の抜本的な見直しを行うとともに、既存事務の見直しの徹底及び民間委託等の推進により、総職員数の減員を行っており、結果、人口当たりの職員数は全国平均を下回る水準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では、今後も引き続き、新規・重点施策推進のため、専門職等必要な人材を確保する一方で、職場実態を精査しながら、適正な職員配置を行い、市民サービスの向上と総人件費の抑制の両立を図っ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（参考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158115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479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89746</xdr:rowOff>
    </xdr:from>
    <xdr:to>
      <xdr:col>77</xdr:col>
      <xdr:colOff>44450</xdr:colOff>
      <xdr:row>60</xdr:row>
      <xdr:rowOff>97790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89746</xdr:rowOff>
    </xdr:from>
    <xdr:to>
      <xdr:col>72</xdr:col>
      <xdr:colOff>203200</xdr:colOff>
      <xdr:row>60</xdr:row>
      <xdr:rowOff>97790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97790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468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38946</xdr:rowOff>
    </xdr:from>
    <xdr:to>
      <xdr:col>73</xdr:col>
      <xdr:colOff>44450</xdr:colOff>
      <xdr:row>60</xdr:row>
      <xdr:rowOff>140546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か年平均では前年度に比べ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％となった。単年度では、普通地方交付税額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や事業所税などの市税の増加に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伴う標準財政規模の増加により、計算上の分母が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％増加した一方、臨時財政対策債などの元利償還金が増加したことにより、計算上の分子が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近年、投資事業を抑制したことから地方債償還額の増加は抑えられ、類似団体平均を下回り良好な状態にあるが、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明石駅前再開発事業や中学校給食導入事業、保健所整備事業などの地方債の発行に伴う償還の影響により、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公債費が高い水準で推移するものと考えられるため、引き続き事業の適切な取捨選択を進め、世代間負担の公平化の観点から市債の新規発行を抑制し、公債費の削減を図っていく。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35560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313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25908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313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74168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5410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92727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74168</xdr:rowOff>
    </xdr:from>
    <xdr:to>
      <xdr:col>68</xdr:col>
      <xdr:colOff>152400</xdr:colOff>
      <xdr:row>38</xdr:row>
      <xdr:rowOff>112776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25654</xdr:rowOff>
    </xdr:from>
    <xdr:to>
      <xdr:col>68</xdr:col>
      <xdr:colOff>203200</xdr:colOff>
      <xdr:row>39</xdr:row>
      <xdr:rowOff>127254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46753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136906</xdr:rowOff>
    </xdr:from>
    <xdr:to>
      <xdr:col>77</xdr:col>
      <xdr:colOff>95250</xdr:colOff>
      <xdr:row>38</xdr:row>
      <xdr:rowOff>67056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77233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146558</xdr:rowOff>
    </xdr:from>
    <xdr:to>
      <xdr:col>73</xdr:col>
      <xdr:colOff>44450</xdr:colOff>
      <xdr:row>38</xdr:row>
      <xdr:rowOff>76708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86885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23368</xdr:rowOff>
    </xdr:from>
    <xdr:to>
      <xdr:col>68</xdr:col>
      <xdr:colOff>203200</xdr:colOff>
      <xdr:row>38</xdr:row>
      <xdr:rowOff>124968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135145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近年は類似団体平均と比較して高い比率で推移してきたが、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類似団体平均を下回っており、さらに前年度と比べて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要因としては、下水道事業などの公営企業債に対する繰入見込額が減少したこと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や、地方債の現在高が減少したことにより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将来負担額が減少し、計算上の分子が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％減少したこと。また、計算上の分母である標準財政規模が普通地方交付税額や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標準税収入額等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引き続き、今後も地方債残高の適正管理を進め、交付税措置のある有利な市債の活用等を図るなどして、健全な財政運営に取り組みながら将来負担比率の抑制に努めていく。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4022</xdr:rowOff>
    </xdr:from>
    <xdr:to>
      <xdr:col>81</xdr:col>
      <xdr:colOff>44450</xdr:colOff>
      <xdr:row>15</xdr:row>
      <xdr:rowOff>24934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575772"/>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24934</xdr:rowOff>
    </xdr:from>
    <xdr:to>
      <xdr:col>77</xdr:col>
      <xdr:colOff>44450</xdr:colOff>
      <xdr:row>15</xdr:row>
      <xdr:rowOff>132715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96684"/>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132715</xdr:rowOff>
    </xdr:from>
    <xdr:to>
      <xdr:col>72</xdr:col>
      <xdr:colOff>203200</xdr:colOff>
      <xdr:row>16</xdr:row>
      <xdr:rowOff>24003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0446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160867</xdr:rowOff>
    </xdr:from>
    <xdr:to>
      <xdr:col>73</xdr:col>
      <xdr:colOff>44450</xdr:colOff>
      <xdr:row>15</xdr:row>
      <xdr:rowOff>91017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24003</xdr:rowOff>
    </xdr:from>
    <xdr:to>
      <xdr:col>68</xdr:col>
      <xdr:colOff>152400</xdr:colOff>
      <xdr:row>16</xdr:row>
      <xdr:rowOff>41698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76720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168910</xdr:rowOff>
    </xdr:from>
    <xdr:to>
      <xdr:col>68</xdr:col>
      <xdr:colOff>203200</xdr:colOff>
      <xdr:row>15</xdr:row>
      <xdr:rowOff>99060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109237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48937</xdr:rowOff>
    </xdr:from>
    <xdr:to>
      <xdr:col>64</xdr:col>
      <xdr:colOff>152400</xdr:colOff>
      <xdr:row>15</xdr:row>
      <xdr:rowOff>150537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160714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141199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7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145584</xdr:rowOff>
    </xdr:from>
    <xdr:to>
      <xdr:col>77</xdr:col>
      <xdr:colOff>95250</xdr:colOff>
      <xdr:row>15</xdr:row>
      <xdr:rowOff>75734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85911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14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168292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144653</xdr:rowOff>
    </xdr:from>
    <xdr:to>
      <xdr:col>68</xdr:col>
      <xdr:colOff>203200</xdr:colOff>
      <xdr:row>16</xdr:row>
      <xdr:rowOff>74803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59580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162348</xdr:rowOff>
    </xdr:from>
    <xdr:to>
      <xdr:col>64</xdr:col>
      <xdr:colOff>152400</xdr:colOff>
      <xdr:row>16</xdr:row>
      <xdr:rowOff>92498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77275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他市において、物件費に計上される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臨時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職員の代替として、人件費に計上される任期付短時間勤務職員を採用していることなどにより、類似団体平均を上回っている状況にある。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これまで、人件費抑制の取り組みとして、持家に係る住居手当の廃止、地域手当の支給率引き下げ、平成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月の定期昇給の抑制措置、業務改善等による時間外勤務の縮減などを行った。今後も、人件費の適正化を図り、コストの削減に努める。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物件費に係る経常収支比率は、近年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％程度で推移しており、類似団体平均を下回っている。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行政改革大綱を策定し、以後、行政改革実施計画に基づき継続して経常的な経費の節減に取り組んできた結果である。今後も引き続き事業のスクラップ・アンド・ビルドを行いながら、さらなる行政改革の取り組みなどにより、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0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14</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扶助費に係る経常収支比率は類似団体平均を上回っており、その要因として、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年度決算においては、私立保育所等の運営にかかる幼保給付費や、訓練等給付事業などの障害福祉事業費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、児童相談所運営事業費の増加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少子高齢社会の進展に伴う福祉関係経費の伸びや本市が進める子どもを核としたまちづくり、経済情勢等を勘案すると、今後も引き続き増加傾向で推移するものと見込んでいる。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9840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39915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57</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989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57</xdr:row>
      <xdr:rowOff>26307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46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その他に係る経常収支比率が類似団体平均を上回っているのは、特別会計等に対する繰出金が多いことが主な要因である。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年度においては、市税や普通交付税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どの経常一般財源が増加し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、後期高齢者医療事業や介護保険事業への繰出金などが増加した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しかしながら、今後も少子高齢社会の進展に伴う福祉関係経費の伸び等を勘案すると、引き続き高い水準で推移するものと見込んでいる。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98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59</xdr:row>
      <xdr:rowOff>120650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120650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61</xdr:row>
      <xdr:rowOff>6350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185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補助費等に係る経常収支比率が類似団体平均を下回っているのは、一部事務組合に対する補助金等が少額であり、また市の出資する法人等の団体数及び補助金が類似団体に比べて少ないためである。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29028</xdr:rowOff>
    </xdr:from>
    <xdr:to>
      <xdr:col>82</xdr:col>
      <xdr:colOff>107950</xdr:colOff>
      <xdr:row>40</xdr:row>
      <xdr:rowOff>156391</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858328"/>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128468</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156391</xdr:rowOff>
    </xdr:from>
    <xdr:to>
      <xdr:col>82</xdr:col>
      <xdr:colOff>196850</xdr:colOff>
      <xdr:row>40</xdr:row>
      <xdr:rowOff>156391</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115405</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29028</xdr:rowOff>
    </xdr:from>
    <xdr:to>
      <xdr:col>82</xdr:col>
      <xdr:colOff>196850</xdr:colOff>
      <xdr:row>34</xdr:row>
      <xdr:rowOff>29028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85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113937</xdr:rowOff>
    </xdr:from>
    <xdr:to>
      <xdr:col>82</xdr:col>
      <xdr:colOff>107950</xdr:colOff>
      <xdr:row>34</xdr:row>
      <xdr:rowOff>153126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5671800" y="5943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85833</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153126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5956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107224</xdr:rowOff>
    </xdr:from>
    <xdr:to>
      <xdr:col>78</xdr:col>
      <xdr:colOff>120650</xdr:colOff>
      <xdr:row>36</xdr:row>
      <xdr:rowOff>37374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22151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19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166189</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59563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154758</xdr:rowOff>
    </xdr:from>
    <xdr:to>
      <xdr:col>69</xdr:col>
      <xdr:colOff>92075</xdr:colOff>
      <xdr:row>34</xdr:row>
      <xdr:rowOff>166189</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5812608"/>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1089</xdr:rowOff>
    </xdr:from>
    <xdr:to>
      <xdr:col>69</xdr:col>
      <xdr:colOff>142875</xdr:colOff>
      <xdr:row>36</xdr:row>
      <xdr:rowOff>102689</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87466</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35214</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63137</xdr:rowOff>
    </xdr:from>
    <xdr:to>
      <xdr:col>82</xdr:col>
      <xdr:colOff>158750</xdr:colOff>
      <xdr:row>34</xdr:row>
      <xdr:rowOff>164737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143164</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58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102326</xdr:rowOff>
    </xdr:from>
    <xdr:to>
      <xdr:col>78</xdr:col>
      <xdr:colOff>120650</xdr:colOff>
      <xdr:row>35</xdr:row>
      <xdr:rowOff>32476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42653</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700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115389</xdr:rowOff>
    </xdr:from>
    <xdr:to>
      <xdr:col>69</xdr:col>
      <xdr:colOff>142875</xdr:colOff>
      <xdr:row>35</xdr:row>
      <xdr:rowOff>45539</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55716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103958</xdr:rowOff>
    </xdr:from>
    <xdr:to>
      <xdr:col>65</xdr:col>
      <xdr:colOff>53975</xdr:colOff>
      <xdr:row>34</xdr:row>
      <xdr:rowOff>34108</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44285</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阪神・淡路大震災の災害復旧、復興事業をはじめ、都市基盤整備の財源として地方債を活用してきたことから、類似団体平均を上回っているが、従前より投資的経費の抑制に取り組んできた結果、平成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億円）をピークに減少傾向にある。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決算においては臨時財政対策債等の長期債元金償還の増があったものの、借入利率の低下による長期債利子の減があったことなどにより、前年度並みとなっている。今後も事業の適切な取捨選択を進め、地方債新規発行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408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50816</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88900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類似団体平均とほぼ同水準で推移している。これは、扶助費や人件費、特別会計等に対する繰出金が類似団体と比較して高い水準にある一方、物件費や補助費等が低い水準にあ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今後も引き続き事業のスクラップ・アンド・ビルドを行いながら、さらなる行政改革の取り組みなどにより、コストの低減を図っていく。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17272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39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17272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8128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133858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349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13233</xdr:rowOff>
    </xdr:from>
    <xdr:to>
      <xdr:col>29</xdr:col>
      <xdr:colOff>127000</xdr:colOff>
      <xdr:row>16</xdr:row>
      <xdr:rowOff>75778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04058"/>
          <a:ext cx="647700" cy="62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64486</xdr:rowOff>
    </xdr:from>
    <xdr:to>
      <xdr:col>26</xdr:col>
      <xdr:colOff>50800</xdr:colOff>
      <xdr:row>16</xdr:row>
      <xdr:rowOff>75778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855311"/>
          <a:ext cx="698500" cy="1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64486</xdr:rowOff>
    </xdr:from>
    <xdr:to>
      <xdr:col>22</xdr:col>
      <xdr:colOff>114300</xdr:colOff>
      <xdr:row>16</xdr:row>
      <xdr:rowOff>81356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55311"/>
          <a:ext cx="698500" cy="1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62835</xdr:rowOff>
    </xdr:from>
    <xdr:to>
      <xdr:col>22</xdr:col>
      <xdr:colOff>165100</xdr:colOff>
      <xdr:row>16</xdr:row>
      <xdr:rowOff>164435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149212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35636</xdr:rowOff>
    </xdr:from>
    <xdr:to>
      <xdr:col>18</xdr:col>
      <xdr:colOff>177800</xdr:colOff>
      <xdr:row>16</xdr:row>
      <xdr:rowOff>81356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26461"/>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103205</xdr:rowOff>
    </xdr:from>
    <xdr:to>
      <xdr:col>19</xdr:col>
      <xdr:colOff>38100</xdr:colOff>
      <xdr:row>17</xdr:row>
      <xdr:rowOff>33355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18132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75042</xdr:rowOff>
    </xdr:from>
    <xdr:to>
      <xdr:col>15</xdr:col>
      <xdr:colOff>101600</xdr:colOff>
      <xdr:row>17</xdr:row>
      <xdr:rowOff>5192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161419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133883</xdr:rowOff>
    </xdr:from>
    <xdr:to>
      <xdr:col>29</xdr:col>
      <xdr:colOff>177800</xdr:colOff>
      <xdr:row>16</xdr:row>
      <xdr:rowOff>64033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5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150410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24978</xdr:rowOff>
    </xdr:from>
    <xdr:to>
      <xdr:col>26</xdr:col>
      <xdr:colOff>101600</xdr:colOff>
      <xdr:row>16</xdr:row>
      <xdr:rowOff>126578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1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136755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8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13686</xdr:rowOff>
    </xdr:from>
    <xdr:to>
      <xdr:col>22</xdr:col>
      <xdr:colOff>165100</xdr:colOff>
      <xdr:row>16</xdr:row>
      <xdr:rowOff>115286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04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125463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7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30556</xdr:rowOff>
    </xdr:from>
    <xdr:to>
      <xdr:col>19</xdr:col>
      <xdr:colOff>38100</xdr:colOff>
      <xdr:row>16</xdr:row>
      <xdr:rowOff>132156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156286</xdr:rowOff>
    </xdr:from>
    <xdr:to>
      <xdr:col>15</xdr:col>
      <xdr:colOff>101600</xdr:colOff>
      <xdr:row>16</xdr:row>
      <xdr:rowOff>86436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77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96613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4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71907</xdr:rowOff>
    </xdr:from>
    <xdr:to>
      <xdr:col>29</xdr:col>
      <xdr:colOff>127000</xdr:colOff>
      <xdr:row>37</xdr:row>
      <xdr:rowOff>122657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96607"/>
          <a:ext cx="647700" cy="50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122657</xdr:rowOff>
    </xdr:from>
    <xdr:to>
      <xdr:col>26</xdr:col>
      <xdr:colOff>50800</xdr:colOff>
      <xdr:row>37</xdr:row>
      <xdr:rowOff>174549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47357"/>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128508</xdr:rowOff>
    </xdr:from>
    <xdr:to>
      <xdr:col>22</xdr:col>
      <xdr:colOff>114300</xdr:colOff>
      <xdr:row>37</xdr:row>
      <xdr:rowOff>174549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53208"/>
          <a:ext cx="698500" cy="4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87950</xdr:rowOff>
    </xdr:from>
    <xdr:to>
      <xdr:col>22</xdr:col>
      <xdr:colOff>165100</xdr:colOff>
      <xdr:row>37</xdr:row>
      <xdr:rowOff>18100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199727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101031</xdr:rowOff>
    </xdr:from>
    <xdr:to>
      <xdr:col>18</xdr:col>
      <xdr:colOff>177800</xdr:colOff>
      <xdr:row>37</xdr:row>
      <xdr:rowOff>128508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25731"/>
          <a:ext cx="698500" cy="2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76337</xdr:rowOff>
    </xdr:from>
    <xdr:to>
      <xdr:col>19</xdr:col>
      <xdr:colOff>38100</xdr:colOff>
      <xdr:row>37</xdr:row>
      <xdr:rowOff>6487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188114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9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23668</xdr:rowOff>
    </xdr:from>
    <xdr:to>
      <xdr:col>15</xdr:col>
      <xdr:colOff>101600</xdr:colOff>
      <xdr:row>36</xdr:row>
      <xdr:rowOff>125268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135445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74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21107</xdr:rowOff>
    </xdr:from>
    <xdr:to>
      <xdr:col>29</xdr:col>
      <xdr:colOff>177800</xdr:colOff>
      <xdr:row>37</xdr:row>
      <xdr:rowOff>122707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4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164634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1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71857</xdr:rowOff>
    </xdr:from>
    <xdr:to>
      <xdr:col>26</xdr:col>
      <xdr:colOff>101600</xdr:colOff>
      <xdr:row>37</xdr:row>
      <xdr:rowOff>173457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9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158234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123749</xdr:rowOff>
    </xdr:from>
    <xdr:to>
      <xdr:col>22</xdr:col>
      <xdr:colOff>165100</xdr:colOff>
      <xdr:row>37</xdr:row>
      <xdr:rowOff>225349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4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210126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3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77708</xdr:rowOff>
    </xdr:from>
    <xdr:to>
      <xdr:col>19</xdr:col>
      <xdr:colOff>38100</xdr:colOff>
      <xdr:row>37</xdr:row>
      <xdr:rowOff>179308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0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164085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2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50231</xdr:rowOff>
    </xdr:from>
    <xdr:to>
      <xdr:col>15</xdr:col>
      <xdr:colOff>101600</xdr:colOff>
      <xdr:row>37</xdr:row>
      <xdr:rowOff>151831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7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136608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26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22085</xdr:rowOff>
    </xdr:from>
    <xdr:to>
      <xdr:col>24</xdr:col>
      <xdr:colOff>63500</xdr:colOff>
      <xdr:row>35</xdr:row>
      <xdr:rowOff>24981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22835"/>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19495</xdr:rowOff>
    </xdr:from>
    <xdr:to>
      <xdr:col>19</xdr:col>
      <xdr:colOff>177800</xdr:colOff>
      <xdr:row>35</xdr:row>
      <xdr:rowOff>24981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2024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19495</xdr:rowOff>
    </xdr:from>
    <xdr:to>
      <xdr:col>15</xdr:col>
      <xdr:colOff>50800</xdr:colOff>
      <xdr:row>35</xdr:row>
      <xdr:rowOff>21247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0245"/>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66802</xdr:rowOff>
    </xdr:from>
    <xdr:to>
      <xdr:col>15</xdr:col>
      <xdr:colOff>101600</xdr:colOff>
      <xdr:row>35</xdr:row>
      <xdr:rowOff>168402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159529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160541</xdr:rowOff>
    </xdr:from>
    <xdr:to>
      <xdr:col>10</xdr:col>
      <xdr:colOff>114300</xdr:colOff>
      <xdr:row>35</xdr:row>
      <xdr:rowOff>21247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89841"/>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76860</xdr:rowOff>
    </xdr:from>
    <xdr:to>
      <xdr:col>10</xdr:col>
      <xdr:colOff>165100</xdr:colOff>
      <xdr:row>36</xdr:row>
      <xdr:rowOff>7010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169587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15291</xdr:rowOff>
    </xdr:from>
    <xdr:to>
      <xdr:col>6</xdr:col>
      <xdr:colOff>38100</xdr:colOff>
      <xdr:row>35</xdr:row>
      <xdr:rowOff>116891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108018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142735</xdr:rowOff>
    </xdr:from>
    <xdr:to>
      <xdr:col>24</xdr:col>
      <xdr:colOff>114300</xdr:colOff>
      <xdr:row>35</xdr:row>
      <xdr:rowOff>72885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165612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2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145631</xdr:rowOff>
    </xdr:from>
    <xdr:to>
      <xdr:col>20</xdr:col>
      <xdr:colOff>38100</xdr:colOff>
      <xdr:row>35</xdr:row>
      <xdr:rowOff>75781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92308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140145</xdr:rowOff>
    </xdr:from>
    <xdr:to>
      <xdr:col>15</xdr:col>
      <xdr:colOff>101600</xdr:colOff>
      <xdr:row>35</xdr:row>
      <xdr:rowOff>70295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86822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141897</xdr:rowOff>
    </xdr:from>
    <xdr:to>
      <xdr:col>10</xdr:col>
      <xdr:colOff>165100</xdr:colOff>
      <xdr:row>35</xdr:row>
      <xdr:rowOff>72047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88574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109741</xdr:rowOff>
    </xdr:from>
    <xdr:to>
      <xdr:col>6</xdr:col>
      <xdr:colOff>38100</xdr:colOff>
      <xdr:row>35</xdr:row>
      <xdr:rowOff>39891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56418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37078</xdr:rowOff>
    </xdr:from>
    <xdr:to>
      <xdr:col>24</xdr:col>
      <xdr:colOff>63500</xdr:colOff>
      <xdr:row>56</xdr:row>
      <xdr:rowOff>83865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8278"/>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83865</xdr:rowOff>
    </xdr:from>
    <xdr:to>
      <xdr:col>19</xdr:col>
      <xdr:colOff>177800</xdr:colOff>
      <xdr:row>56</xdr:row>
      <xdr:rowOff>136023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5065"/>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136023</xdr:rowOff>
    </xdr:from>
    <xdr:to>
      <xdr:col>15</xdr:col>
      <xdr:colOff>50800</xdr:colOff>
      <xdr:row>56</xdr:row>
      <xdr:rowOff>156255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37223"/>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144640</xdr:rowOff>
    </xdr:from>
    <xdr:to>
      <xdr:col>15</xdr:col>
      <xdr:colOff>101600</xdr:colOff>
      <xdr:row>56</xdr:row>
      <xdr:rowOff>74790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91317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156255</xdr:rowOff>
    </xdr:from>
    <xdr:to>
      <xdr:col>10</xdr:col>
      <xdr:colOff>114300</xdr:colOff>
      <xdr:row>56</xdr:row>
      <xdr:rowOff>160731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7455"/>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152565</xdr:rowOff>
    </xdr:from>
    <xdr:to>
      <xdr:col>10</xdr:col>
      <xdr:colOff>165100</xdr:colOff>
      <xdr:row>56</xdr:row>
      <xdr:rowOff>82715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99242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161442</xdr:rowOff>
    </xdr:from>
    <xdr:to>
      <xdr:col>6</xdr:col>
      <xdr:colOff>38100</xdr:colOff>
      <xdr:row>56</xdr:row>
      <xdr:rowOff>91592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108119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157728</xdr:rowOff>
    </xdr:from>
    <xdr:to>
      <xdr:col>24</xdr:col>
      <xdr:colOff>114300</xdr:colOff>
      <xdr:row>56</xdr:row>
      <xdr:rowOff>87878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136155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6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33065</xdr:rowOff>
    </xdr:from>
    <xdr:to>
      <xdr:col>20</xdr:col>
      <xdr:colOff>38100</xdr:colOff>
      <xdr:row>56</xdr:row>
      <xdr:rowOff>134665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85223</xdr:rowOff>
    </xdr:from>
    <xdr:to>
      <xdr:col>15</xdr:col>
      <xdr:colOff>101600</xdr:colOff>
      <xdr:row>57</xdr:row>
      <xdr:rowOff>15373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105455</xdr:rowOff>
    </xdr:from>
    <xdr:to>
      <xdr:col>10</xdr:col>
      <xdr:colOff>165100</xdr:colOff>
      <xdr:row>57</xdr:row>
      <xdr:rowOff>35605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26732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109931</xdr:rowOff>
    </xdr:from>
    <xdr:to>
      <xdr:col>6</xdr:col>
      <xdr:colOff>38100</xdr:colOff>
      <xdr:row>57</xdr:row>
      <xdr:rowOff>40081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91694</xdr:rowOff>
    </xdr:from>
    <xdr:to>
      <xdr:col>24</xdr:col>
      <xdr:colOff>63500</xdr:colOff>
      <xdr:row>74</xdr:row>
      <xdr:rowOff>92964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778994"/>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91694</xdr:rowOff>
    </xdr:from>
    <xdr:to>
      <xdr:col>19</xdr:col>
      <xdr:colOff>177800</xdr:colOff>
      <xdr:row>74</xdr:row>
      <xdr:rowOff>100711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778994"/>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96139</xdr:rowOff>
    </xdr:from>
    <xdr:to>
      <xdr:col>15</xdr:col>
      <xdr:colOff>50800</xdr:colOff>
      <xdr:row>74</xdr:row>
      <xdr:rowOff>100711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78343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11430</xdr:rowOff>
    </xdr:from>
    <xdr:to>
      <xdr:col>15</xdr:col>
      <xdr:colOff>101600</xdr:colOff>
      <xdr:row>75</xdr:row>
      <xdr:rowOff>113030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104157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96139</xdr:rowOff>
    </xdr:from>
    <xdr:to>
      <xdr:col>10</xdr:col>
      <xdr:colOff>114300</xdr:colOff>
      <xdr:row>74</xdr:row>
      <xdr:rowOff>134112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783439"/>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101473</xdr:rowOff>
    </xdr:from>
    <xdr:to>
      <xdr:col>10</xdr:col>
      <xdr:colOff>165100</xdr:colOff>
      <xdr:row>76</xdr:row>
      <xdr:rowOff>31623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6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141097</xdr:rowOff>
    </xdr:from>
    <xdr:to>
      <xdr:col>6</xdr:col>
      <xdr:colOff>38100</xdr:colOff>
      <xdr:row>76</xdr:row>
      <xdr:rowOff>71247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62374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42164</xdr:rowOff>
    </xdr:from>
    <xdr:to>
      <xdr:col>24</xdr:col>
      <xdr:colOff>114300</xdr:colOff>
      <xdr:row>74</xdr:row>
      <xdr:rowOff>143764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65041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8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40894</xdr:rowOff>
    </xdr:from>
    <xdr:to>
      <xdr:col>20</xdr:col>
      <xdr:colOff>38100</xdr:colOff>
      <xdr:row>74</xdr:row>
      <xdr:rowOff>142494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159021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5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49911</xdr:rowOff>
    </xdr:from>
    <xdr:to>
      <xdr:col>15</xdr:col>
      <xdr:colOff>101600</xdr:colOff>
      <xdr:row>74</xdr:row>
      <xdr:rowOff>151511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168038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5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45339</xdr:rowOff>
    </xdr:from>
    <xdr:to>
      <xdr:col>10</xdr:col>
      <xdr:colOff>165100</xdr:colOff>
      <xdr:row>74</xdr:row>
      <xdr:rowOff>146939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163466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0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83312</xdr:rowOff>
    </xdr:from>
    <xdr:to>
      <xdr:col>6</xdr:col>
      <xdr:colOff>38100</xdr:colOff>
      <xdr:row>75</xdr:row>
      <xdr:rowOff>13462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29989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54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50076</xdr:rowOff>
    </xdr:from>
    <xdr:to>
      <xdr:col>24</xdr:col>
      <xdr:colOff>63500</xdr:colOff>
      <xdr:row>95</xdr:row>
      <xdr:rowOff>158941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37826"/>
          <a:ext cx="838200" cy="10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158941</xdr:rowOff>
    </xdr:from>
    <xdr:to>
      <xdr:col>19</xdr:col>
      <xdr:colOff>177800</xdr:colOff>
      <xdr:row>95</xdr:row>
      <xdr:rowOff>166255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46691"/>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166255</xdr:rowOff>
    </xdr:from>
    <xdr:to>
      <xdr:col>15</xdr:col>
      <xdr:colOff>50800</xdr:colOff>
      <xdr:row>96</xdr:row>
      <xdr:rowOff>55435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4005"/>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90323</xdr:rowOff>
    </xdr:from>
    <xdr:to>
      <xdr:col>15</xdr:col>
      <xdr:colOff>101600</xdr:colOff>
      <xdr:row>97</xdr:row>
      <xdr:rowOff>20473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11600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55435</xdr:rowOff>
    </xdr:from>
    <xdr:to>
      <xdr:col>10</xdr:col>
      <xdr:colOff>114300</xdr:colOff>
      <xdr:row>96</xdr:row>
      <xdr:rowOff>108483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14635"/>
          <a:ext cx="889000" cy="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120638</xdr:rowOff>
    </xdr:from>
    <xdr:to>
      <xdr:col>10</xdr:col>
      <xdr:colOff>165100</xdr:colOff>
      <xdr:row>97</xdr:row>
      <xdr:rowOff>50788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41915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158065</xdr:rowOff>
    </xdr:from>
    <xdr:to>
      <xdr:col>6</xdr:col>
      <xdr:colOff>38100</xdr:colOff>
      <xdr:row>97</xdr:row>
      <xdr:rowOff>88215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79342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170726</xdr:rowOff>
    </xdr:from>
    <xdr:to>
      <xdr:col>24</xdr:col>
      <xdr:colOff>114300</xdr:colOff>
      <xdr:row>95</xdr:row>
      <xdr:rowOff>100876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149153</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6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108141</xdr:rowOff>
    </xdr:from>
    <xdr:to>
      <xdr:col>20</xdr:col>
      <xdr:colOff>38100</xdr:colOff>
      <xdr:row>96</xdr:row>
      <xdr:rowOff>38291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29418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48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115455</xdr:rowOff>
    </xdr:from>
    <xdr:to>
      <xdr:col>15</xdr:col>
      <xdr:colOff>101600</xdr:colOff>
      <xdr:row>96</xdr:row>
      <xdr:rowOff>45605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62132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7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4635</xdr:rowOff>
    </xdr:from>
    <xdr:to>
      <xdr:col>10</xdr:col>
      <xdr:colOff>165100</xdr:colOff>
      <xdr:row>96</xdr:row>
      <xdr:rowOff>106235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122762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57683</xdr:rowOff>
    </xdr:from>
    <xdr:to>
      <xdr:col>6</xdr:col>
      <xdr:colOff>38100</xdr:colOff>
      <xdr:row>96</xdr:row>
      <xdr:rowOff>159283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53289</xdr:rowOff>
    </xdr:from>
    <xdr:to>
      <xdr:col>54</xdr:col>
      <xdr:colOff>189865</xdr:colOff>
      <xdr:row>37</xdr:row>
      <xdr:rowOff>81921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789"/>
          <a:ext cx="1270" cy="122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85748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81921</xdr:rowOff>
    </xdr:from>
    <xdr:to>
      <xdr:col>55</xdr:col>
      <xdr:colOff>88900</xdr:colOff>
      <xdr:row>37</xdr:row>
      <xdr:rowOff>81921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2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171416</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53289</xdr:rowOff>
    </xdr:from>
    <xdr:to>
      <xdr:col>55</xdr:col>
      <xdr:colOff>88900</xdr:colOff>
      <xdr:row>30</xdr:row>
      <xdr:rowOff>53289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115906</xdr:rowOff>
    </xdr:from>
    <xdr:to>
      <xdr:col>55</xdr:col>
      <xdr:colOff>0</xdr:colOff>
      <xdr:row>36</xdr:row>
      <xdr:rowOff>135852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88106"/>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102023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31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79146</xdr:rowOff>
    </xdr:from>
    <xdr:to>
      <xdr:col>55</xdr:col>
      <xdr:colOff>50800</xdr:colOff>
      <xdr:row>36</xdr:row>
      <xdr:rowOff>9296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0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135852</xdr:rowOff>
    </xdr:from>
    <xdr:to>
      <xdr:col>50</xdr:col>
      <xdr:colOff>114300</xdr:colOff>
      <xdr:row>36</xdr:row>
      <xdr:rowOff>147510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805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111341</xdr:rowOff>
    </xdr:from>
    <xdr:to>
      <xdr:col>50</xdr:col>
      <xdr:colOff>165100</xdr:colOff>
      <xdr:row>36</xdr:row>
      <xdr:rowOff>41491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58018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8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147510</xdr:rowOff>
    </xdr:from>
    <xdr:to>
      <xdr:col>45</xdr:col>
      <xdr:colOff>177800</xdr:colOff>
      <xdr:row>36</xdr:row>
      <xdr:rowOff>152959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19710"/>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78994</xdr:rowOff>
    </xdr:from>
    <xdr:to>
      <xdr:col>46</xdr:col>
      <xdr:colOff>38100</xdr:colOff>
      <xdr:row>36</xdr:row>
      <xdr:rowOff>9144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25671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8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152959</xdr:rowOff>
    </xdr:from>
    <xdr:to>
      <xdr:col>41</xdr:col>
      <xdr:colOff>50800</xdr:colOff>
      <xdr:row>37</xdr:row>
      <xdr:rowOff>130137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25159"/>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76975</xdr:rowOff>
    </xdr:from>
    <xdr:to>
      <xdr:col>41</xdr:col>
      <xdr:colOff>101600</xdr:colOff>
      <xdr:row>36</xdr:row>
      <xdr:rowOff>7125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23652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91529</xdr:rowOff>
    </xdr:from>
    <xdr:to>
      <xdr:col>36</xdr:col>
      <xdr:colOff>165100</xdr:colOff>
      <xdr:row>36</xdr:row>
      <xdr:rowOff>21679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38206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65106</xdr:rowOff>
    </xdr:from>
    <xdr:to>
      <xdr:col>55</xdr:col>
      <xdr:colOff>50800</xdr:colOff>
      <xdr:row>36</xdr:row>
      <xdr:rowOff>166706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43533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85052</xdr:rowOff>
    </xdr:from>
    <xdr:to>
      <xdr:col>50</xdr:col>
      <xdr:colOff>165100</xdr:colOff>
      <xdr:row>37</xdr:row>
      <xdr:rowOff>15202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6329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96710</xdr:rowOff>
    </xdr:from>
    <xdr:to>
      <xdr:col>46</xdr:col>
      <xdr:colOff>38100</xdr:colOff>
      <xdr:row>37</xdr:row>
      <xdr:rowOff>26860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17987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102159</xdr:rowOff>
    </xdr:from>
    <xdr:to>
      <xdr:col>41</xdr:col>
      <xdr:colOff>101600</xdr:colOff>
      <xdr:row>37</xdr:row>
      <xdr:rowOff>32309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23436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6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79337</xdr:rowOff>
    </xdr:from>
    <xdr:to>
      <xdr:col>36</xdr:col>
      <xdr:colOff>165100</xdr:colOff>
      <xdr:row>38</xdr:row>
      <xdr:rowOff>9487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614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69667</xdr:rowOff>
    </xdr:from>
    <xdr:to>
      <xdr:col>55</xdr:col>
      <xdr:colOff>0</xdr:colOff>
      <xdr:row>58</xdr:row>
      <xdr:rowOff>169908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42317"/>
          <a:ext cx="838200" cy="2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69667</xdr:rowOff>
    </xdr:from>
    <xdr:to>
      <xdr:col>50</xdr:col>
      <xdr:colOff>114300</xdr:colOff>
      <xdr:row>58</xdr:row>
      <xdr:rowOff>31197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42317"/>
          <a:ext cx="889000" cy="1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7733</xdr:rowOff>
    </xdr:from>
    <xdr:to>
      <xdr:col>45</xdr:col>
      <xdr:colOff>177800</xdr:colOff>
      <xdr:row>58</xdr:row>
      <xdr:rowOff>31197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08933"/>
          <a:ext cx="889000" cy="3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147258</xdr:rowOff>
    </xdr:from>
    <xdr:to>
      <xdr:col>46</xdr:col>
      <xdr:colOff>38100</xdr:colOff>
      <xdr:row>57</xdr:row>
      <xdr:rowOff>77408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93935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7733</xdr:rowOff>
    </xdr:from>
    <xdr:to>
      <xdr:col>41</xdr:col>
      <xdr:colOff>50800</xdr:colOff>
      <xdr:row>57</xdr:row>
      <xdr:rowOff>141790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08933"/>
          <a:ext cx="889000" cy="3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22263</xdr:rowOff>
    </xdr:from>
    <xdr:to>
      <xdr:col>41</xdr:col>
      <xdr:colOff>101600</xdr:colOff>
      <xdr:row>57</xdr:row>
      <xdr:rowOff>123863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114990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6376</xdr:rowOff>
    </xdr:from>
    <xdr:to>
      <xdr:col>36</xdr:col>
      <xdr:colOff>165100</xdr:colOff>
      <xdr:row>57</xdr:row>
      <xdr:rowOff>107976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124503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119108</xdr:rowOff>
    </xdr:from>
    <xdr:to>
      <xdr:col>55</xdr:col>
      <xdr:colOff>50800</xdr:colOff>
      <xdr:row>59</xdr:row>
      <xdr:rowOff>49258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34035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18867</xdr:rowOff>
    </xdr:from>
    <xdr:to>
      <xdr:col>50</xdr:col>
      <xdr:colOff>165100</xdr:colOff>
      <xdr:row>57</xdr:row>
      <xdr:rowOff>120467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7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151847</xdr:rowOff>
    </xdr:from>
    <xdr:to>
      <xdr:col>46</xdr:col>
      <xdr:colOff>38100</xdr:colOff>
      <xdr:row>58</xdr:row>
      <xdr:rowOff>81997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73124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128383</xdr:rowOff>
    </xdr:from>
    <xdr:to>
      <xdr:col>41</xdr:col>
      <xdr:colOff>101600</xdr:colOff>
      <xdr:row>56</xdr:row>
      <xdr:rowOff>58533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75060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3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90990</xdr:rowOff>
    </xdr:from>
    <xdr:to>
      <xdr:col>36</xdr:col>
      <xdr:colOff>165100</xdr:colOff>
      <xdr:row>58</xdr:row>
      <xdr:rowOff>21140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12267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127290</xdr:rowOff>
    </xdr:from>
    <xdr:to>
      <xdr:col>55</xdr:col>
      <xdr:colOff>0</xdr:colOff>
      <xdr:row>79</xdr:row>
      <xdr:rowOff>30234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00390"/>
          <a:ext cx="838200" cy="7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82713</xdr:rowOff>
    </xdr:from>
    <xdr:to>
      <xdr:col>50</xdr:col>
      <xdr:colOff>114300</xdr:colOff>
      <xdr:row>78</xdr:row>
      <xdr:rowOff>127290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284363"/>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44014</xdr:rowOff>
    </xdr:from>
    <xdr:to>
      <xdr:col>45</xdr:col>
      <xdr:colOff>177800</xdr:colOff>
      <xdr:row>77</xdr:row>
      <xdr:rowOff>82713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074214"/>
          <a:ext cx="889000" cy="2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143373</xdr:rowOff>
    </xdr:from>
    <xdr:to>
      <xdr:col>46</xdr:col>
      <xdr:colOff>38100</xdr:colOff>
      <xdr:row>77</xdr:row>
      <xdr:rowOff>73523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90049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72034</xdr:rowOff>
    </xdr:from>
    <xdr:to>
      <xdr:col>41</xdr:col>
      <xdr:colOff>50800</xdr:colOff>
      <xdr:row>76</xdr:row>
      <xdr:rowOff>44014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930784"/>
          <a:ext cx="889000" cy="1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144188</xdr:rowOff>
    </xdr:from>
    <xdr:to>
      <xdr:col>41</xdr:col>
      <xdr:colOff>101600</xdr:colOff>
      <xdr:row>77</xdr:row>
      <xdr:rowOff>74338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65465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22999</xdr:rowOff>
    </xdr:from>
    <xdr:to>
      <xdr:col>36</xdr:col>
      <xdr:colOff>165100</xdr:colOff>
      <xdr:row>76</xdr:row>
      <xdr:rowOff>124599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115726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150884</xdr:rowOff>
    </xdr:from>
    <xdr:to>
      <xdr:col>55</xdr:col>
      <xdr:colOff>50800</xdr:colOff>
      <xdr:row>79</xdr:row>
      <xdr:rowOff>81034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65811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76490</xdr:rowOff>
    </xdr:from>
    <xdr:to>
      <xdr:col>50</xdr:col>
      <xdr:colOff>165100</xdr:colOff>
      <xdr:row>79</xdr:row>
      <xdr:rowOff>6640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169217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4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31913</xdr:rowOff>
    </xdr:from>
    <xdr:to>
      <xdr:col>46</xdr:col>
      <xdr:colOff>38100</xdr:colOff>
      <xdr:row>77</xdr:row>
      <xdr:rowOff>133513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124640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3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164664</xdr:rowOff>
    </xdr:from>
    <xdr:to>
      <xdr:col>41</xdr:col>
      <xdr:colOff>101600</xdr:colOff>
      <xdr:row>76</xdr:row>
      <xdr:rowOff>94814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0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111341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21234</xdr:rowOff>
    </xdr:from>
    <xdr:to>
      <xdr:col>36</xdr:col>
      <xdr:colOff>165100</xdr:colOff>
      <xdr:row>75</xdr:row>
      <xdr:rowOff>122834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8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139361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62928</xdr:rowOff>
    </xdr:from>
    <xdr:to>
      <xdr:col>55</xdr:col>
      <xdr:colOff>0</xdr:colOff>
      <xdr:row>97</xdr:row>
      <xdr:rowOff>66644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693578"/>
          <a:ext cx="838200" cy="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34925</xdr:rowOff>
    </xdr:from>
    <xdr:to>
      <xdr:col>50</xdr:col>
      <xdr:colOff>114300</xdr:colOff>
      <xdr:row>97</xdr:row>
      <xdr:rowOff>62928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65575"/>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169227</xdr:rowOff>
    </xdr:from>
    <xdr:to>
      <xdr:col>45</xdr:col>
      <xdr:colOff>177800</xdr:colOff>
      <xdr:row>97</xdr:row>
      <xdr:rowOff>34925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456977"/>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169227</xdr:rowOff>
    </xdr:from>
    <xdr:to>
      <xdr:col>41</xdr:col>
      <xdr:colOff>50800</xdr:colOff>
      <xdr:row>97</xdr:row>
      <xdr:rowOff>137337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456977"/>
          <a:ext cx="889000" cy="3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27798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15844</xdr:rowOff>
    </xdr:from>
    <xdr:to>
      <xdr:col>55</xdr:col>
      <xdr:colOff>50800</xdr:colOff>
      <xdr:row>97</xdr:row>
      <xdr:rowOff>117444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165721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12128</xdr:rowOff>
    </xdr:from>
    <xdr:to>
      <xdr:col>50</xdr:col>
      <xdr:colOff>165100</xdr:colOff>
      <xdr:row>97</xdr:row>
      <xdr:rowOff>113728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3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155575</xdr:rowOff>
    </xdr:from>
    <xdr:to>
      <xdr:col>46</xdr:col>
      <xdr:colOff>38100</xdr:colOff>
      <xdr:row>97</xdr:row>
      <xdr:rowOff>85725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118427</xdr:rowOff>
    </xdr:from>
    <xdr:to>
      <xdr:col>41</xdr:col>
      <xdr:colOff>101600</xdr:colOff>
      <xdr:row>96</xdr:row>
      <xdr:rowOff>48577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4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65104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86537</xdr:rowOff>
    </xdr:from>
    <xdr:to>
      <xdr:col>36</xdr:col>
      <xdr:colOff>165100</xdr:colOff>
      <xdr:row>98</xdr:row>
      <xdr:rowOff>16687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92021</xdr:rowOff>
    </xdr:from>
    <xdr:to>
      <xdr:col>85</xdr:col>
      <xdr:colOff>127000</xdr:colOff>
      <xdr:row>39</xdr:row>
      <xdr:rowOff>97441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78571"/>
          <a:ext cx="8382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97441</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83991"/>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39457</xdr:rowOff>
    </xdr:from>
    <xdr:to>
      <xdr:col>76</xdr:col>
      <xdr:colOff>165100</xdr:colOff>
      <xdr:row>39</xdr:row>
      <xdr:rowOff>141057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157584</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5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98226</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44649</xdr:rowOff>
    </xdr:from>
    <xdr:to>
      <xdr:col>72</xdr:col>
      <xdr:colOff>38100</xdr:colOff>
      <xdr:row>39</xdr:row>
      <xdr:rowOff>146249</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3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162776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50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38118</xdr:rowOff>
    </xdr:from>
    <xdr:to>
      <xdr:col>67</xdr:col>
      <xdr:colOff>101600</xdr:colOff>
      <xdr:row>39</xdr:row>
      <xdr:rowOff>139718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156245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4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41221</xdr:rowOff>
    </xdr:from>
    <xdr:to>
      <xdr:col>85</xdr:col>
      <xdr:colOff>177800</xdr:colOff>
      <xdr:row>39</xdr:row>
      <xdr:rowOff>142821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127598</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4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46641</xdr:rowOff>
    </xdr:from>
    <xdr:to>
      <xdr:col>81</xdr:col>
      <xdr:colOff>101600</xdr:colOff>
      <xdr:row>39</xdr:row>
      <xdr:rowOff>148241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139368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47426</xdr:rowOff>
    </xdr:from>
    <xdr:to>
      <xdr:col>67</xdr:col>
      <xdr:colOff>101600</xdr:colOff>
      <xdr:row>39</xdr:row>
      <xdr:rowOff>149026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140153</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75778</xdr:rowOff>
    </xdr:from>
    <xdr:to>
      <xdr:col>85</xdr:col>
      <xdr:colOff>127000</xdr:colOff>
      <xdr:row>75</xdr:row>
      <xdr:rowOff>109296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934528"/>
          <a:ext cx="8382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109296</xdr:rowOff>
    </xdr:from>
    <xdr:to>
      <xdr:col>81</xdr:col>
      <xdr:colOff>50800</xdr:colOff>
      <xdr:row>75</xdr:row>
      <xdr:rowOff>118726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968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72149</xdr:rowOff>
    </xdr:from>
    <xdr:to>
      <xdr:col>76</xdr:col>
      <xdr:colOff>114300</xdr:colOff>
      <xdr:row>75</xdr:row>
      <xdr:rowOff>118726</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930899"/>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163224</xdr:rowOff>
    </xdr:from>
    <xdr:to>
      <xdr:col>76</xdr:col>
      <xdr:colOff>165100</xdr:colOff>
      <xdr:row>76</xdr:row>
      <xdr:rowOff>93374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84501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72149</xdr:rowOff>
    </xdr:from>
    <xdr:to>
      <xdr:col>71</xdr:col>
      <xdr:colOff>177800</xdr:colOff>
      <xdr:row>75</xdr:row>
      <xdr:rowOff>78149</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93089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149565</xdr:rowOff>
    </xdr:from>
    <xdr:to>
      <xdr:col>72</xdr:col>
      <xdr:colOff>38100</xdr:colOff>
      <xdr:row>76</xdr:row>
      <xdr:rowOff>79715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70842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102130</xdr:rowOff>
    </xdr:from>
    <xdr:to>
      <xdr:col>67</xdr:col>
      <xdr:colOff>101600</xdr:colOff>
      <xdr:row>76</xdr:row>
      <xdr:rowOff>32280</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23407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24978</xdr:rowOff>
    </xdr:from>
    <xdr:to>
      <xdr:col>85</xdr:col>
      <xdr:colOff>177800</xdr:colOff>
      <xdr:row>75</xdr:row>
      <xdr:rowOff>126578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3405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8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58496</xdr:rowOff>
    </xdr:from>
    <xdr:to>
      <xdr:col>81</xdr:col>
      <xdr:colOff>101600</xdr:colOff>
      <xdr:row>75</xdr:row>
      <xdr:rowOff>160096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9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151223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0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67926</xdr:rowOff>
    </xdr:from>
    <xdr:to>
      <xdr:col>76</xdr:col>
      <xdr:colOff>165100</xdr:colOff>
      <xdr:row>75</xdr:row>
      <xdr:rowOff>169526</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9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14603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7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21349</xdr:rowOff>
    </xdr:from>
    <xdr:to>
      <xdr:col>72</xdr:col>
      <xdr:colOff>38100</xdr:colOff>
      <xdr:row>75</xdr:row>
      <xdr:rowOff>122949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139476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6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27349</xdr:rowOff>
    </xdr:from>
    <xdr:to>
      <xdr:col>67</xdr:col>
      <xdr:colOff>101600</xdr:colOff>
      <xdr:row>75</xdr:row>
      <xdr:rowOff>128949</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145476</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122281</xdr:rowOff>
    </xdr:from>
    <xdr:to>
      <xdr:col>85</xdr:col>
      <xdr:colOff>127000</xdr:colOff>
      <xdr:row>98</xdr:row>
      <xdr:rowOff>86756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410031"/>
          <a:ext cx="838200" cy="4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122281</xdr:rowOff>
    </xdr:from>
    <xdr:to>
      <xdr:col>81</xdr:col>
      <xdr:colOff>50800</xdr:colOff>
      <xdr:row>98</xdr:row>
      <xdr:rowOff>46157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410031"/>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168047</xdr:rowOff>
    </xdr:from>
    <xdr:to>
      <xdr:col>76</xdr:col>
      <xdr:colOff>114300</xdr:colOff>
      <xdr:row>98</xdr:row>
      <xdr:rowOff>46157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798697"/>
          <a:ext cx="889000" cy="4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167177</xdr:rowOff>
    </xdr:from>
    <xdr:to>
      <xdr:col>71</xdr:col>
      <xdr:colOff>177800</xdr:colOff>
      <xdr:row>97</xdr:row>
      <xdr:rowOff>168047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97827"/>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35956</xdr:rowOff>
    </xdr:from>
    <xdr:to>
      <xdr:col>85</xdr:col>
      <xdr:colOff>177800</xdr:colOff>
      <xdr:row>98</xdr:row>
      <xdr:rowOff>137556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122333</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5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71481</xdr:rowOff>
    </xdr:from>
    <xdr:to>
      <xdr:col>81</xdr:col>
      <xdr:colOff>101600</xdr:colOff>
      <xdr:row>96</xdr:row>
      <xdr:rowOff>1631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3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18158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1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166807</xdr:rowOff>
    </xdr:from>
    <xdr:to>
      <xdr:col>76</xdr:col>
      <xdr:colOff>165100</xdr:colOff>
      <xdr:row>98</xdr:row>
      <xdr:rowOff>96957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7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88084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8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117247</xdr:rowOff>
    </xdr:from>
    <xdr:to>
      <xdr:col>72</xdr:col>
      <xdr:colOff>38100</xdr:colOff>
      <xdr:row>98</xdr:row>
      <xdr:rowOff>47397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38524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4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116377</xdr:rowOff>
    </xdr:from>
    <xdr:to>
      <xdr:col>67</xdr:col>
      <xdr:colOff>101600</xdr:colOff>
      <xdr:row>98</xdr:row>
      <xdr:rowOff>46527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37654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66929</xdr:rowOff>
    </xdr:from>
    <xdr:to>
      <xdr:col>116</xdr:col>
      <xdr:colOff>63500</xdr:colOff>
      <xdr:row>38</xdr:row>
      <xdr:rowOff>73533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82029"/>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33909</xdr:rowOff>
    </xdr:from>
    <xdr:to>
      <xdr:col>111</xdr:col>
      <xdr:colOff>177800</xdr:colOff>
      <xdr:row>38</xdr:row>
      <xdr:rowOff>73533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549009"/>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33909</xdr:rowOff>
    </xdr:from>
    <xdr:to>
      <xdr:col>107</xdr:col>
      <xdr:colOff>50800</xdr:colOff>
      <xdr:row>38</xdr:row>
      <xdr:rowOff>60706</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549009"/>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60706</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575806"/>
          <a:ext cx="889000" cy="1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16129</xdr:rowOff>
    </xdr:from>
    <xdr:to>
      <xdr:col>116</xdr:col>
      <xdr:colOff>114300</xdr:colOff>
      <xdr:row>38</xdr:row>
      <xdr:rowOff>117729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166006</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22733</xdr:rowOff>
    </xdr:from>
    <xdr:to>
      <xdr:col>112</xdr:col>
      <xdr:colOff>38100</xdr:colOff>
      <xdr:row>38</xdr:row>
      <xdr:rowOff>124333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5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115460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6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154559</xdr:rowOff>
    </xdr:from>
    <xdr:to>
      <xdr:col>107</xdr:col>
      <xdr:colOff>101600</xdr:colOff>
      <xdr:row>38</xdr:row>
      <xdr:rowOff>84710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4982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101236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27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9906</xdr:rowOff>
    </xdr:from>
    <xdr:to>
      <xdr:col>102</xdr:col>
      <xdr:colOff>165100</xdr:colOff>
      <xdr:row>38</xdr:row>
      <xdr:rowOff>111506</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5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102633</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169723</xdr:rowOff>
    </xdr:from>
    <xdr:to>
      <xdr:col>116</xdr:col>
      <xdr:colOff>63500</xdr:colOff>
      <xdr:row>59</xdr:row>
      <xdr:rowOff>8255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1382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167132</xdr:rowOff>
    </xdr:from>
    <xdr:to>
      <xdr:col>111</xdr:col>
      <xdr:colOff>177800</xdr:colOff>
      <xdr:row>58</xdr:row>
      <xdr:rowOff>169723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1123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165494</xdr:rowOff>
    </xdr:from>
    <xdr:to>
      <xdr:col>107</xdr:col>
      <xdr:colOff>50800</xdr:colOff>
      <xdr:row>58</xdr:row>
      <xdr:rowOff>167132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09594"/>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89129</xdr:rowOff>
    </xdr:from>
    <xdr:to>
      <xdr:col>107</xdr:col>
      <xdr:colOff>101600</xdr:colOff>
      <xdr:row>58</xdr:row>
      <xdr:rowOff>19279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35806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158445</xdr:rowOff>
    </xdr:from>
    <xdr:to>
      <xdr:col>102</xdr:col>
      <xdr:colOff>114300</xdr:colOff>
      <xdr:row>58</xdr:row>
      <xdr:rowOff>165494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10102545"/>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63297</xdr:rowOff>
    </xdr:from>
    <xdr:to>
      <xdr:col>102</xdr:col>
      <xdr:colOff>165100</xdr:colOff>
      <xdr:row>57</xdr:row>
      <xdr:rowOff>164897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9974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13805</xdr:rowOff>
    </xdr:from>
    <xdr:to>
      <xdr:col>98</xdr:col>
      <xdr:colOff>38100</xdr:colOff>
      <xdr:row>57</xdr:row>
      <xdr:rowOff>115405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131932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128905</xdr:rowOff>
    </xdr:from>
    <xdr:to>
      <xdr:col>116</xdr:col>
      <xdr:colOff>114300</xdr:colOff>
      <xdr:row>59</xdr:row>
      <xdr:rowOff>59055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43832</xdr:rowOff>
    </xdr:from>
    <xdr:ext cx="378565"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8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118923</xdr:rowOff>
    </xdr:from>
    <xdr:to>
      <xdr:col>112</xdr:col>
      <xdr:colOff>38100</xdr:colOff>
      <xdr:row>59</xdr:row>
      <xdr:rowOff>49073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40200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116332</xdr:rowOff>
    </xdr:from>
    <xdr:to>
      <xdr:col>107</xdr:col>
      <xdr:colOff>101600</xdr:colOff>
      <xdr:row>59</xdr:row>
      <xdr:rowOff>46482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37609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114694</xdr:rowOff>
    </xdr:from>
    <xdr:to>
      <xdr:col>102</xdr:col>
      <xdr:colOff>165100</xdr:colOff>
      <xdr:row>59</xdr:row>
      <xdr:rowOff>44844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35971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15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107645</xdr:rowOff>
    </xdr:from>
    <xdr:to>
      <xdr:col>98</xdr:col>
      <xdr:colOff>38100</xdr:colOff>
      <xdr:row>59</xdr:row>
      <xdr:rowOff>37795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28922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1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24165</xdr:rowOff>
    </xdr:from>
    <xdr:to>
      <xdr:col>116</xdr:col>
      <xdr:colOff>63500</xdr:colOff>
      <xdr:row>75</xdr:row>
      <xdr:rowOff>93980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82915"/>
          <a:ext cx="838200" cy="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93980</xdr:rowOff>
    </xdr:from>
    <xdr:to>
      <xdr:col>111</xdr:col>
      <xdr:colOff>177800</xdr:colOff>
      <xdr:row>75</xdr:row>
      <xdr:rowOff>101661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52730"/>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101661</xdr:rowOff>
    </xdr:from>
    <xdr:to>
      <xdr:col>107</xdr:col>
      <xdr:colOff>50800</xdr:colOff>
      <xdr:row>75</xdr:row>
      <xdr:rowOff>153324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60411"/>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26446</xdr:rowOff>
    </xdr:from>
    <xdr:to>
      <xdr:col>107</xdr:col>
      <xdr:colOff>101600</xdr:colOff>
      <xdr:row>75</xdr:row>
      <xdr:rowOff>128046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88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144573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104724</xdr:rowOff>
    </xdr:from>
    <xdr:to>
      <xdr:col>102</xdr:col>
      <xdr:colOff>114300</xdr:colOff>
      <xdr:row>75</xdr:row>
      <xdr:rowOff>153324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620574"/>
          <a:ext cx="889000" cy="39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147056</xdr:rowOff>
    </xdr:from>
    <xdr:to>
      <xdr:col>102</xdr:col>
      <xdr:colOff>165100</xdr:colOff>
      <xdr:row>75</xdr:row>
      <xdr:rowOff>77206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3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93733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76327</xdr:rowOff>
    </xdr:from>
    <xdr:to>
      <xdr:col>98</xdr:col>
      <xdr:colOff>38100</xdr:colOff>
      <xdr:row>75</xdr:row>
      <xdr:rowOff>6477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169054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144815</xdr:rowOff>
    </xdr:from>
    <xdr:to>
      <xdr:col>116</xdr:col>
      <xdr:colOff>114300</xdr:colOff>
      <xdr:row>75</xdr:row>
      <xdr:rowOff>74965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123242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43180</xdr:rowOff>
    </xdr:from>
    <xdr:to>
      <xdr:col>112</xdr:col>
      <xdr:colOff>38100</xdr:colOff>
      <xdr:row>75</xdr:row>
      <xdr:rowOff>144780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135907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50861</xdr:rowOff>
    </xdr:from>
    <xdr:to>
      <xdr:col>107</xdr:col>
      <xdr:colOff>101600</xdr:colOff>
      <xdr:row>75</xdr:row>
      <xdr:rowOff>152462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09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143587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00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102525</xdr:rowOff>
    </xdr:from>
    <xdr:to>
      <xdr:col>102</xdr:col>
      <xdr:colOff>165100</xdr:colOff>
      <xdr:row>76</xdr:row>
      <xdr:rowOff>32674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612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05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53924</xdr:rowOff>
    </xdr:from>
    <xdr:to>
      <xdr:col>98</xdr:col>
      <xdr:colOff>38100</xdr:colOff>
      <xdr:row>73</xdr:row>
      <xdr:rowOff>155524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601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3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年度における歳出決算総額は、市民一人あたり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348,803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項目では、財政健全化推進計画に基づき継続して経常的な経費の節減に取り組んできたことや、一部事務組合や出資法人への補助金が少ないことなどから、物件費、補助費等は類似団体平均を大きく下回る良好な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一方、私立保育所等の運営にかかる幼保給付費や、訓練等給付事業などの障害福祉事業費の増加などにより、扶助費は引き続き増加傾向にあるものの、人口が前年度比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となったため、類似団体平均を下回った。しかしながら、少子高齢社会の進展に伴う福祉関係経費の伸びや、本市が進める子どもを核としたまちづくり、経済情勢等を勘案すると、今後も引き続き高い水準で推移するものと見込まれる。また、普通建設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前年度に行われた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跡地活用事業の減や、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明石駅前南地区市街地再開発事業、中学校給食導入事業、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児童相談所整備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事業などの完了により、前年度に引き続き類似団体平均を下回ったが、引き続き事業の適切な取捨選択を進めて、地方債の新規発行を伴う普通建設事業の抑制に努める。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兵庫県明石市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303,961
300,343
49.42
106,789,503
106,022,561
685,525
60,155,403
119,352,087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103124</xdr:rowOff>
    </xdr:from>
    <xdr:to>
      <xdr:col>24</xdr:col>
      <xdr:colOff>63500</xdr:colOff>
      <xdr:row>35</xdr:row>
      <xdr:rowOff>111506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3874"/>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103124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54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35306</xdr:rowOff>
    </xdr:from>
    <xdr:to>
      <xdr:col>15</xdr:col>
      <xdr:colOff>50800</xdr:colOff>
      <xdr:row>35</xdr:row>
      <xdr:rowOff>94742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36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118618</xdr:rowOff>
    </xdr:from>
    <xdr:to>
      <xdr:col>15</xdr:col>
      <xdr:colOff>101600</xdr:colOff>
      <xdr:row>35</xdr:row>
      <xdr:rowOff>48768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108458</xdr:rowOff>
    </xdr:from>
    <xdr:to>
      <xdr:col>10</xdr:col>
      <xdr:colOff>114300</xdr:colOff>
      <xdr:row>35</xdr:row>
      <xdr:rowOff>35306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775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111760</xdr:rowOff>
    </xdr:from>
    <xdr:to>
      <xdr:col>10</xdr:col>
      <xdr:colOff>165100</xdr:colOff>
      <xdr:row>35</xdr:row>
      <xdr:rowOff>41910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58437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145288</xdr:rowOff>
    </xdr:from>
    <xdr:to>
      <xdr:col>6</xdr:col>
      <xdr:colOff>38100</xdr:colOff>
      <xdr:row>34</xdr:row>
      <xdr:rowOff>75438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91965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60706</xdr:rowOff>
    </xdr:from>
    <xdr:to>
      <xdr:col>24</xdr:col>
      <xdr:colOff>114300</xdr:colOff>
      <xdr:row>35</xdr:row>
      <xdr:rowOff>162306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39133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52324</xdr:rowOff>
    </xdr:from>
    <xdr:to>
      <xdr:col>20</xdr:col>
      <xdr:colOff>38100</xdr:colOff>
      <xdr:row>35</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145051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136669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155956</xdr:rowOff>
    </xdr:from>
    <xdr:to>
      <xdr:col>10</xdr:col>
      <xdr:colOff>165100</xdr:colOff>
      <xdr:row>35</xdr:row>
      <xdr:rowOff>86106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57658</xdr:rowOff>
    </xdr:from>
    <xdr:to>
      <xdr:col>6</xdr:col>
      <xdr:colOff>38100</xdr:colOff>
      <xdr:row>34</xdr:row>
      <xdr:rowOff>159258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150385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153054</xdr:rowOff>
    </xdr:from>
    <xdr:to>
      <xdr:col>24</xdr:col>
      <xdr:colOff>63500</xdr:colOff>
      <xdr:row>58</xdr:row>
      <xdr:rowOff>12389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82804"/>
          <a:ext cx="838200" cy="3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153054</xdr:rowOff>
    </xdr:from>
    <xdr:to>
      <xdr:col>19</xdr:col>
      <xdr:colOff>177800</xdr:colOff>
      <xdr:row>58</xdr:row>
      <xdr:rowOff>30220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82804"/>
          <a:ext cx="889000" cy="3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11932</xdr:rowOff>
    </xdr:from>
    <xdr:to>
      <xdr:col>15</xdr:col>
      <xdr:colOff>50800</xdr:colOff>
      <xdr:row>58</xdr:row>
      <xdr:rowOff>30220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26968</xdr:rowOff>
    </xdr:from>
    <xdr:to>
      <xdr:col>15</xdr:col>
      <xdr:colOff>101600</xdr:colOff>
      <xdr:row>57</xdr:row>
      <xdr:rowOff>128568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145095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8789</xdr:rowOff>
    </xdr:from>
    <xdr:to>
      <xdr:col>10</xdr:col>
      <xdr:colOff>114300</xdr:colOff>
      <xdr:row>58</xdr:row>
      <xdr:rowOff>11932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5288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29464</xdr:rowOff>
    </xdr:from>
    <xdr:to>
      <xdr:col>10</xdr:col>
      <xdr:colOff>165100</xdr:colOff>
      <xdr:row>57</xdr:row>
      <xdr:rowOff>131064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117018</xdr:rowOff>
    </xdr:from>
    <xdr:to>
      <xdr:col>6</xdr:col>
      <xdr:colOff>38100</xdr:colOff>
      <xdr:row>57</xdr:row>
      <xdr:rowOff>47168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63695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133039</xdr:rowOff>
    </xdr:from>
    <xdr:to>
      <xdr:col>24</xdr:col>
      <xdr:colOff>114300</xdr:colOff>
      <xdr:row>58</xdr:row>
      <xdr:rowOff>63189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111466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102254</xdr:rowOff>
    </xdr:from>
    <xdr:to>
      <xdr:col>20</xdr:col>
      <xdr:colOff>38100</xdr:colOff>
      <xdr:row>56</xdr:row>
      <xdr:rowOff>32404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3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48931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150870</xdr:rowOff>
    </xdr:from>
    <xdr:to>
      <xdr:col>15</xdr:col>
      <xdr:colOff>101600</xdr:colOff>
      <xdr:row>58</xdr:row>
      <xdr:rowOff>81020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72147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132582</xdr:rowOff>
    </xdr:from>
    <xdr:to>
      <xdr:col>10</xdr:col>
      <xdr:colOff>165100</xdr:colOff>
      <xdr:row>58</xdr:row>
      <xdr:rowOff>62732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53859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129439</xdr:rowOff>
    </xdr:from>
    <xdr:to>
      <xdr:col>6</xdr:col>
      <xdr:colOff>38100</xdr:colOff>
      <xdr:row>58</xdr:row>
      <xdr:rowOff>59589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50716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35826</xdr:rowOff>
    </xdr:from>
    <xdr:to>
      <xdr:col>24</xdr:col>
      <xdr:colOff>63500</xdr:colOff>
      <xdr:row>75</xdr:row>
      <xdr:rowOff>118084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94576"/>
          <a:ext cx="8382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118084</xdr:rowOff>
    </xdr:from>
    <xdr:to>
      <xdr:col>19</xdr:col>
      <xdr:colOff>177800</xdr:colOff>
      <xdr:row>76</xdr:row>
      <xdr:rowOff>54863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76834"/>
          <a:ext cx="889000" cy="1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54863</xdr:rowOff>
    </xdr:from>
    <xdr:to>
      <xdr:col>15</xdr:col>
      <xdr:colOff>50800</xdr:colOff>
      <xdr:row>76</xdr:row>
      <xdr:rowOff>123000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85063"/>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1512</xdr:rowOff>
    </xdr:from>
    <xdr:to>
      <xdr:col>15</xdr:col>
      <xdr:colOff>101600</xdr:colOff>
      <xdr:row>77</xdr:row>
      <xdr:rowOff>103112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94239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123000</xdr:rowOff>
    </xdr:from>
    <xdr:to>
      <xdr:col>10</xdr:col>
      <xdr:colOff>114300</xdr:colOff>
      <xdr:row>77</xdr:row>
      <xdr:rowOff>87604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3200"/>
          <a:ext cx="889000" cy="1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42444</xdr:rowOff>
    </xdr:from>
    <xdr:to>
      <xdr:col>10</xdr:col>
      <xdr:colOff>165100</xdr:colOff>
      <xdr:row>77</xdr:row>
      <xdr:rowOff>144044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135171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90284</xdr:rowOff>
    </xdr:from>
    <xdr:to>
      <xdr:col>6</xdr:col>
      <xdr:colOff>38100</xdr:colOff>
      <xdr:row>78</xdr:row>
      <xdr:rowOff>20434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11561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156476</xdr:rowOff>
    </xdr:from>
    <xdr:to>
      <xdr:col>24</xdr:col>
      <xdr:colOff>114300</xdr:colOff>
      <xdr:row>75</xdr:row>
      <xdr:rowOff>86626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7903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67284</xdr:rowOff>
    </xdr:from>
    <xdr:to>
      <xdr:col>20</xdr:col>
      <xdr:colOff>38100</xdr:colOff>
      <xdr:row>75</xdr:row>
      <xdr:rowOff>168884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13961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4063</xdr:rowOff>
    </xdr:from>
    <xdr:to>
      <xdr:col>15</xdr:col>
      <xdr:colOff>101600</xdr:colOff>
      <xdr:row>76</xdr:row>
      <xdr:rowOff>105663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122191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72200</xdr:rowOff>
    </xdr:from>
    <xdr:to>
      <xdr:col>10</xdr:col>
      <xdr:colOff>165100</xdr:colOff>
      <xdr:row>77</xdr:row>
      <xdr:rowOff>2350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18876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7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36804</xdr:rowOff>
    </xdr:from>
    <xdr:to>
      <xdr:col>6</xdr:col>
      <xdr:colOff>38100</xdr:colOff>
      <xdr:row>77</xdr:row>
      <xdr:rowOff>138404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154931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1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132705</xdr:rowOff>
    </xdr:from>
    <xdr:to>
      <xdr:col>24</xdr:col>
      <xdr:colOff>63500</xdr:colOff>
      <xdr:row>97</xdr:row>
      <xdr:rowOff>145484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63355"/>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117092</xdr:rowOff>
    </xdr:from>
    <xdr:to>
      <xdr:col>19</xdr:col>
      <xdr:colOff>177800</xdr:colOff>
      <xdr:row>97</xdr:row>
      <xdr:rowOff>132705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47742"/>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117092</xdr:rowOff>
    </xdr:from>
    <xdr:to>
      <xdr:col>15</xdr:col>
      <xdr:colOff>50800</xdr:colOff>
      <xdr:row>98</xdr:row>
      <xdr:rowOff>29035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47742"/>
          <a:ext cx="889000" cy="8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25445</xdr:rowOff>
    </xdr:from>
    <xdr:to>
      <xdr:col>10</xdr:col>
      <xdr:colOff>114300</xdr:colOff>
      <xdr:row>98</xdr:row>
      <xdr:rowOff>29035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27545"/>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94684</xdr:rowOff>
    </xdr:from>
    <xdr:to>
      <xdr:col>24</xdr:col>
      <xdr:colOff>114300</xdr:colOff>
      <xdr:row>98</xdr:row>
      <xdr:rowOff>24834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73111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7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81905</xdr:rowOff>
    </xdr:from>
    <xdr:to>
      <xdr:col>20</xdr:col>
      <xdr:colOff>38100</xdr:colOff>
      <xdr:row>98</xdr:row>
      <xdr:rowOff>12055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3182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66292</xdr:rowOff>
    </xdr:from>
    <xdr:to>
      <xdr:col>15</xdr:col>
      <xdr:colOff>101600</xdr:colOff>
      <xdr:row>97</xdr:row>
      <xdr:rowOff>167892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159019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8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149685</xdr:rowOff>
    </xdr:from>
    <xdr:to>
      <xdr:col>10</xdr:col>
      <xdr:colOff>165100</xdr:colOff>
      <xdr:row>98</xdr:row>
      <xdr:rowOff>79835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70962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146095</xdr:rowOff>
    </xdr:from>
    <xdr:to>
      <xdr:col>6</xdr:col>
      <xdr:colOff>38100</xdr:colOff>
      <xdr:row>98</xdr:row>
      <xdr:rowOff>76245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67372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116840</xdr:rowOff>
    </xdr:from>
    <xdr:to>
      <xdr:col>55</xdr:col>
      <xdr:colOff>0</xdr:colOff>
      <xdr:row>37</xdr:row>
      <xdr:rowOff>147930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460490"/>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106325</xdr:rowOff>
    </xdr:from>
    <xdr:to>
      <xdr:col>50</xdr:col>
      <xdr:colOff>114300</xdr:colOff>
      <xdr:row>37</xdr:row>
      <xdr:rowOff>147930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449975"/>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106325</xdr:rowOff>
    </xdr:from>
    <xdr:to>
      <xdr:col>45</xdr:col>
      <xdr:colOff>177800</xdr:colOff>
      <xdr:row>37</xdr:row>
      <xdr:rowOff>121869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449975"/>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157480</xdr:rowOff>
    </xdr:from>
    <xdr:to>
      <xdr:col>46</xdr:col>
      <xdr:colOff>38100</xdr:colOff>
      <xdr:row>36</xdr:row>
      <xdr:rowOff>87630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104157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xdr:rowOff>
    </xdr:from>
    <xdr:to>
      <xdr:col>41</xdr:col>
      <xdr:colOff>50800</xdr:colOff>
      <xdr:row>37</xdr:row>
      <xdr:rowOff>121869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35533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102616</xdr:rowOff>
    </xdr:from>
    <xdr:to>
      <xdr:col>41</xdr:col>
      <xdr:colOff>101600</xdr:colOff>
      <xdr:row>36</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66040</xdr:rowOff>
    </xdr:from>
    <xdr:to>
      <xdr:col>55</xdr:col>
      <xdr:colOff>50800</xdr:colOff>
      <xdr:row>37</xdr:row>
      <xdr:rowOff>167640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44467</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8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97130</xdr:rowOff>
    </xdr:from>
    <xdr:to>
      <xdr:col>50</xdr:col>
      <xdr:colOff>165100</xdr:colOff>
      <xdr:row>38</xdr:row>
      <xdr:rowOff>27280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148252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71069</xdr:rowOff>
    </xdr:from>
    <xdr:to>
      <xdr:col>41</xdr:col>
      <xdr:colOff>101600</xdr:colOff>
      <xdr:row>38</xdr:row>
      <xdr:rowOff>1219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163796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0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132334</xdr:rowOff>
    </xdr:from>
    <xdr:to>
      <xdr:col>36</xdr:col>
      <xdr:colOff>165100</xdr:colOff>
      <xdr:row>37</xdr:row>
      <xdr:rowOff>62484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53611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26467</xdr:rowOff>
    </xdr:from>
    <xdr:to>
      <xdr:col>55</xdr:col>
      <xdr:colOff>0</xdr:colOff>
      <xdr:row>58</xdr:row>
      <xdr:rowOff>38506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70567"/>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26467</xdr:rowOff>
    </xdr:from>
    <xdr:to>
      <xdr:col>50</xdr:col>
      <xdr:colOff>114300</xdr:colOff>
      <xdr:row>58</xdr:row>
      <xdr:rowOff>35763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70567"/>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107924</xdr:rowOff>
    </xdr:from>
    <xdr:to>
      <xdr:col>45</xdr:col>
      <xdr:colOff>177800</xdr:colOff>
      <xdr:row>58</xdr:row>
      <xdr:rowOff>35763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80574"/>
          <a:ext cx="8890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125476</xdr:rowOff>
    </xdr:from>
    <xdr:to>
      <xdr:col>46</xdr:col>
      <xdr:colOff>38100</xdr:colOff>
      <xdr:row>57</xdr:row>
      <xdr:rowOff>55626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2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72153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0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107924</xdr:rowOff>
    </xdr:from>
    <xdr:to>
      <xdr:col>41</xdr:col>
      <xdr:colOff>50800</xdr:colOff>
      <xdr:row>58</xdr:row>
      <xdr:rowOff>78740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80574"/>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105664</xdr:rowOff>
    </xdr:from>
    <xdr:to>
      <xdr:col>41</xdr:col>
      <xdr:colOff>101600</xdr:colOff>
      <xdr:row>57</xdr:row>
      <xdr:rowOff>35814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52341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48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54687</xdr:rowOff>
    </xdr:from>
    <xdr:to>
      <xdr:col>36</xdr:col>
      <xdr:colOff>165100</xdr:colOff>
      <xdr:row>56</xdr:row>
      <xdr:rowOff>156287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3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159156</xdr:rowOff>
    </xdr:from>
    <xdr:to>
      <xdr:col>55</xdr:col>
      <xdr:colOff>50800</xdr:colOff>
      <xdr:row>58</xdr:row>
      <xdr:rowOff>89306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137583</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147117</xdr:rowOff>
    </xdr:from>
    <xdr:to>
      <xdr:col>50</xdr:col>
      <xdr:colOff>165100</xdr:colOff>
      <xdr:row>58</xdr:row>
      <xdr:rowOff>77267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68394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1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156413</xdr:rowOff>
    </xdr:from>
    <xdr:to>
      <xdr:col>46</xdr:col>
      <xdr:colOff>38100</xdr:colOff>
      <xdr:row>58</xdr:row>
      <xdr:rowOff>86563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77690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2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57124</xdr:rowOff>
    </xdr:from>
    <xdr:to>
      <xdr:col>41</xdr:col>
      <xdr:colOff>101600</xdr:colOff>
      <xdr:row>57</xdr:row>
      <xdr:rowOff>158724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149851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9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27940</xdr:rowOff>
    </xdr:from>
    <xdr:to>
      <xdr:col>36</xdr:col>
      <xdr:colOff>165100</xdr:colOff>
      <xdr:row>58</xdr:row>
      <xdr:rowOff>129540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120667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10443</xdr:rowOff>
    </xdr:from>
    <xdr:to>
      <xdr:col>55</xdr:col>
      <xdr:colOff>0</xdr:colOff>
      <xdr:row>79</xdr:row>
      <xdr:rowOff>27817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54993"/>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167622</xdr:rowOff>
    </xdr:from>
    <xdr:to>
      <xdr:col>50</xdr:col>
      <xdr:colOff>114300</xdr:colOff>
      <xdr:row>79</xdr:row>
      <xdr:rowOff>27817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4072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167622</xdr:rowOff>
    </xdr:from>
    <xdr:to>
      <xdr:col>45</xdr:col>
      <xdr:colOff>177800</xdr:colOff>
      <xdr:row>79</xdr:row>
      <xdr:rowOff>6426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40722"/>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118618</xdr:rowOff>
    </xdr:from>
    <xdr:to>
      <xdr:col>46</xdr:col>
      <xdr:colOff>38100</xdr:colOff>
      <xdr:row>78</xdr:row>
      <xdr:rowOff>48768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65295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142345</xdr:rowOff>
    </xdr:from>
    <xdr:to>
      <xdr:col>41</xdr:col>
      <xdr:colOff>50800</xdr:colOff>
      <xdr:row>79</xdr:row>
      <xdr:rowOff>6426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15445"/>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92232</xdr:rowOff>
    </xdr:from>
    <xdr:to>
      <xdr:col>41</xdr:col>
      <xdr:colOff>101600</xdr:colOff>
      <xdr:row>78</xdr:row>
      <xdr:rowOff>22382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38909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28615</xdr:rowOff>
    </xdr:from>
    <xdr:to>
      <xdr:col>36</xdr:col>
      <xdr:colOff>165100</xdr:colOff>
      <xdr:row>77</xdr:row>
      <xdr:rowOff>130215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146742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00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131093</xdr:rowOff>
    </xdr:from>
    <xdr:to>
      <xdr:col>55</xdr:col>
      <xdr:colOff>50800</xdr:colOff>
      <xdr:row>79</xdr:row>
      <xdr:rowOff>61243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46020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148467</xdr:rowOff>
    </xdr:from>
    <xdr:to>
      <xdr:col>50</xdr:col>
      <xdr:colOff>165100</xdr:colOff>
      <xdr:row>79</xdr:row>
      <xdr:rowOff>78617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69744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116822</xdr:rowOff>
    </xdr:from>
    <xdr:to>
      <xdr:col>46</xdr:col>
      <xdr:colOff>38100</xdr:colOff>
      <xdr:row>79</xdr:row>
      <xdr:rowOff>46972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38099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127076</xdr:rowOff>
    </xdr:from>
    <xdr:to>
      <xdr:col>41</xdr:col>
      <xdr:colOff>101600</xdr:colOff>
      <xdr:row>79</xdr:row>
      <xdr:rowOff>57226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48353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91545</xdr:rowOff>
    </xdr:from>
    <xdr:to>
      <xdr:col>36</xdr:col>
      <xdr:colOff>165100</xdr:colOff>
      <xdr:row>79</xdr:row>
      <xdr:rowOff>21695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12822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5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143380</xdr:rowOff>
    </xdr:from>
    <xdr:to>
      <xdr:col>55</xdr:col>
      <xdr:colOff>0</xdr:colOff>
      <xdr:row>98</xdr:row>
      <xdr:rowOff>19479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403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118852</xdr:rowOff>
    </xdr:from>
    <xdr:to>
      <xdr:col>50</xdr:col>
      <xdr:colOff>114300</xdr:colOff>
      <xdr:row>97</xdr:row>
      <xdr:rowOff>143380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49502"/>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59370</xdr:rowOff>
    </xdr:from>
    <xdr:to>
      <xdr:col>45</xdr:col>
      <xdr:colOff>177800</xdr:colOff>
      <xdr:row>97</xdr:row>
      <xdr:rowOff>118852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175670"/>
          <a:ext cx="889000" cy="57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112652</xdr:rowOff>
    </xdr:from>
    <xdr:to>
      <xdr:col>46</xdr:col>
      <xdr:colOff>38100</xdr:colOff>
      <xdr:row>96</xdr:row>
      <xdr:rowOff>42802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40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59329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7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59370</xdr:rowOff>
    </xdr:from>
    <xdr:to>
      <xdr:col>41</xdr:col>
      <xdr:colOff>50800</xdr:colOff>
      <xdr:row>95</xdr:row>
      <xdr:rowOff>92906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175670"/>
          <a:ext cx="889000" cy="20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132243</xdr:rowOff>
    </xdr:from>
    <xdr:to>
      <xdr:col>41</xdr:col>
      <xdr:colOff>101600</xdr:colOff>
      <xdr:row>96</xdr:row>
      <xdr:rowOff>62393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1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53520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1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133888</xdr:rowOff>
    </xdr:from>
    <xdr:to>
      <xdr:col>36</xdr:col>
      <xdr:colOff>165100</xdr:colOff>
      <xdr:row>96</xdr:row>
      <xdr:rowOff>64038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2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55165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1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140129</xdr:rowOff>
    </xdr:from>
    <xdr:to>
      <xdr:col>55</xdr:col>
      <xdr:colOff>50800</xdr:colOff>
      <xdr:row>98</xdr:row>
      <xdr:rowOff>70279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118556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92580</xdr:rowOff>
    </xdr:from>
    <xdr:to>
      <xdr:col>50</xdr:col>
      <xdr:colOff>165100</xdr:colOff>
      <xdr:row>98</xdr:row>
      <xdr:rowOff>22730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68052</xdr:rowOff>
    </xdr:from>
    <xdr:to>
      <xdr:col>46</xdr:col>
      <xdr:colOff>38100</xdr:colOff>
      <xdr:row>97</xdr:row>
      <xdr:rowOff>169652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160779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8570</xdr:rowOff>
    </xdr:from>
    <xdr:to>
      <xdr:col>41</xdr:col>
      <xdr:colOff>101600</xdr:colOff>
      <xdr:row>94</xdr:row>
      <xdr:rowOff>110170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1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126697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90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42106</xdr:rowOff>
    </xdr:from>
    <xdr:to>
      <xdr:col>36</xdr:col>
      <xdr:colOff>165100</xdr:colOff>
      <xdr:row>95</xdr:row>
      <xdr:rowOff>143706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160233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10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163322</xdr:rowOff>
    </xdr:from>
    <xdr:to>
      <xdr:col>85</xdr:col>
      <xdr:colOff>126364</xdr:colOff>
      <xdr:row>37</xdr:row>
      <xdr:rowOff>57633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06822"/>
          <a:ext cx="1269" cy="10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61460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4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57633</xdr:rowOff>
    </xdr:from>
    <xdr:to>
      <xdr:col>86</xdr:col>
      <xdr:colOff>25400</xdr:colOff>
      <xdr:row>37</xdr:row>
      <xdr:rowOff>57633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40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109999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163322</xdr:rowOff>
    </xdr:from>
    <xdr:to>
      <xdr:col>86</xdr:col>
      <xdr:colOff>25400</xdr:colOff>
      <xdr:row>30</xdr:row>
      <xdr:rowOff>163322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21361</xdr:rowOff>
    </xdr:from>
    <xdr:to>
      <xdr:col>85</xdr:col>
      <xdr:colOff>127000</xdr:colOff>
      <xdr:row>37</xdr:row>
      <xdr:rowOff>57633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65011"/>
          <a:ext cx="8382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146753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123876</xdr:rowOff>
    </xdr:from>
    <xdr:to>
      <xdr:col>85</xdr:col>
      <xdr:colOff>177800</xdr:colOff>
      <xdr:row>36</xdr:row>
      <xdr:rowOff>54026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21361</xdr:rowOff>
    </xdr:from>
    <xdr:to>
      <xdr:col>81</xdr:col>
      <xdr:colOff>50800</xdr:colOff>
      <xdr:row>37</xdr:row>
      <xdr:rowOff>103581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65011"/>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148031</xdr:rowOff>
    </xdr:from>
    <xdr:to>
      <xdr:col>81</xdr:col>
      <xdr:colOff>101600</xdr:colOff>
      <xdr:row>36</xdr:row>
      <xdr:rowOff>78181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4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94708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103581</xdr:rowOff>
    </xdr:from>
    <xdr:to>
      <xdr:col>76</xdr:col>
      <xdr:colOff>114300</xdr:colOff>
      <xdr:row>37</xdr:row>
      <xdr:rowOff>117373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47231"/>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136373</xdr:rowOff>
    </xdr:from>
    <xdr:to>
      <xdr:col>76</xdr:col>
      <xdr:colOff>165100</xdr:colOff>
      <xdr:row>36</xdr:row>
      <xdr:rowOff>66523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3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83050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1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117373</xdr:rowOff>
    </xdr:from>
    <xdr:to>
      <xdr:col>71</xdr:col>
      <xdr:colOff>177800</xdr:colOff>
      <xdr:row>37</xdr:row>
      <xdr:rowOff>145567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102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130810</xdr:rowOff>
    </xdr:from>
    <xdr:to>
      <xdr:col>72</xdr:col>
      <xdr:colOff>38100</xdr:colOff>
      <xdr:row>36</xdr:row>
      <xdr:rowOff>60960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77487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63221</xdr:rowOff>
    </xdr:from>
    <xdr:to>
      <xdr:col>67</xdr:col>
      <xdr:colOff>101600</xdr:colOff>
      <xdr:row>35</xdr:row>
      <xdr:rowOff>164821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6833</xdr:rowOff>
    </xdr:from>
    <xdr:to>
      <xdr:col>85</xdr:col>
      <xdr:colOff>177800</xdr:colOff>
      <xdr:row>37</xdr:row>
      <xdr:rowOff>108433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93210</xdr:rowOff>
    </xdr:from>
    <xdr:ext cx="469744"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6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142011</xdr:rowOff>
    </xdr:from>
    <xdr:to>
      <xdr:col>81</xdr:col>
      <xdr:colOff>101600</xdr:colOff>
      <xdr:row>37</xdr:row>
      <xdr:rowOff>72161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63288</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46428" y="64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52781</xdr:rowOff>
    </xdr:from>
    <xdr:to>
      <xdr:col>76</xdr:col>
      <xdr:colOff>165100</xdr:colOff>
      <xdr:row>37</xdr:row>
      <xdr:rowOff>154381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145508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57428" y="64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66573</xdr:rowOff>
    </xdr:from>
    <xdr:to>
      <xdr:col>72</xdr:col>
      <xdr:colOff>38100</xdr:colOff>
      <xdr:row>37</xdr:row>
      <xdr:rowOff>168173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159300</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68428" y="65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94767</xdr:rowOff>
    </xdr:from>
    <xdr:to>
      <xdr:col>67</xdr:col>
      <xdr:colOff>101600</xdr:colOff>
      <xdr:row>38</xdr:row>
      <xdr:rowOff>24918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8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16044</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79428" y="653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73658</xdr:rowOff>
    </xdr:from>
    <xdr:to>
      <xdr:col>85</xdr:col>
      <xdr:colOff>127000</xdr:colOff>
      <xdr:row>56</xdr:row>
      <xdr:rowOff>123264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74858"/>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155748</xdr:rowOff>
    </xdr:from>
    <xdr:to>
      <xdr:col>81</xdr:col>
      <xdr:colOff>50800</xdr:colOff>
      <xdr:row>56</xdr:row>
      <xdr:rowOff>123264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85498"/>
          <a:ext cx="889000" cy="1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155748</xdr:rowOff>
    </xdr:from>
    <xdr:to>
      <xdr:col>76</xdr:col>
      <xdr:colOff>114300</xdr:colOff>
      <xdr:row>56</xdr:row>
      <xdr:rowOff>25674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8549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135192</xdr:rowOff>
    </xdr:from>
    <xdr:to>
      <xdr:col>76</xdr:col>
      <xdr:colOff>165100</xdr:colOff>
      <xdr:row>56</xdr:row>
      <xdr:rowOff>65342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56469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25674</xdr:rowOff>
    </xdr:from>
    <xdr:to>
      <xdr:col>71</xdr:col>
      <xdr:colOff>177800</xdr:colOff>
      <xdr:row>56</xdr:row>
      <xdr:rowOff>87374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26874"/>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5507</xdr:rowOff>
    </xdr:from>
    <xdr:to>
      <xdr:col>72</xdr:col>
      <xdr:colOff>38100</xdr:colOff>
      <xdr:row>56</xdr:row>
      <xdr:rowOff>107107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98234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19245</xdr:rowOff>
    </xdr:from>
    <xdr:to>
      <xdr:col>67</xdr:col>
      <xdr:colOff>101600</xdr:colOff>
      <xdr:row>56</xdr:row>
      <xdr:rowOff>120845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137372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22858</xdr:rowOff>
    </xdr:from>
    <xdr:to>
      <xdr:col>85</xdr:col>
      <xdr:colOff>177800</xdr:colOff>
      <xdr:row>56</xdr:row>
      <xdr:rowOff>124458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72464</xdr:rowOff>
    </xdr:from>
    <xdr:to>
      <xdr:col>81</xdr:col>
      <xdr:colOff>101600</xdr:colOff>
      <xdr:row>57</xdr:row>
      <xdr:rowOff>2614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165191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104948</xdr:rowOff>
    </xdr:from>
    <xdr:to>
      <xdr:col>76</xdr:col>
      <xdr:colOff>165100</xdr:colOff>
      <xdr:row>56</xdr:row>
      <xdr:rowOff>35098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51625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146324</xdr:rowOff>
    </xdr:from>
    <xdr:to>
      <xdr:col>72</xdr:col>
      <xdr:colOff>38100</xdr:colOff>
      <xdr:row>56</xdr:row>
      <xdr:rowOff>76474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93001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36574</xdr:rowOff>
    </xdr:from>
    <xdr:to>
      <xdr:col>67</xdr:col>
      <xdr:colOff>101600</xdr:colOff>
      <xdr:row>56</xdr:row>
      <xdr:rowOff>138174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129301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73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92021</xdr:rowOff>
    </xdr:from>
    <xdr:to>
      <xdr:col>85</xdr:col>
      <xdr:colOff>127000</xdr:colOff>
      <xdr:row>79</xdr:row>
      <xdr:rowOff>97442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6571"/>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97442</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4199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39457</xdr:rowOff>
    </xdr:from>
    <xdr:to>
      <xdr:col>76</xdr:col>
      <xdr:colOff>165100</xdr:colOff>
      <xdr:row>79</xdr:row>
      <xdr:rowOff>141057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8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157584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3017" y="133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98225</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2775"/>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44650</xdr:rowOff>
    </xdr:from>
    <xdr:to>
      <xdr:col>72</xdr:col>
      <xdr:colOff>38100</xdr:colOff>
      <xdr:row>79</xdr:row>
      <xdr:rowOff>146250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162777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36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38119</xdr:rowOff>
    </xdr:from>
    <xdr:to>
      <xdr:col>67</xdr:col>
      <xdr:colOff>101600</xdr:colOff>
      <xdr:row>79</xdr:row>
      <xdr:rowOff>139719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156246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5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41221</xdr:rowOff>
    </xdr:from>
    <xdr:to>
      <xdr:col>85</xdr:col>
      <xdr:colOff>177800</xdr:colOff>
      <xdr:row>79</xdr:row>
      <xdr:rowOff>142821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127598</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46642</xdr:rowOff>
    </xdr:from>
    <xdr:to>
      <xdr:col>81</xdr:col>
      <xdr:colOff>101600</xdr:colOff>
      <xdr:row>79</xdr:row>
      <xdr:rowOff>148242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139369</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3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47425</xdr:rowOff>
    </xdr:from>
    <xdr:to>
      <xdr:col>67</xdr:col>
      <xdr:colOff>101600</xdr:colOff>
      <xdr:row>79</xdr:row>
      <xdr:rowOff>149025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140152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8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75778</xdr:rowOff>
    </xdr:from>
    <xdr:to>
      <xdr:col>85</xdr:col>
      <xdr:colOff>127000</xdr:colOff>
      <xdr:row>95</xdr:row>
      <xdr:rowOff>109296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63528"/>
          <a:ext cx="8382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109296</xdr:rowOff>
    </xdr:from>
    <xdr:to>
      <xdr:col>81</xdr:col>
      <xdr:colOff>50800</xdr:colOff>
      <xdr:row>95</xdr:row>
      <xdr:rowOff>118726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97046"/>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72149</xdr:rowOff>
    </xdr:from>
    <xdr:to>
      <xdr:col>76</xdr:col>
      <xdr:colOff>114300</xdr:colOff>
      <xdr:row>95</xdr:row>
      <xdr:rowOff>118726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59899"/>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163195</xdr:rowOff>
    </xdr:from>
    <xdr:to>
      <xdr:col>76</xdr:col>
      <xdr:colOff>165100</xdr:colOff>
      <xdr:row>96</xdr:row>
      <xdr:rowOff>93345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84472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72149</xdr:rowOff>
    </xdr:from>
    <xdr:to>
      <xdr:col>71</xdr:col>
      <xdr:colOff>177800</xdr:colOff>
      <xdr:row>95</xdr:row>
      <xdr:rowOff>78149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359899"/>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149507</xdr:rowOff>
    </xdr:from>
    <xdr:to>
      <xdr:col>72</xdr:col>
      <xdr:colOff>38100</xdr:colOff>
      <xdr:row>96</xdr:row>
      <xdr:rowOff>79657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70784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102073</xdr:rowOff>
    </xdr:from>
    <xdr:to>
      <xdr:col>67</xdr:col>
      <xdr:colOff>101600</xdr:colOff>
      <xdr:row>96</xdr:row>
      <xdr:rowOff>32223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23350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24978</xdr:rowOff>
    </xdr:from>
    <xdr:to>
      <xdr:col>85</xdr:col>
      <xdr:colOff>177800</xdr:colOff>
      <xdr:row>95</xdr:row>
      <xdr:rowOff>126578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3405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58496</xdr:rowOff>
    </xdr:from>
    <xdr:to>
      <xdr:col>81</xdr:col>
      <xdr:colOff>101600</xdr:colOff>
      <xdr:row>95</xdr:row>
      <xdr:rowOff>160096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151223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67926</xdr:rowOff>
    </xdr:from>
    <xdr:to>
      <xdr:col>76</xdr:col>
      <xdr:colOff>165100</xdr:colOff>
      <xdr:row>95</xdr:row>
      <xdr:rowOff>169526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14603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21349</xdr:rowOff>
    </xdr:from>
    <xdr:to>
      <xdr:col>72</xdr:col>
      <xdr:colOff>38100</xdr:colOff>
      <xdr:row>95</xdr:row>
      <xdr:rowOff>122949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139476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27349</xdr:rowOff>
    </xdr:from>
    <xdr:to>
      <xdr:col>67</xdr:col>
      <xdr:colOff>101600</xdr:colOff>
      <xdr:row>95</xdr:row>
      <xdr:rowOff>128949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145476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45009</xdr:rowOff>
    </xdr:from>
    <xdr:to>
      <xdr:col>107</xdr:col>
      <xdr:colOff>101600</xdr:colOff>
      <xdr:row>38</xdr:row>
      <xdr:rowOff>146609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163136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135534</xdr:rowOff>
    </xdr:from>
    <xdr:to>
      <xdr:col>98</xdr:col>
      <xdr:colOff>38100</xdr:colOff>
      <xdr:row>38</xdr:row>
      <xdr:rowOff>65684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82211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目的別歳出決算額の住民一人あたりのコストでは、民生費が最も大きく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174,679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度においては、私立保育所・認定こども園整備事業費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私立保育所等の運営に係る幼保給付費、児童相談所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訓練等給付事業などの障害福祉事業費などが増加したことにより、類似団体平均を上回っている。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今後も、少子高齢社会の進展に伴う福祉関係経費の伸びや本市が進める子どもを核としたまちづくりなどを勘案すると、引き続き増加傾向で推移していくことが予想される。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千万円の黒字であり、財政調整基金及び減債基金からの繰入金を除くなどした実質単年度収支は約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年ぶりの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市制施行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周年記念関係経費などにより取り崩し額が増加し、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今後も事務事業の見直しや公共施設の適正配置などの取り組みを通じて、財政調整基金、減債基金及び特別会計等財政健全化基金の合計が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億円を下回らないように財政基盤の強化に努める。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年度においては、赤字となった会計はなく、実質収支の合計は黒字であるため、全会計を対象とした実質収支の赤字額の、標準財政規模に対する比率である連結実質赤字比率については、値なしとなった。</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106789503</v>
      </c>
      <c r="BO4" s="431"/>
      <c r="BP4" s="431"/>
      <c r="BQ4" s="431"/>
      <c r="BR4" s="431"/>
      <c r="BS4" s="431"/>
      <c r="BT4" s="431"/>
      <c r="BU4" s="432"/>
      <c r="BV4" s="430">
        <v>110408643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1.1000000000000001</v>
      </c>
      <c r="CU4" s="437"/>
      <c r="CV4" s="437"/>
      <c r="CW4" s="437"/>
      <c r="CX4" s="437"/>
      <c r="CY4" s="437"/>
      <c r="CZ4" s="437"/>
      <c r="DA4" s="438"/>
      <c r="DB4" s="436">
        <v>1.5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106022561</v>
      </c>
      <c r="BO5" s="468"/>
      <c r="BP5" s="468"/>
      <c r="BQ5" s="468"/>
      <c r="BR5" s="468"/>
      <c r="BS5" s="468"/>
      <c r="BT5" s="468"/>
      <c r="BU5" s="469"/>
      <c r="BV5" s="467">
        <v>109465606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94.5</v>
      </c>
      <c r="CU5" s="465"/>
      <c r="CV5" s="465"/>
      <c r="CW5" s="465"/>
      <c r="CX5" s="465"/>
      <c r="CY5" s="465"/>
      <c r="CZ5" s="465"/>
      <c r="DA5" s="466"/>
      <c r="DB5" s="464">
        <v>94.4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766942</v>
      </c>
      <c r="BO6" s="468"/>
      <c r="BP6" s="468"/>
      <c r="BQ6" s="468"/>
      <c r="BR6" s="468"/>
      <c r="BS6" s="468"/>
      <c r="BT6" s="468"/>
      <c r="BU6" s="469"/>
      <c r="BV6" s="467">
        <v>943037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102.4</v>
      </c>
      <c r="CU6" s="505"/>
      <c r="CV6" s="505"/>
      <c r="CW6" s="505"/>
      <c r="CX6" s="505"/>
      <c r="CY6" s="505"/>
      <c r="CZ6" s="505"/>
      <c r="DA6" s="506"/>
      <c r="DB6" s="504">
        <v>103.4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81417</v>
      </c>
      <c r="BO7" s="468"/>
      <c r="BP7" s="468"/>
      <c r="BQ7" s="468"/>
      <c r="BR7" s="468"/>
      <c r="BS7" s="468"/>
      <c r="BT7" s="468"/>
      <c r="BU7" s="469"/>
      <c r="BV7" s="467">
        <v>42117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60155403</v>
      </c>
      <c r="CU7" s="468"/>
      <c r="CV7" s="468"/>
      <c r="CW7" s="468"/>
      <c r="CX7" s="468"/>
      <c r="CY7" s="468"/>
      <c r="CZ7" s="468"/>
      <c r="DA7" s="469"/>
      <c r="DB7" s="467">
        <v>58815015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685525</v>
      </c>
      <c r="BO8" s="468"/>
      <c r="BP8" s="468"/>
      <c r="BQ8" s="468"/>
      <c r="BR8" s="468"/>
      <c r="BS8" s="468"/>
      <c r="BT8" s="468"/>
      <c r="BU8" s="469"/>
      <c r="BV8" s="467">
        <v>900920</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0.79</v>
      </c>
      <c r="CU8" s="508"/>
      <c r="CV8" s="508"/>
      <c r="CW8" s="508"/>
      <c r="CX8" s="508"/>
      <c r="CY8" s="508"/>
      <c r="CZ8" s="508"/>
      <c r="DA8" s="509"/>
      <c r="DB8" s="507">
        <v>0.8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293409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-215395</v>
      </c>
      <c r="BO9" s="468"/>
      <c r="BP9" s="468"/>
      <c r="BQ9" s="468"/>
      <c r="BR9" s="468"/>
      <c r="BS9" s="468"/>
      <c r="BT9" s="468"/>
      <c r="BU9" s="469"/>
      <c r="BV9" s="467">
        <v>-30387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290959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316532</v>
      </c>
      <c r="BO10" s="468"/>
      <c r="BP10" s="468"/>
      <c r="BQ10" s="468"/>
      <c r="BR10" s="468"/>
      <c r="BS10" s="468"/>
      <c r="BT10" s="468"/>
      <c r="BU10" s="469"/>
      <c r="BV10" s="467">
        <v>3385805</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303961</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600000</v>
      </c>
      <c r="BO12" s="468"/>
      <c r="BP12" s="468"/>
      <c r="BQ12" s="468"/>
      <c r="BR12" s="468"/>
      <c r="BS12" s="468"/>
      <c r="BT12" s="468"/>
      <c r="BU12" s="469"/>
      <c r="BV12" s="467">
        <v>400000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300343</v>
      </c>
      <c r="S13" s="552"/>
      <c r="T13" s="552"/>
      <c r="U13" s="552"/>
      <c r="V13" s="553"/>
      <c r="W13" s="483" t="s">
        <v>137</v>
      </c>
      <c r="X13" s="484"/>
      <c r="Y13" s="484"/>
      <c r="Z13" s="484"/>
      <c r="AA13" s="484"/>
      <c r="AB13" s="474"/>
      <c r="AC13" s="518">
        <v>1374</v>
      </c>
      <c r="AD13" s="519"/>
      <c r="AE13" s="519"/>
      <c r="AF13" s="519"/>
      <c r="AG13" s="561"/>
      <c r="AH13" s="518">
        <v>1347</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-498863</v>
      </c>
      <c r="BO13" s="468"/>
      <c r="BP13" s="468"/>
      <c r="BQ13" s="468"/>
      <c r="BR13" s="468"/>
      <c r="BS13" s="468"/>
      <c r="BT13" s="468"/>
      <c r="BU13" s="469"/>
      <c r="BV13" s="467">
        <v>2955418</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3</v>
      </c>
      <c r="CU13" s="465"/>
      <c r="CV13" s="465"/>
      <c r="CW13" s="465"/>
      <c r="CX13" s="465"/>
      <c r="CY13" s="465"/>
      <c r="CZ13" s="465"/>
      <c r="DA13" s="466"/>
      <c r="DB13" s="464">
        <v>2.8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303129</v>
      </c>
      <c r="S14" s="552"/>
      <c r="T14" s="552"/>
      <c r="U14" s="552"/>
      <c r="V14" s="553"/>
      <c r="W14" s="457"/>
      <c r="X14" s="458"/>
      <c r="Y14" s="458"/>
      <c r="Z14" s="458"/>
      <c r="AA14" s="458"/>
      <c r="AB14" s="447"/>
      <c r="AC14" s="554">
        <v>1.1000000000000001</v>
      </c>
      <c r="AD14" s="555"/>
      <c r="AE14" s="555"/>
      <c r="AF14" s="555"/>
      <c r="AG14" s="556"/>
      <c r="AH14" s="554">
        <v>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25.5</v>
      </c>
      <c r="CU14" s="566"/>
      <c r="CV14" s="566"/>
      <c r="CW14" s="566"/>
      <c r="CX14" s="566"/>
      <c r="CY14" s="566"/>
      <c r="CZ14" s="566"/>
      <c r="DA14" s="567"/>
      <c r="DB14" s="565">
        <v>28.1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299743</v>
      </c>
      <c r="S15" s="552"/>
      <c r="T15" s="552"/>
      <c r="U15" s="552"/>
      <c r="V15" s="553"/>
      <c r="W15" s="483" t="s">
        <v>144</v>
      </c>
      <c r="X15" s="484"/>
      <c r="Y15" s="484"/>
      <c r="Z15" s="484"/>
      <c r="AA15" s="484"/>
      <c r="AB15" s="474"/>
      <c r="AC15" s="518">
        <v>32756</v>
      </c>
      <c r="AD15" s="519"/>
      <c r="AE15" s="519"/>
      <c r="AF15" s="519"/>
      <c r="AG15" s="561"/>
      <c r="AH15" s="518">
        <v>32204</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35736507</v>
      </c>
      <c r="BO15" s="431"/>
      <c r="BP15" s="431"/>
      <c r="BQ15" s="431"/>
      <c r="BR15" s="431"/>
      <c r="BS15" s="431"/>
      <c r="BT15" s="431"/>
      <c r="BU15" s="432"/>
      <c r="BV15" s="430">
        <v>34605190</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26.9</v>
      </c>
      <c r="AD16" s="555"/>
      <c r="AE16" s="555"/>
      <c r="AF16" s="555"/>
      <c r="AG16" s="556"/>
      <c r="AH16" s="554">
        <v>27.6</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45565672</v>
      </c>
      <c r="BO16" s="468"/>
      <c r="BP16" s="468"/>
      <c r="BQ16" s="468"/>
      <c r="BR16" s="468"/>
      <c r="BS16" s="468"/>
      <c r="BT16" s="468"/>
      <c r="BU16" s="469"/>
      <c r="BV16" s="467">
        <v>43881213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87453</v>
      </c>
      <c r="AD17" s="519"/>
      <c r="AE17" s="519"/>
      <c r="AF17" s="519"/>
      <c r="AG17" s="561"/>
      <c r="AH17" s="518">
        <v>83170</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45815452</v>
      </c>
      <c r="BO17" s="468"/>
      <c r="BP17" s="468"/>
      <c r="BQ17" s="468"/>
      <c r="BR17" s="468"/>
      <c r="BS17" s="468"/>
      <c r="BT17" s="468"/>
      <c r="BU17" s="469"/>
      <c r="BV17" s="467">
        <v>44302015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49.42</v>
      </c>
      <c r="M18" s="583"/>
      <c r="N18" s="583"/>
      <c r="O18" s="583"/>
      <c r="P18" s="583"/>
      <c r="Q18" s="583"/>
      <c r="R18" s="584"/>
      <c r="S18" s="584"/>
      <c r="T18" s="584"/>
      <c r="U18" s="584"/>
      <c r="V18" s="585"/>
      <c r="W18" s="485"/>
      <c r="X18" s="486"/>
      <c r="Y18" s="486"/>
      <c r="Z18" s="486"/>
      <c r="AA18" s="486"/>
      <c r="AB18" s="477"/>
      <c r="AC18" s="586">
        <v>71.900000000000006</v>
      </c>
      <c r="AD18" s="587"/>
      <c r="AE18" s="587"/>
      <c r="AF18" s="587"/>
      <c r="AG18" s="588"/>
      <c r="AH18" s="586">
        <v>71.3</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59176038</v>
      </c>
      <c r="BO18" s="468"/>
      <c r="BP18" s="468"/>
      <c r="BQ18" s="468"/>
      <c r="BR18" s="468"/>
      <c r="BS18" s="468"/>
      <c r="BT18" s="468"/>
      <c r="BU18" s="469"/>
      <c r="BV18" s="467">
        <v>57365692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5937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68539097</v>
      </c>
      <c r="BO19" s="468"/>
      <c r="BP19" s="468"/>
      <c r="BQ19" s="468"/>
      <c r="BR19" s="468"/>
      <c r="BS19" s="468"/>
      <c r="BT19" s="468"/>
      <c r="BU19" s="469"/>
      <c r="BV19" s="467">
        <v>73039017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121890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119352087</v>
      </c>
      <c r="BO23" s="468"/>
      <c r="BP23" s="468"/>
      <c r="BQ23" s="468"/>
      <c r="BR23" s="468"/>
      <c r="BS23" s="468"/>
      <c r="BT23" s="468"/>
      <c r="BU23" s="469"/>
      <c r="BV23" s="467">
        <v>120197076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10840</v>
      </c>
      <c r="R24" s="519"/>
      <c r="S24" s="519"/>
      <c r="T24" s="519"/>
      <c r="U24" s="519"/>
      <c r="V24" s="561"/>
      <c r="W24" s="620"/>
      <c r="X24" s="608"/>
      <c r="Y24" s="609"/>
      <c r="Z24" s="517" t="s">
        <v>168</v>
      </c>
      <c r="AA24" s="497"/>
      <c r="AB24" s="497"/>
      <c r="AC24" s="497"/>
      <c r="AD24" s="497"/>
      <c r="AE24" s="497"/>
      <c r="AF24" s="497"/>
      <c r="AG24" s="498"/>
      <c r="AH24" s="518">
        <v>1630</v>
      </c>
      <c r="AI24" s="519"/>
      <c r="AJ24" s="519"/>
      <c r="AK24" s="519"/>
      <c r="AL24" s="561"/>
      <c r="AM24" s="518">
        <v>5390410</v>
      </c>
      <c r="AN24" s="519"/>
      <c r="AO24" s="519"/>
      <c r="AP24" s="519"/>
      <c r="AQ24" s="519"/>
      <c r="AR24" s="561"/>
      <c r="AS24" s="518">
        <v>3307</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98206146</v>
      </c>
      <c r="BO24" s="468"/>
      <c r="BP24" s="468"/>
      <c r="BQ24" s="468"/>
      <c r="BR24" s="468"/>
      <c r="BS24" s="468"/>
      <c r="BT24" s="468"/>
      <c r="BU24" s="469"/>
      <c r="BV24" s="467">
        <v>99804869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2</v>
      </c>
      <c r="M25" s="519"/>
      <c r="N25" s="519"/>
      <c r="O25" s="519"/>
      <c r="P25" s="561"/>
      <c r="Q25" s="518">
        <v>8950</v>
      </c>
      <c r="R25" s="519"/>
      <c r="S25" s="519"/>
      <c r="T25" s="519"/>
      <c r="U25" s="519"/>
      <c r="V25" s="561"/>
      <c r="W25" s="620"/>
      <c r="X25" s="608"/>
      <c r="Y25" s="609"/>
      <c r="Z25" s="517" t="s">
        <v>171</v>
      </c>
      <c r="AA25" s="497"/>
      <c r="AB25" s="497"/>
      <c r="AC25" s="497"/>
      <c r="AD25" s="497"/>
      <c r="AE25" s="497"/>
      <c r="AF25" s="497"/>
      <c r="AG25" s="498"/>
      <c r="AH25" s="518">
        <v>237</v>
      </c>
      <c r="AI25" s="519"/>
      <c r="AJ25" s="519"/>
      <c r="AK25" s="519"/>
      <c r="AL25" s="561"/>
      <c r="AM25" s="518">
        <v>752475</v>
      </c>
      <c r="AN25" s="519"/>
      <c r="AO25" s="519"/>
      <c r="AP25" s="519"/>
      <c r="AQ25" s="519"/>
      <c r="AR25" s="561"/>
      <c r="AS25" s="518">
        <v>3175</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23368672</v>
      </c>
      <c r="BO25" s="431"/>
      <c r="BP25" s="431"/>
      <c r="BQ25" s="431"/>
      <c r="BR25" s="431"/>
      <c r="BS25" s="431"/>
      <c r="BT25" s="431"/>
      <c r="BU25" s="432"/>
      <c r="BV25" s="430">
        <v>20914337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7330</v>
      </c>
      <c r="R26" s="519"/>
      <c r="S26" s="519"/>
      <c r="T26" s="519"/>
      <c r="U26" s="519"/>
      <c r="V26" s="561"/>
      <c r="W26" s="620"/>
      <c r="X26" s="608"/>
      <c r="Y26" s="609"/>
      <c r="Z26" s="517" t="s">
        <v>174</v>
      </c>
      <c r="AA26" s="630"/>
      <c r="AB26" s="630"/>
      <c r="AC26" s="630"/>
      <c r="AD26" s="630"/>
      <c r="AE26" s="630"/>
      <c r="AF26" s="630"/>
      <c r="AG26" s="631"/>
      <c r="AH26" s="518">
        <v>212</v>
      </c>
      <c r="AI26" s="519"/>
      <c r="AJ26" s="519"/>
      <c r="AK26" s="519"/>
      <c r="AL26" s="561"/>
      <c r="AM26" s="518">
        <v>753872</v>
      </c>
      <c r="AN26" s="519"/>
      <c r="AO26" s="519"/>
      <c r="AP26" s="519"/>
      <c r="AQ26" s="519"/>
      <c r="AR26" s="561"/>
      <c r="AS26" s="518">
        <v>3556</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7320</v>
      </c>
      <c r="R27" s="519"/>
      <c r="S27" s="519"/>
      <c r="T27" s="519"/>
      <c r="U27" s="519"/>
      <c r="V27" s="561"/>
      <c r="W27" s="620"/>
      <c r="X27" s="608"/>
      <c r="Y27" s="609"/>
      <c r="Z27" s="517" t="s">
        <v>177</v>
      </c>
      <c r="AA27" s="497"/>
      <c r="AB27" s="497"/>
      <c r="AC27" s="497"/>
      <c r="AD27" s="497"/>
      <c r="AE27" s="497"/>
      <c r="AF27" s="497"/>
      <c r="AG27" s="498"/>
      <c r="AH27" s="518">
        <v>233</v>
      </c>
      <c r="AI27" s="519"/>
      <c r="AJ27" s="519"/>
      <c r="AK27" s="519"/>
      <c r="AL27" s="561"/>
      <c r="AM27" s="518">
        <v>796910</v>
      </c>
      <c r="AN27" s="519"/>
      <c r="AO27" s="519"/>
      <c r="AP27" s="519"/>
      <c r="AQ27" s="519"/>
      <c r="AR27" s="561"/>
      <c r="AS27" s="518">
        <v>3420</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135</v>
      </c>
      <c r="BO27" s="644"/>
      <c r="BP27" s="644"/>
      <c r="BQ27" s="644"/>
      <c r="BR27" s="644"/>
      <c r="BS27" s="644"/>
      <c r="BT27" s="644"/>
      <c r="BU27" s="645"/>
      <c r="BV27" s="643" t="s">
        <v>135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6670</v>
      </c>
      <c r="R28" s="519"/>
      <c r="S28" s="519"/>
      <c r="T28" s="519"/>
      <c r="U28" s="519"/>
      <c r="V28" s="561"/>
      <c r="W28" s="620"/>
      <c r="X28" s="608"/>
      <c r="Y28" s="609"/>
      <c r="Z28" s="517" t="s">
        <v>180</v>
      </c>
      <c r="AA28" s="497"/>
      <c r="AB28" s="497"/>
      <c r="AC28" s="497"/>
      <c r="AD28" s="497"/>
      <c r="AE28" s="497"/>
      <c r="AF28" s="497"/>
      <c r="AG28" s="498"/>
      <c r="AH28" s="518" t="s">
        <v>127</v>
      </c>
      <c r="AI28" s="519"/>
      <c r="AJ28" s="519"/>
      <c r="AK28" s="519"/>
      <c r="AL28" s="561"/>
      <c r="AM28" s="518" t="s">
        <v>135</v>
      </c>
      <c r="AN28" s="519"/>
      <c r="AO28" s="519"/>
      <c r="AP28" s="519"/>
      <c r="AQ28" s="519"/>
      <c r="AR28" s="561"/>
      <c r="AS28" s="518" t="s">
        <v>135</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9053318</v>
      </c>
      <c r="BO28" s="431"/>
      <c r="BP28" s="431"/>
      <c r="BQ28" s="431"/>
      <c r="BR28" s="431"/>
      <c r="BS28" s="431"/>
      <c r="BT28" s="431"/>
      <c r="BU28" s="432"/>
      <c r="BV28" s="430">
        <v>9336786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28</v>
      </c>
      <c r="M29" s="519"/>
      <c r="N29" s="519"/>
      <c r="O29" s="519"/>
      <c r="P29" s="561"/>
      <c r="Q29" s="518">
        <v>6020</v>
      </c>
      <c r="R29" s="519"/>
      <c r="S29" s="519"/>
      <c r="T29" s="519"/>
      <c r="U29" s="519"/>
      <c r="V29" s="561"/>
      <c r="W29" s="621"/>
      <c r="X29" s="622"/>
      <c r="Y29" s="623"/>
      <c r="Z29" s="517" t="s">
        <v>183</v>
      </c>
      <c r="AA29" s="497"/>
      <c r="AB29" s="497"/>
      <c r="AC29" s="497"/>
      <c r="AD29" s="497"/>
      <c r="AE29" s="497"/>
      <c r="AF29" s="497"/>
      <c r="AG29" s="498"/>
      <c r="AH29" s="518">
        <v>1863</v>
      </c>
      <c r="AI29" s="519"/>
      <c r="AJ29" s="519"/>
      <c r="AK29" s="519"/>
      <c r="AL29" s="561"/>
      <c r="AM29" s="518">
        <v>6187320</v>
      </c>
      <c r="AN29" s="519"/>
      <c r="AO29" s="519"/>
      <c r="AP29" s="519"/>
      <c r="AQ29" s="519"/>
      <c r="AR29" s="561"/>
      <c r="AS29" s="518">
        <v>3321</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1501458</v>
      </c>
      <c r="BO29" s="468"/>
      <c r="BP29" s="468"/>
      <c r="BQ29" s="468"/>
      <c r="BR29" s="468"/>
      <c r="BS29" s="468"/>
      <c r="BT29" s="468"/>
      <c r="BU29" s="469"/>
      <c r="BV29" s="467">
        <v>1701347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100.3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3614686</v>
      </c>
      <c r="BO30" s="644"/>
      <c r="BP30" s="644"/>
      <c r="BQ30" s="644"/>
      <c r="BR30" s="644"/>
      <c r="BS30" s="644"/>
      <c r="BT30" s="644"/>
      <c r="BU30" s="645"/>
      <c r="BV30" s="643">
        <v>3629927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197</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地方卸売市場事業特別会計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兵庫県後期高齢者医療広域連合（一般会計）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明石市産業振興財団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葬祭事業特別会計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農業共済事業特別会計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兵庫県後期高齢者医療広域連合（特別会計）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明石地域振興開発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石ヶ谷墓園整備事業特別会計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明石市立市民病院</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病院事業債管理特別会計</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一般財団法人あかしこども財団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母子父子寡婦福祉資金貸付事業特別会計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YkwFNr66ObRUUaQ5XlxCYla3wL398OsnLCX+GaOri29M6uw2tdunb/zB7ESzkmnx42/O2k71wxPlWAR82moSUA==" saltValue="ja//UDnhd9UkNkPNo02Q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7.58</v>
      </c>
      <c r="G34" s="33">
        <v>7.09</v>
      </c>
      <c r="H34" s="33">
        <v>7.37</v>
      </c>
      <c r="I34" s="33">
        <v>7.25</v>
      </c>
      <c r="J34" s="34">
        <v>6.15</v>
      </c>
      <c r="K34" s="22"/>
      <c r="L34" s="22"/>
      <c r="M34" s="22"/>
      <c r="N34" s="22"/>
      <c r="O34" s="22"/>
      <c r="P34" s="22"/>
    </row>
    <row r="35" spans="1:16" ht="39" customHeight="1" x14ac:dyDescent="0.15">
      <c r="A35" s="22"/>
      <c r="B35" s="35"/>
      <c r="C35" s="1242" t="s">
        <v>566</v>
      </c>
      <c r="D35" s="1243"/>
      <c r="E35" s="1244"/>
      <c r="F35" s="36" t="s">
        <v>517</v>
      </c>
      <c r="G35" s="37">
        <v>2.02</v>
      </c>
      <c r="H35" s="37">
        <v>2.92</v>
      </c>
      <c r="I35" s="37">
        <v>4.1900000000000004</v>
      </c>
      <c r="J35" s="38">
        <v>4.96</v>
      </c>
      <c r="K35" s="22"/>
      <c r="L35" s="22"/>
      <c r="M35" s="22"/>
      <c r="N35" s="22"/>
      <c r="O35" s="22"/>
      <c r="P35" s="22"/>
    </row>
    <row r="36" spans="1:16" ht="39" customHeight="1" x14ac:dyDescent="0.15">
      <c r="A36" s="22"/>
      <c r="B36" s="35"/>
      <c r="C36" s="1242" t="s">
        <v>567</v>
      </c>
      <c r="D36" s="1243"/>
      <c r="E36" s="1244"/>
      <c r="F36" s="36">
        <v>0.48</v>
      </c>
      <c r="G36" s="37">
        <v>0.59</v>
      </c>
      <c r="H36" s="37">
        <v>0.83</v>
      </c>
      <c r="I36" s="37">
        <v>1.1299999999999999</v>
      </c>
      <c r="J36" s="38">
        <v>1.18</v>
      </c>
      <c r="K36" s="22"/>
      <c r="L36" s="22"/>
      <c r="M36" s="22"/>
      <c r="N36" s="22"/>
      <c r="O36" s="22"/>
      <c r="P36" s="22"/>
    </row>
    <row r="37" spans="1:16" ht="39" customHeight="1" x14ac:dyDescent="0.15">
      <c r="A37" s="22"/>
      <c r="B37" s="35"/>
      <c r="C37" s="1242" t="s">
        <v>568</v>
      </c>
      <c r="D37" s="1243"/>
      <c r="E37" s="1244"/>
      <c r="F37" s="36">
        <v>2.89</v>
      </c>
      <c r="G37" s="37">
        <v>1.83</v>
      </c>
      <c r="H37" s="37">
        <v>1.1200000000000001</v>
      </c>
      <c r="I37" s="37">
        <v>1.06</v>
      </c>
      <c r="J37" s="38">
        <v>0.62</v>
      </c>
      <c r="K37" s="22"/>
      <c r="L37" s="22"/>
      <c r="M37" s="22"/>
      <c r="N37" s="22"/>
      <c r="O37" s="22"/>
      <c r="P37" s="22"/>
    </row>
    <row r="38" spans="1:16" ht="39" customHeight="1" x14ac:dyDescent="0.15">
      <c r="A38" s="22"/>
      <c r="B38" s="35"/>
      <c r="C38" s="1242" t="s">
        <v>569</v>
      </c>
      <c r="D38" s="1243"/>
      <c r="E38" s="1244"/>
      <c r="F38" s="36">
        <v>4.3899999999999997</v>
      </c>
      <c r="G38" s="37">
        <v>5.37</v>
      </c>
      <c r="H38" s="37">
        <v>7.61</v>
      </c>
      <c r="I38" s="37">
        <v>1.93</v>
      </c>
      <c r="J38" s="38">
        <v>0.53</v>
      </c>
      <c r="K38" s="22"/>
      <c r="L38" s="22"/>
      <c r="M38" s="22"/>
      <c r="N38" s="22"/>
      <c r="O38" s="22"/>
      <c r="P38" s="22"/>
    </row>
    <row r="39" spans="1:16" ht="39" customHeight="1" x14ac:dyDescent="0.15">
      <c r="A39" s="22"/>
      <c r="B39" s="35"/>
      <c r="C39" s="1242" t="s">
        <v>570</v>
      </c>
      <c r="D39" s="1243"/>
      <c r="E39" s="1244"/>
      <c r="F39" s="36">
        <v>0.63</v>
      </c>
      <c r="G39" s="37">
        <v>0.36</v>
      </c>
      <c r="H39" s="37">
        <v>0.45</v>
      </c>
      <c r="I39" s="37">
        <v>0.46</v>
      </c>
      <c r="J39" s="38">
        <v>0.51</v>
      </c>
      <c r="K39" s="22"/>
      <c r="L39" s="22"/>
      <c r="M39" s="22"/>
      <c r="N39" s="22"/>
      <c r="O39" s="22"/>
      <c r="P39" s="22"/>
    </row>
    <row r="40" spans="1:16" ht="39" customHeight="1" x14ac:dyDescent="0.15">
      <c r="A40" s="22"/>
      <c r="B40" s="35"/>
      <c r="C40" s="1242" t="s">
        <v>571</v>
      </c>
      <c r="D40" s="1243"/>
      <c r="E40" s="1244"/>
      <c r="F40" s="36">
        <v>0.02</v>
      </c>
      <c r="G40" s="37">
        <v>0.01</v>
      </c>
      <c r="H40" s="37">
        <v>0.16</v>
      </c>
      <c r="I40" s="37">
        <v>0.17</v>
      </c>
      <c r="J40" s="38">
        <v>0.01</v>
      </c>
      <c r="K40" s="22"/>
      <c r="L40" s="22"/>
      <c r="M40" s="22"/>
      <c r="N40" s="22"/>
      <c r="O40" s="22"/>
      <c r="P40" s="22"/>
    </row>
    <row r="41" spans="1:16" ht="39" customHeight="1" x14ac:dyDescent="0.15">
      <c r="A41" s="22"/>
      <c r="B41" s="35"/>
      <c r="C41" s="1242" t="s">
        <v>572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573</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574</v>
      </c>
      <c r="D43" s="1246"/>
      <c r="E43" s="1247"/>
      <c r="F43" s="41">
        <v>0.69</v>
      </c>
      <c r="G43" s="42">
        <v>0.02</v>
      </c>
      <c r="H43" s="42">
        <v>0.49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wGWFBNUXhJozrP5fZtlSjagaULT7Uv5p+POP211lCCghxZD8YyeEhngk77eRgfIIrRVzp+DU3Q3bowGJa/0g==" saltValue="Q4fYmqvvt5nbwAUlKPL9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11069</v>
      </c>
      <c r="L45" s="60">
        <v>11300</v>
      </c>
      <c r="M45" s="60">
        <v>10953</v>
      </c>
      <c r="N45" s="60">
        <v>11258</v>
      </c>
      <c r="O45" s="61">
        <v>11515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15">
      <c r="A48" s="48"/>
      <c r="B48" s="1252"/>
      <c r="C48" s="1253"/>
      <c r="D48" s="62"/>
      <c r="E48" s="1258" t="s">
        <v>15</v>
      </c>
      <c r="F48" s="1258"/>
      <c r="G48" s="1258"/>
      <c r="H48" s="1258"/>
      <c r="I48" s="1258"/>
      <c r="J48" s="1259"/>
      <c r="K48" s="63">
        <v>2347</v>
      </c>
      <c r="L48" s="64">
        <v>2115</v>
      </c>
      <c r="M48" s="64">
        <v>2061</v>
      </c>
      <c r="N48" s="64">
        <v>2127</v>
      </c>
      <c r="O48" s="65">
        <v>1972</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517</v>
      </c>
      <c r="L49" s="64" t="s">
        <v>517</v>
      </c>
      <c r="M49" s="64" t="s">
        <v>517</v>
      </c>
      <c r="N49" s="64" t="s">
        <v>517</v>
      </c>
      <c r="O49" s="65" t="s">
        <v>517</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t="s">
        <v>517</v>
      </c>
      <c r="N50" s="64" t="s">
        <v>517</v>
      </c>
      <c r="O50" s="65" t="s">
        <v>517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517</v>
      </c>
      <c r="L51" s="64" t="s">
        <v>517</v>
      </c>
      <c r="M51" s="64" t="s">
        <v>517</v>
      </c>
      <c r="N51" s="64" t="s">
        <v>517</v>
      </c>
      <c r="O51" s="65" t="s">
        <v>517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11758</v>
      </c>
      <c r="L52" s="64">
        <v>11933</v>
      </c>
      <c r="M52" s="64">
        <v>11821</v>
      </c>
      <c r="N52" s="64">
        <v>11841</v>
      </c>
      <c r="O52" s="65">
        <v>11602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1659</v>
      </c>
      <c r="L53" s="69">
        <v>1483</v>
      </c>
      <c r="M53" s="69">
        <v>1193</v>
      </c>
      <c r="N53" s="69">
        <v>1544</v>
      </c>
      <c r="O53" s="70">
        <v>1885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4fzaKIXfXb2qRLeQlVvVU3+ojDYx1wFz9z6wjWuBUZotQ0Tf0Tf5shw90gdqpCqEl6vZ+L/JTQUtdLbiQU4Ow==" saltValue="XvOCc2GcoYRoE4Em+Gek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6" t="s">
        <v>30</v>
      </c>
      <c r="C41" s="1277"/>
      <c r="D41" s="102"/>
      <c r="E41" s="1282" t="s">
        <v>31</v>
      </c>
      <c r="F41" s="1282"/>
      <c r="G41" s="1282"/>
      <c r="H41" s="1283"/>
      <c r="I41" s="103">
        <v>116546</v>
      </c>
      <c r="J41" s="104">
        <v>119695</v>
      </c>
      <c r="K41" s="104">
        <v>121567</v>
      </c>
      <c r="L41" s="104">
        <v>122031</v>
      </c>
      <c r="M41" s="105">
        <v>120936</v>
      </c>
    </row>
    <row r="42" spans="2:13" ht="27.75" customHeight="1" x14ac:dyDescent="0.15">
      <c r="B42" s="1278"/>
      <c r="C42" s="1279"/>
      <c r="D42" s="106"/>
      <c r="E42" s="1284" t="s">
        <v>32</v>
      </c>
      <c r="F42" s="1284"/>
      <c r="G42" s="1284"/>
      <c r="H42" s="1285"/>
      <c r="I42" s="107">
        <v>1</v>
      </c>
      <c r="J42" s="108">
        <v>1</v>
      </c>
      <c r="K42" s="108" t="s">
        <v>517</v>
      </c>
      <c r="L42" s="108" t="s">
        <v>517</v>
      </c>
      <c r="M42" s="109" t="s">
        <v>517</v>
      </c>
    </row>
    <row r="43" spans="2:13" ht="27.75" customHeight="1" x14ac:dyDescent="0.15">
      <c r="B43" s="1278"/>
      <c r="C43" s="1279"/>
      <c r="D43" s="106"/>
      <c r="E43" s="1284" t="s">
        <v>33</v>
      </c>
      <c r="F43" s="1284"/>
      <c r="G43" s="1284"/>
      <c r="H43" s="1285"/>
      <c r="I43" s="107">
        <v>28911</v>
      </c>
      <c r="J43" s="108">
        <v>26902</v>
      </c>
      <c r="K43" s="108">
        <v>21729</v>
      </c>
      <c r="L43" s="108">
        <v>19846</v>
      </c>
      <c r="M43" s="109">
        <v>18551</v>
      </c>
    </row>
    <row r="44" spans="2:13" ht="27.75" customHeight="1" x14ac:dyDescent="0.15">
      <c r="B44" s="1278"/>
      <c r="C44" s="1279"/>
      <c r="D44" s="106"/>
      <c r="E44" s="1284" t="s">
        <v>34</v>
      </c>
      <c r="F44" s="1284"/>
      <c r="G44" s="1284"/>
      <c r="H44" s="1285"/>
      <c r="I44" s="107" t="s">
        <v>517</v>
      </c>
      <c r="J44" s="108" t="s">
        <v>517</v>
      </c>
      <c r="K44" s="108" t="s">
        <v>517</v>
      </c>
      <c r="L44" s="108" t="s">
        <v>517</v>
      </c>
      <c r="M44" s="109" t="s">
        <v>517</v>
      </c>
    </row>
    <row r="45" spans="2:13" ht="27.75" customHeight="1" x14ac:dyDescent="0.15">
      <c r="B45" s="1278"/>
      <c r="C45" s="1279"/>
      <c r="D45" s="106"/>
      <c r="E45" s="1284" t="s">
        <v>35</v>
      </c>
      <c r="F45" s="1284"/>
      <c r="G45" s="1284"/>
      <c r="H45" s="1285"/>
      <c r="I45" s="107">
        <v>14381</v>
      </c>
      <c r="J45" s="108">
        <v>13989</v>
      </c>
      <c r="K45" s="108">
        <v>13533</v>
      </c>
      <c r="L45" s="108">
        <v>13676</v>
      </c>
      <c r="M45" s="109">
        <v>13835</v>
      </c>
    </row>
    <row r="46" spans="2:13" ht="27.75" customHeight="1" x14ac:dyDescent="0.15">
      <c r="B46" s="1278"/>
      <c r="C46" s="1279"/>
      <c r="D46" s="110"/>
      <c r="E46" s="1284" t="s">
        <v>36</v>
      </c>
      <c r="F46" s="1284"/>
      <c r="G46" s="1284"/>
      <c r="H46" s="1285"/>
      <c r="I46" s="107">
        <v>7</v>
      </c>
      <c r="J46" s="108">
        <v>5</v>
      </c>
      <c r="K46" s="108">
        <v>3</v>
      </c>
      <c r="L46" s="108">
        <v>4</v>
      </c>
      <c r="M46" s="109">
        <v>9</v>
      </c>
    </row>
    <row r="47" spans="2:13" ht="27.75" customHeight="1" x14ac:dyDescent="0.15">
      <c r="B47" s="1278"/>
      <c r="C47" s="1279"/>
      <c r="D47" s="111"/>
      <c r="E47" s="1286" t="s">
        <v>37</v>
      </c>
      <c r="F47" s="1287"/>
      <c r="G47" s="1287"/>
      <c r="H47" s="1288"/>
      <c r="I47" s="107" t="s">
        <v>517</v>
      </c>
      <c r="J47" s="108" t="s">
        <v>517</v>
      </c>
      <c r="K47" s="108" t="s">
        <v>517</v>
      </c>
      <c r="L47" s="108" t="s">
        <v>517</v>
      </c>
      <c r="M47" s="109" t="s">
        <v>517</v>
      </c>
    </row>
    <row r="48" spans="2:13" ht="27.75" customHeight="1" x14ac:dyDescent="0.15">
      <c r="B48" s="1278"/>
      <c r="C48" s="1279"/>
      <c r="D48" s="106"/>
      <c r="E48" s="1284" t="s">
        <v>38</v>
      </c>
      <c r="F48" s="1284"/>
      <c r="G48" s="1284"/>
      <c r="H48" s="1285"/>
      <c r="I48" s="107" t="s">
        <v>517</v>
      </c>
      <c r="J48" s="108" t="s">
        <v>517</v>
      </c>
      <c r="K48" s="108" t="s">
        <v>517</v>
      </c>
      <c r="L48" s="108" t="s">
        <v>517</v>
      </c>
      <c r="M48" s="109" t="s">
        <v>517</v>
      </c>
    </row>
    <row r="49" spans="2:13" ht="27.75" customHeight="1" x14ac:dyDescent="0.15">
      <c r="B49" s="1280"/>
      <c r="C49" s="1281"/>
      <c r="D49" s="106"/>
      <c r="E49" s="1284" t="s">
        <v>39</v>
      </c>
      <c r="F49" s="1284"/>
      <c r="G49" s="1284"/>
      <c r="H49" s="1285"/>
      <c r="I49" s="107" t="s">
        <v>517</v>
      </c>
      <c r="J49" s="108" t="s">
        <v>517</v>
      </c>
      <c r="K49" s="108" t="s">
        <v>517</v>
      </c>
      <c r="L49" s="108" t="s">
        <v>517</v>
      </c>
      <c r="M49" s="109" t="s">
        <v>517</v>
      </c>
    </row>
    <row r="50" spans="2:13" ht="27.75" customHeight="1" x14ac:dyDescent="0.15">
      <c r="B50" s="1289" t="s">
        <v>40</v>
      </c>
      <c r="C50" s="1290"/>
      <c r="D50" s="112"/>
      <c r="E50" s="1284" t="s">
        <v>41</v>
      </c>
      <c r="F50" s="1284"/>
      <c r="G50" s="1284"/>
      <c r="H50" s="1285"/>
      <c r="I50" s="107">
        <v>13166</v>
      </c>
      <c r="J50" s="108">
        <v>14269</v>
      </c>
      <c r="K50" s="108">
        <v>14552</v>
      </c>
      <c r="L50" s="108">
        <v>20396</v>
      </c>
      <c r="M50" s="109">
        <v>20195</v>
      </c>
    </row>
    <row r="51" spans="2:13" ht="27.75" customHeight="1" x14ac:dyDescent="0.15">
      <c r="B51" s="1278"/>
      <c r="C51" s="1279"/>
      <c r="D51" s="106"/>
      <c r="E51" s="1284" t="s">
        <v>42</v>
      </c>
      <c r="F51" s="1284"/>
      <c r="G51" s="1284"/>
      <c r="H51" s="1285"/>
      <c r="I51" s="107">
        <v>32206</v>
      </c>
      <c r="J51" s="108">
        <v>33022</v>
      </c>
      <c r="K51" s="108">
        <v>32231</v>
      </c>
      <c r="L51" s="108">
        <v>31888</v>
      </c>
      <c r="M51" s="109">
        <v>31398</v>
      </c>
    </row>
    <row r="52" spans="2:13" ht="27.75" customHeight="1" x14ac:dyDescent="0.15">
      <c r="B52" s="1280"/>
      <c r="C52" s="1281"/>
      <c r="D52" s="106"/>
      <c r="E52" s="1284" t="s">
        <v>43</v>
      </c>
      <c r="F52" s="1284"/>
      <c r="G52" s="1284"/>
      <c r="H52" s="1285"/>
      <c r="I52" s="107">
        <v>89878</v>
      </c>
      <c r="J52" s="108">
        <v>89552</v>
      </c>
      <c r="K52" s="108">
        <v>89754</v>
      </c>
      <c r="L52" s="108">
        <v>88963</v>
      </c>
      <c r="M52" s="109">
        <v>88381</v>
      </c>
    </row>
    <row r="53" spans="2:13" ht="27.75" customHeight="1" thickBot="1" x14ac:dyDescent="0.2">
      <c r="B53" s="1291" t="s">
        <v>44</v>
      </c>
      <c r="C53" s="1292"/>
      <c r="D53" s="113"/>
      <c r="E53" s="1293" t="s">
        <v>45</v>
      </c>
      <c r="F53" s="1293"/>
      <c r="G53" s="1293"/>
      <c r="H53" s="1294"/>
      <c r="I53" s="114">
        <v>24597</v>
      </c>
      <c r="J53" s="115">
        <v>23748</v>
      </c>
      <c r="K53" s="115">
        <v>20295</v>
      </c>
      <c r="L53" s="115">
        <v>14309</v>
      </c>
      <c r="M53" s="116">
        <v>13356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6F+p2B7bhfFPoHxl9qPQ9E4e7K+TiCFdfn6oNXHzHTXtYJFCOllZtNAbsKFfIXNI7RMdzjEUWVmUtDLZANXg==" saltValue="BHOtmjcPbN5QwpuvPgK1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6351</v>
      </c>
      <c r="G55" s="128">
        <v>9337</v>
      </c>
      <c r="H55" s="129">
        <v>9053</v>
      </c>
    </row>
    <row r="56" spans="2:8" ht="52.5" customHeight="1" x14ac:dyDescent="0.15">
      <c r="B56" s="130"/>
      <c r="C56" s="1305" t="s">
        <v>49</v>
      </c>
      <c r="D56" s="1305"/>
      <c r="E56" s="1306"/>
      <c r="F56" s="131">
        <v>1801</v>
      </c>
      <c r="G56" s="131">
        <v>1701</v>
      </c>
      <c r="H56" s="132">
        <v>1501</v>
      </c>
    </row>
    <row r="57" spans="2:8" ht="53.25" customHeight="1" x14ac:dyDescent="0.15">
      <c r="B57" s="130"/>
      <c r="C57" s="1307" t="s">
        <v>50</v>
      </c>
      <c r="D57" s="1307"/>
      <c r="E57" s="1308"/>
      <c r="F57" s="133">
        <v>3676</v>
      </c>
      <c r="G57" s="133">
        <v>3630</v>
      </c>
      <c r="H57" s="134">
        <v>3615</v>
      </c>
    </row>
    <row r="58" spans="2:8" ht="45.75" customHeight="1" x14ac:dyDescent="0.15">
      <c r="B58" s="135"/>
      <c r="C58" s="1295" t="s">
        <v>589</v>
      </c>
      <c r="D58" s="1296"/>
      <c r="E58" s="1297"/>
      <c r="F58" s="136">
        <v>1612</v>
      </c>
      <c r="G58" s="136">
        <v>1612</v>
      </c>
      <c r="H58" s="137">
        <v>1612</v>
      </c>
    </row>
    <row r="59" spans="2:8" ht="45.75" customHeight="1" x14ac:dyDescent="0.15">
      <c r="B59" s="135"/>
      <c r="C59" s="1295" t="s">
        <v>590</v>
      </c>
      <c r="D59" s="1296"/>
      <c r="E59" s="1297"/>
      <c r="F59" s="136">
        <v>751</v>
      </c>
      <c r="G59" s="136">
        <v>818</v>
      </c>
      <c r="H59" s="137">
        <v>823</v>
      </c>
    </row>
    <row r="60" spans="2:8" ht="45.75" customHeight="1" x14ac:dyDescent="0.15">
      <c r="B60" s="135"/>
      <c r="C60" s="1295" t="s">
        <v>591</v>
      </c>
      <c r="D60" s="1296"/>
      <c r="E60" s="1297"/>
      <c r="F60" s="136">
        <v>578</v>
      </c>
      <c r="G60" s="136">
        <v>528</v>
      </c>
      <c r="H60" s="137">
        <v>488</v>
      </c>
    </row>
    <row r="61" spans="2:8" ht="45.75" customHeight="1" x14ac:dyDescent="0.15">
      <c r="B61" s="135"/>
      <c r="C61" s="1295" t="s">
        <v>592</v>
      </c>
      <c r="D61" s="1296"/>
      <c r="E61" s="1297"/>
      <c r="F61" s="136">
        <v>455</v>
      </c>
      <c r="G61" s="136">
        <v>456</v>
      </c>
      <c r="H61" s="137">
        <v>456</v>
      </c>
    </row>
    <row r="62" spans="2:8" ht="45.75" customHeight="1" thickBot="1" x14ac:dyDescent="0.2">
      <c r="B62" s="138"/>
      <c r="C62" s="1298" t="s">
        <v>593</v>
      </c>
      <c r="D62" s="1299"/>
      <c r="E62" s="1300"/>
      <c r="F62" s="139">
        <v>192</v>
      </c>
      <c r="G62" s="139">
        <v>72</v>
      </c>
      <c r="H62" s="140">
        <v>72</v>
      </c>
    </row>
    <row r="63" spans="2:8" ht="52.5" customHeight="1" thickBot="1" x14ac:dyDescent="0.2">
      <c r="B63" s="141"/>
      <c r="C63" s="1301" t="s">
        <v>51</v>
      </c>
      <c r="D63" s="1301"/>
      <c r="E63" s="1302"/>
      <c r="F63" s="142">
        <v>11828</v>
      </c>
      <c r="G63" s="142">
        <v>14668</v>
      </c>
      <c r="H63" s="143">
        <v>14169</v>
      </c>
    </row>
    <row r="64" spans="2:8" ht="15" customHeight="1" x14ac:dyDescent="0.15"/>
  </sheetData>
  <sheetProtection algorithmName="SHA-512" hashValue="7+qMqRcXAUvPwPDx8jFYf9zH37GYsobAeYJqcC6v7OqOEu5pI0m9roe1c+75fli5teVZOCh7xMEjajSRs27/uw==" saltValue="oNLP2hsttO0nBCS2gZge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597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558</v>
      </c>
      <c r="BQ50" s="1323"/>
      <c r="BR50" s="1323"/>
      <c r="BS50" s="1323"/>
      <c r="BT50" s="1323"/>
      <c r="BU50" s="1323"/>
      <c r="BV50" s="1323"/>
      <c r="BW50" s="1323"/>
      <c r="BX50" s="1323" t="s">
        <v>559</v>
      </c>
      <c r="BY50" s="1323"/>
      <c r="BZ50" s="1323"/>
      <c r="CA50" s="1323"/>
      <c r="CB50" s="1323"/>
      <c r="CC50" s="1323"/>
      <c r="CD50" s="1323"/>
      <c r="CE50" s="1323"/>
      <c r="CF50" s="1323" t="s">
        <v>560</v>
      </c>
      <c r="CG50" s="1323"/>
      <c r="CH50" s="1323"/>
      <c r="CI50" s="1323"/>
      <c r="CJ50" s="1323"/>
      <c r="CK50" s="1323"/>
      <c r="CL50" s="1323"/>
      <c r="CM50" s="1323"/>
      <c r="CN50" s="1323" t="s">
        <v>561</v>
      </c>
      <c r="CO50" s="1323"/>
      <c r="CP50" s="1323"/>
      <c r="CQ50" s="1323"/>
      <c r="CR50" s="1323"/>
      <c r="CS50" s="1323"/>
      <c r="CT50" s="1323"/>
      <c r="CU50" s="1323"/>
      <c r="CV50" s="1323" t="s">
        <v>562</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599</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09">
        <v>51.5</v>
      </c>
      <c r="BQ51" s="1309"/>
      <c r="BR51" s="1309"/>
      <c r="BS51" s="1309"/>
      <c r="BT51" s="1309"/>
      <c r="BU51" s="1309"/>
      <c r="BV51" s="1309"/>
      <c r="BW51" s="1309"/>
      <c r="BX51" s="1309">
        <v>49.3</v>
      </c>
      <c r="BY51" s="1309"/>
      <c r="BZ51" s="1309"/>
      <c r="CA51" s="1309"/>
      <c r="CB51" s="1309"/>
      <c r="CC51" s="1309"/>
      <c r="CD51" s="1309"/>
      <c r="CE51" s="1309"/>
      <c r="CF51" s="1309">
        <v>41.5</v>
      </c>
      <c r="CG51" s="1309"/>
      <c r="CH51" s="1309"/>
      <c r="CI51" s="1309"/>
      <c r="CJ51" s="1309"/>
      <c r="CK51" s="1309"/>
      <c r="CL51" s="1309"/>
      <c r="CM51" s="1309"/>
      <c r="CN51" s="1309">
        <v>28.1</v>
      </c>
      <c r="CO51" s="1309"/>
      <c r="CP51" s="1309"/>
      <c r="CQ51" s="1309"/>
      <c r="CR51" s="1309"/>
      <c r="CS51" s="1309"/>
      <c r="CT51" s="1309"/>
      <c r="CU51" s="1309"/>
      <c r="CV51" s="1309">
        <v>25.5</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09">
        <v>49.5</v>
      </c>
      <c r="BQ53" s="1309"/>
      <c r="BR53" s="1309"/>
      <c r="BS53" s="1309"/>
      <c r="BT53" s="1309"/>
      <c r="BU53" s="1309"/>
      <c r="BV53" s="1309"/>
      <c r="BW53" s="1309"/>
      <c r="BX53" s="1309">
        <v>47.7</v>
      </c>
      <c r="BY53" s="1309"/>
      <c r="BZ53" s="1309"/>
      <c r="CA53" s="1309"/>
      <c r="CB53" s="1309"/>
      <c r="CC53" s="1309"/>
      <c r="CD53" s="1309"/>
      <c r="CE53" s="1309"/>
      <c r="CF53" s="1309">
        <v>49.1</v>
      </c>
      <c r="CG53" s="1309"/>
      <c r="CH53" s="1309"/>
      <c r="CI53" s="1309"/>
      <c r="CJ53" s="1309"/>
      <c r="CK53" s="1309"/>
      <c r="CL53" s="1309"/>
      <c r="CM53" s="1309"/>
      <c r="CN53" s="1309">
        <v>50.8</v>
      </c>
      <c r="CO53" s="1309"/>
      <c r="CP53" s="1309"/>
      <c r="CQ53" s="1309"/>
      <c r="CR53" s="1309"/>
      <c r="CS53" s="1309"/>
      <c r="CT53" s="1309"/>
      <c r="CU53" s="1309"/>
      <c r="CV53" s="1309">
        <v>52.9</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6" t="s">
        <v>600</v>
      </c>
      <c r="BC55" s="1326"/>
      <c r="BD55" s="1326"/>
      <c r="BE55" s="1326"/>
      <c r="BF55" s="1326"/>
      <c r="BG55" s="1326"/>
      <c r="BH55" s="1326"/>
      <c r="BI55" s="1326"/>
      <c r="BJ55" s="1326"/>
      <c r="BK55" s="1326"/>
      <c r="BL55" s="1326"/>
      <c r="BM55" s="1326"/>
      <c r="BN55" s="1326"/>
      <c r="BO55" s="1326"/>
      <c r="BP55" s="1309">
        <v>37.4</v>
      </c>
      <c r="BQ55" s="1309"/>
      <c r="BR55" s="1309"/>
      <c r="BS55" s="1309"/>
      <c r="BT55" s="1309"/>
      <c r="BU55" s="1309"/>
      <c r="BV55" s="1309"/>
      <c r="BW55" s="1309"/>
      <c r="BX55" s="1309">
        <v>31</v>
      </c>
      <c r="BY55" s="1309"/>
      <c r="BZ55" s="1309"/>
      <c r="CA55" s="1309"/>
      <c r="CB55" s="1309"/>
      <c r="CC55" s="1309"/>
      <c r="CD55" s="1309"/>
      <c r="CE55" s="1309"/>
      <c r="CF55" s="1309">
        <v>30</v>
      </c>
      <c r="CG55" s="1309"/>
      <c r="CH55" s="1309"/>
      <c r="CI55" s="1309"/>
      <c r="CJ55" s="1309"/>
      <c r="CK55" s="1309"/>
      <c r="CL55" s="1309"/>
      <c r="CM55" s="1309"/>
      <c r="CN55" s="1309">
        <v>34</v>
      </c>
      <c r="CO55" s="1309"/>
      <c r="CP55" s="1309"/>
      <c r="CQ55" s="1309"/>
      <c r="CR55" s="1309"/>
      <c r="CS55" s="1309"/>
      <c r="CT55" s="1309"/>
      <c r="CU55" s="1309"/>
      <c r="CV55" s="1309">
        <v>33.9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601</v>
      </c>
      <c r="BC57" s="1326"/>
      <c r="BD57" s="1326"/>
      <c r="BE57" s="1326"/>
      <c r="BF57" s="1326"/>
      <c r="BG57" s="1326"/>
      <c r="BH57" s="1326"/>
      <c r="BI57" s="1326"/>
      <c r="BJ57" s="1326"/>
      <c r="BK57" s="1326"/>
      <c r="BL57" s="1326"/>
      <c r="BM57" s="1326"/>
      <c r="BN57" s="1326"/>
      <c r="BO57" s="1326"/>
      <c r="BP57" s="1309">
        <v>54.4</v>
      </c>
      <c r="BQ57" s="1309"/>
      <c r="BR57" s="1309"/>
      <c r="BS57" s="1309"/>
      <c r="BT57" s="1309"/>
      <c r="BU57" s="1309"/>
      <c r="BV57" s="1309"/>
      <c r="BW57" s="1309"/>
      <c r="BX57" s="1309">
        <v>57.4</v>
      </c>
      <c r="BY57" s="1309"/>
      <c r="BZ57" s="1309"/>
      <c r="CA57" s="1309"/>
      <c r="CB57" s="1309"/>
      <c r="CC57" s="1309"/>
      <c r="CD57" s="1309"/>
      <c r="CE57" s="1309"/>
      <c r="CF57" s="1309">
        <v>58.3</v>
      </c>
      <c r="CG57" s="1309"/>
      <c r="CH57" s="1309"/>
      <c r="CI57" s="1309"/>
      <c r="CJ57" s="1309"/>
      <c r="CK57" s="1309"/>
      <c r="CL57" s="1309"/>
      <c r="CM57" s="1309"/>
      <c r="CN57" s="1309">
        <v>61.1</v>
      </c>
      <c r="CO57" s="1309"/>
      <c r="CP57" s="1309"/>
      <c r="CQ57" s="1309"/>
      <c r="CR57" s="1309"/>
      <c r="CS57" s="1309"/>
      <c r="CT57" s="1309"/>
      <c r="CU57" s="1309"/>
      <c r="CV57" s="1309">
        <v>61.7</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0" t="s">
        <v>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558</v>
      </c>
      <c r="BQ72" s="1323"/>
      <c r="BR72" s="1323"/>
      <c r="BS72" s="1323"/>
      <c r="BT72" s="1323"/>
      <c r="BU72" s="1323"/>
      <c r="BV72" s="1323"/>
      <c r="BW72" s="1323"/>
      <c r="BX72" s="1323" t="s">
        <v>559</v>
      </c>
      <c r="BY72" s="1323"/>
      <c r="BZ72" s="1323"/>
      <c r="CA72" s="1323"/>
      <c r="CB72" s="1323"/>
      <c r="CC72" s="1323"/>
      <c r="CD72" s="1323"/>
      <c r="CE72" s="1323"/>
      <c r="CF72" s="1323" t="s">
        <v>560</v>
      </c>
      <c r="CG72" s="1323"/>
      <c r="CH72" s="1323"/>
      <c r="CI72" s="1323"/>
      <c r="CJ72" s="1323"/>
      <c r="CK72" s="1323"/>
      <c r="CL72" s="1323"/>
      <c r="CM72" s="1323"/>
      <c r="CN72" s="1323" t="s">
        <v>561</v>
      </c>
      <c r="CO72" s="1323"/>
      <c r="CP72" s="1323"/>
      <c r="CQ72" s="1323"/>
      <c r="CR72" s="1323"/>
      <c r="CS72" s="1323"/>
      <c r="CT72" s="1323"/>
      <c r="CU72" s="1323"/>
      <c r="CV72" s="1323" t="s">
        <v>562</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599</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09">
        <v>51.5</v>
      </c>
      <c r="BQ73" s="1309"/>
      <c r="BR73" s="1309"/>
      <c r="BS73" s="1309"/>
      <c r="BT73" s="1309"/>
      <c r="BU73" s="1309"/>
      <c r="BV73" s="1309"/>
      <c r="BW73" s="1309"/>
      <c r="BX73" s="1309">
        <v>49.3</v>
      </c>
      <c r="BY73" s="1309"/>
      <c r="BZ73" s="1309"/>
      <c r="CA73" s="1309"/>
      <c r="CB73" s="1309"/>
      <c r="CC73" s="1309"/>
      <c r="CD73" s="1309"/>
      <c r="CE73" s="1309"/>
      <c r="CF73" s="1309">
        <v>41.5</v>
      </c>
      <c r="CG73" s="1309"/>
      <c r="CH73" s="1309"/>
      <c r="CI73" s="1309"/>
      <c r="CJ73" s="1309"/>
      <c r="CK73" s="1309"/>
      <c r="CL73" s="1309"/>
      <c r="CM73" s="1309"/>
      <c r="CN73" s="1309">
        <v>28.1</v>
      </c>
      <c r="CO73" s="1309"/>
      <c r="CP73" s="1309"/>
      <c r="CQ73" s="1309"/>
      <c r="CR73" s="1309"/>
      <c r="CS73" s="1309"/>
      <c r="CT73" s="1309"/>
      <c r="CU73" s="1309"/>
      <c r="CV73" s="1309">
        <v>25.5</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09">
        <v>3.8</v>
      </c>
      <c r="BQ75" s="1309"/>
      <c r="BR75" s="1309"/>
      <c r="BS75" s="1309"/>
      <c r="BT75" s="1309"/>
      <c r="BU75" s="1309"/>
      <c r="BV75" s="1309"/>
      <c r="BW75" s="1309"/>
      <c r="BX75" s="1309">
        <v>3.4</v>
      </c>
      <c r="BY75" s="1309"/>
      <c r="BZ75" s="1309"/>
      <c r="CA75" s="1309"/>
      <c r="CB75" s="1309"/>
      <c r="CC75" s="1309"/>
      <c r="CD75" s="1309"/>
      <c r="CE75" s="1309"/>
      <c r="CF75" s="1309">
        <v>2.9</v>
      </c>
      <c r="CG75" s="1309"/>
      <c r="CH75" s="1309"/>
      <c r="CI75" s="1309"/>
      <c r="CJ75" s="1309"/>
      <c r="CK75" s="1309"/>
      <c r="CL75" s="1309"/>
      <c r="CM75" s="1309"/>
      <c r="CN75" s="1309">
        <v>2.8</v>
      </c>
      <c r="CO75" s="1309"/>
      <c r="CP75" s="1309"/>
      <c r="CQ75" s="1309"/>
      <c r="CR75" s="1309"/>
      <c r="CS75" s="1309"/>
      <c r="CT75" s="1309"/>
      <c r="CU75" s="1309"/>
      <c r="CV75" s="1330">
        <v>3</v>
      </c>
      <c r="CW75" s="1330"/>
      <c r="CX75" s="1330"/>
      <c r="CY75" s="1330"/>
      <c r="CZ75" s="1330"/>
      <c r="DA75" s="1330"/>
      <c r="DB75" s="1330"/>
      <c r="DC75" s="1330"/>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30"/>
      <c r="CW76" s="1330"/>
      <c r="CX76" s="1330"/>
      <c r="CY76" s="1330"/>
      <c r="CZ76" s="1330"/>
      <c r="DA76" s="1330"/>
      <c r="DB76" s="1330"/>
      <c r="DC76" s="1330"/>
    </row>
    <row r="77" spans="2:107" x14ac:dyDescent="0.15">
      <c r="B77" s="395"/>
      <c r="G77" s="1319"/>
      <c r="H77" s="1319"/>
      <c r="I77" s="1319"/>
      <c r="J77" s="1319"/>
      <c r="K77" s="1329"/>
      <c r="L77" s="1329"/>
      <c r="M77" s="1329"/>
      <c r="N77" s="1329"/>
      <c r="AN77" s="1323" t="s">
        <v>602</v>
      </c>
      <c r="AO77" s="1323"/>
      <c r="AP77" s="1323"/>
      <c r="AQ77" s="1323"/>
      <c r="AR77" s="1323"/>
      <c r="AS77" s="1323"/>
      <c r="AT77" s="1323"/>
      <c r="AU77" s="1323"/>
      <c r="AV77" s="1323"/>
      <c r="AW77" s="1323"/>
      <c r="AX77" s="1323"/>
      <c r="AY77" s="1323"/>
      <c r="AZ77" s="1323"/>
      <c r="BA77" s="1323"/>
      <c r="BB77" s="1326" t="s">
        <v>600</v>
      </c>
      <c r="BC77" s="1326"/>
      <c r="BD77" s="1326"/>
      <c r="BE77" s="1326"/>
      <c r="BF77" s="1326"/>
      <c r="BG77" s="1326"/>
      <c r="BH77" s="1326"/>
      <c r="BI77" s="1326"/>
      <c r="BJ77" s="1326"/>
      <c r="BK77" s="1326"/>
      <c r="BL77" s="1326"/>
      <c r="BM77" s="1326"/>
      <c r="BN77" s="1326"/>
      <c r="BO77" s="1326"/>
      <c r="BP77" s="1309">
        <v>37.4</v>
      </c>
      <c r="BQ77" s="1309"/>
      <c r="BR77" s="1309"/>
      <c r="BS77" s="1309"/>
      <c r="BT77" s="1309"/>
      <c r="BU77" s="1309"/>
      <c r="BV77" s="1309"/>
      <c r="BW77" s="1309"/>
      <c r="BX77" s="1309">
        <v>31</v>
      </c>
      <c r="BY77" s="1309"/>
      <c r="BZ77" s="1309"/>
      <c r="CA77" s="1309"/>
      <c r="CB77" s="1309"/>
      <c r="CC77" s="1309"/>
      <c r="CD77" s="1309"/>
      <c r="CE77" s="1309"/>
      <c r="CF77" s="1309">
        <v>30</v>
      </c>
      <c r="CG77" s="1309"/>
      <c r="CH77" s="1309"/>
      <c r="CI77" s="1309"/>
      <c r="CJ77" s="1309"/>
      <c r="CK77" s="1309"/>
      <c r="CL77" s="1309"/>
      <c r="CM77" s="1309"/>
      <c r="CN77" s="1309">
        <v>34</v>
      </c>
      <c r="CO77" s="1309"/>
      <c r="CP77" s="1309"/>
      <c r="CQ77" s="1309"/>
      <c r="CR77" s="1309"/>
      <c r="CS77" s="1309"/>
      <c r="CT77" s="1309"/>
      <c r="CU77" s="1309"/>
      <c r="CV77" s="1309">
        <v>33.9</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604</v>
      </c>
      <c r="BC79" s="1326"/>
      <c r="BD79" s="1326"/>
      <c r="BE79" s="1326"/>
      <c r="BF79" s="1326"/>
      <c r="BG79" s="1326"/>
      <c r="BH79" s="1326"/>
      <c r="BI79" s="1326"/>
      <c r="BJ79" s="1326"/>
      <c r="BK79" s="1326"/>
      <c r="BL79" s="1326"/>
      <c r="BM79" s="1326"/>
      <c r="BN79" s="1326"/>
      <c r="BO79" s="1326"/>
      <c r="BP79" s="1309">
        <v>6.3</v>
      </c>
      <c r="BQ79" s="1309"/>
      <c r="BR79" s="1309"/>
      <c r="BS79" s="1309"/>
      <c r="BT79" s="1309"/>
      <c r="BU79" s="1309"/>
      <c r="BV79" s="1309"/>
      <c r="BW79" s="1309"/>
      <c r="BX79" s="1309">
        <v>5.2</v>
      </c>
      <c r="BY79" s="1309"/>
      <c r="BZ79" s="1309"/>
      <c r="CA79" s="1309"/>
      <c r="CB79" s="1309"/>
      <c r="CC79" s="1309"/>
      <c r="CD79" s="1309"/>
      <c r="CE79" s="1309"/>
      <c r="CF79" s="1309">
        <v>5</v>
      </c>
      <c r="CG79" s="1309"/>
      <c r="CH79" s="1309"/>
      <c r="CI79" s="1309"/>
      <c r="CJ79" s="1309"/>
      <c r="CK79" s="1309"/>
      <c r="CL79" s="1309"/>
      <c r="CM79" s="1309"/>
      <c r="CN79" s="1309">
        <v>5.9</v>
      </c>
      <c r="CO79" s="1309"/>
      <c r="CP79" s="1309"/>
      <c r="CQ79" s="1309"/>
      <c r="CR79" s="1309"/>
      <c r="CS79" s="1309"/>
      <c r="CT79" s="1309"/>
      <c r="CU79" s="1309"/>
      <c r="CV79" s="1309">
        <v>5.7</v>
      </c>
      <c r="CW79" s="1309"/>
      <c r="CX79" s="1309"/>
      <c r="CY79" s="1309"/>
      <c r="CZ79" s="1309"/>
      <c r="DA79" s="1309"/>
      <c r="DB79" s="1309"/>
      <c r="DC79" s="1309"/>
    </row>
    <row r="80" spans="2:107" x14ac:dyDescent="0.15">
      <c r="B80" s="395"/>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DyuYZ6VoJq05nSiL2/1MMPQEOndZEh1IKUKrY1TuXLch3jpXygQkSUcklzApf3KYxBTYgLUbXGJZ3/b/uwJpg==" saltValue="uA6ufeI5EPaGgZilerHh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QX+tdgmVQNxA6P9/s5TZJygP4wOpJs6URpRjnqJFJnqWD81uVDznACRdvP1U29m3i+c07wDfCiQJKgCUrVMWZg==" saltValue="5+krLdn35Rg85lfh43Rj6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b3HwAWhiTusc3jc0Ef14nxyBQ6kAynXdN/of7+r0yiL7FjgtFBKSZuQUo97gS3zrrxUFWMyLXpT/ubhOdVRb8A==" saltValue="2+ot/yiQGCFcCjPHgjP09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38372</v>
      </c>
      <c r="E3" s="162"/>
      <c r="F3" s="163">
        <v>43554</v>
      </c>
      <c r="G3" s="164"/>
      <c r="H3" s="165"/>
    </row>
    <row r="4" spans="1:8" x14ac:dyDescent="0.15">
      <c r="A4" s="166"/>
      <c r="B4" s="167"/>
      <c r="C4" s="168"/>
      <c r="D4" s="169">
        <v>15115</v>
      </c>
      <c r="E4" s="170"/>
      <c r="F4" s="171">
        <v>24811</v>
      </c>
      <c r="G4" s="172"/>
      <c r="H4" s="173"/>
    </row>
    <row r="5" spans="1:8" x14ac:dyDescent="0.15">
      <c r="A5" s="154" t="s">
        <v>550</v>
      </c>
      <c r="B5" s="159"/>
      <c r="C5" s="160"/>
      <c r="D5" s="161">
        <v>57082</v>
      </c>
      <c r="E5" s="162"/>
      <c r="F5" s="163">
        <v>42581</v>
      </c>
      <c r="G5" s="164"/>
      <c r="H5" s="165"/>
    </row>
    <row r="6" spans="1:8" x14ac:dyDescent="0.15">
      <c r="A6" s="166"/>
      <c r="B6" s="167"/>
      <c r="C6" s="168"/>
      <c r="D6" s="169">
        <v>15160</v>
      </c>
      <c r="E6" s="170"/>
      <c r="F6" s="171">
        <v>24354</v>
      </c>
      <c r="G6" s="172"/>
      <c r="H6" s="173"/>
    </row>
    <row r="7" spans="1:8" x14ac:dyDescent="0.15">
      <c r="A7" s="154" t="s">
        <v>551</v>
      </c>
      <c r="B7" s="159"/>
      <c r="C7" s="160"/>
      <c r="D7" s="161">
        <v>34645</v>
      </c>
      <c r="E7" s="162"/>
      <c r="F7" s="163">
        <v>45426</v>
      </c>
      <c r="G7" s="164"/>
      <c r="H7" s="165"/>
    </row>
    <row r="8" spans="1:8" x14ac:dyDescent="0.15">
      <c r="A8" s="166"/>
      <c r="B8" s="167"/>
      <c r="C8" s="168"/>
      <c r="D8" s="169">
        <v>20895</v>
      </c>
      <c r="E8" s="170"/>
      <c r="F8" s="171">
        <v>24508</v>
      </c>
      <c r="G8" s="172"/>
      <c r="H8" s="173"/>
    </row>
    <row r="9" spans="1:8" x14ac:dyDescent="0.15">
      <c r="A9" s="154" t="s">
        <v>552</v>
      </c>
      <c r="B9" s="159"/>
      <c r="C9" s="160"/>
      <c r="D9" s="161">
        <v>42789</v>
      </c>
      <c r="E9" s="162"/>
      <c r="F9" s="163">
        <v>46457</v>
      </c>
      <c r="G9" s="164"/>
      <c r="H9" s="165"/>
    </row>
    <row r="10" spans="1:8" x14ac:dyDescent="0.15">
      <c r="A10" s="166"/>
      <c r="B10" s="167"/>
      <c r="C10" s="168"/>
      <c r="D10" s="169">
        <v>27591</v>
      </c>
      <c r="E10" s="170"/>
      <c r="F10" s="171">
        <v>24020</v>
      </c>
      <c r="G10" s="172"/>
      <c r="H10" s="173"/>
    </row>
    <row r="11" spans="1:8" x14ac:dyDescent="0.15">
      <c r="A11" s="154" t="s">
        <v>553</v>
      </c>
      <c r="B11" s="159"/>
      <c r="C11" s="160"/>
      <c r="D11" s="161">
        <v>26150</v>
      </c>
      <c r="E11" s="162"/>
      <c r="F11" s="163">
        <v>51849</v>
      </c>
      <c r="G11" s="164"/>
      <c r="H11" s="165"/>
    </row>
    <row r="12" spans="1:8" x14ac:dyDescent="0.15">
      <c r="A12" s="166"/>
      <c r="B12" s="167"/>
      <c r="C12" s="174"/>
      <c r="D12" s="169">
        <v>13386</v>
      </c>
      <c r="E12" s="170"/>
      <c r="F12" s="171">
        <v>26326</v>
      </c>
      <c r="G12" s="172"/>
      <c r="H12" s="173"/>
    </row>
    <row r="13" spans="1:8" x14ac:dyDescent="0.15">
      <c r="A13" s="154"/>
      <c r="B13" s="159"/>
      <c r="C13" s="175"/>
      <c r="D13" s="176">
        <v>39808</v>
      </c>
      <c r="E13" s="177"/>
      <c r="F13" s="178">
        <v>45973</v>
      </c>
      <c r="G13" s="179"/>
      <c r="H13" s="165"/>
    </row>
    <row r="14" spans="1:8" x14ac:dyDescent="0.15">
      <c r="A14" s="166"/>
      <c r="B14" s="167"/>
      <c r="C14" s="168"/>
      <c r="D14" s="169">
        <v>18429</v>
      </c>
      <c r="E14" s="170"/>
      <c r="F14" s="171">
        <v>24804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3.54</v>
      </c>
      <c r="C19" s="180">
        <f>ROUND(VALUE(SUBSTITUTE(実質収支比率等に係る経年分析!G$48,"▲","-")),2)</f>
        <v>2.23</v>
      </c>
      <c r="D19" s="180">
        <f>ROUND(VALUE(SUBSTITUTE(実質収支比率等に係る経年分析!H$48,"▲","-")),2)</f>
        <v>1.64</v>
      </c>
      <c r="E19" s="180">
        <f>ROUND(VALUE(SUBSTITUTE(実質収支比率等に係る経年分析!I$48,"▲","-")),2)</f>
        <v>1.53</v>
      </c>
      <c r="F19" s="180">
        <f>ROUND(VALUE(SUBSTITUTE(実質収支比率等に係る経年分析!J$48,"▲","-")),2)</f>
        <v>1.1399999999999999</v>
      </c>
    </row>
    <row r="20" spans="1:11" x14ac:dyDescent="0.15">
      <c r="A20" s="180" t="s">
        <v>55</v>
      </c>
      <c r="B20" s="180">
        <f>ROUND(VALUE(SUBSTITUTE(実質収支比率等に係る経年分析!F$47,"▲","-")),2)</f>
        <v>9.6999999999999993</v>
      </c>
      <c r="C20" s="180">
        <f>ROUND(VALUE(SUBSTITUTE(実質収支比率等に係る経年分析!G$47,"▲","-")),2)</f>
        <v>11.04</v>
      </c>
      <c r="D20" s="180">
        <f>ROUND(VALUE(SUBSTITUTE(実質収支比率等に係る経年分析!H$47,"▲","-")),2)</f>
        <v>11.15</v>
      </c>
      <c r="E20" s="180">
        <f>ROUND(VALUE(SUBSTITUTE(実質収支比率等に係る経年分析!I$47,"▲","-")),2)</f>
        <v>15.87</v>
      </c>
      <c r="F20" s="180">
        <f>ROUND(VALUE(SUBSTITUTE(実質収支比率等に係る経年分析!J$47,"▲","-")),2)</f>
        <v>15.05</v>
      </c>
    </row>
    <row r="21" spans="1:11" x14ac:dyDescent="0.15">
      <c r="A21" s="180" t="s">
        <v>56</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5.0199999999999996</v>
      </c>
      <c r="F21" s="180">
        <f>IF(ISNUMBER(VALUE(SUBSTITUTE(実質収支比率等に係る経年分析!J$49,"▲","-"))),ROUND(VALUE(SUBSTITUTE(実質収支比率等に係る経年分析!J$49,"▲","-")),2),NA())</f>
        <v>-0.83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石ヶ谷墓園整備事業特別会計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4.3899999999999997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5.37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4.1900000000000004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11758</v>
      </c>
      <c r="E42" s="182"/>
      <c r="F42" s="182"/>
      <c r="G42" s="182">
        <f>'実質公債費比率（分子）の構造'!L$52</f>
        <v>11933</v>
      </c>
      <c r="H42" s="182"/>
      <c r="I42" s="182"/>
      <c r="J42" s="182">
        <f>'実質公債費比率（分子）の構造'!M$52</f>
        <v>11821</v>
      </c>
      <c r="K42" s="182"/>
      <c r="L42" s="182"/>
      <c r="M42" s="182">
        <f>'実質公債費比率（分子）の構造'!N$52</f>
        <v>11841</v>
      </c>
      <c r="N42" s="182"/>
      <c r="O42" s="182"/>
      <c r="P42" s="182">
        <f>'実質公債費比率（分子）の構造'!O$52</f>
        <v>11602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2347</v>
      </c>
      <c r="C46" s="182"/>
      <c r="D46" s="182"/>
      <c r="E46" s="182">
        <f>'実質公債費比率（分子）の構造'!L$48</f>
        <v>2115</v>
      </c>
      <c r="F46" s="182"/>
      <c r="G46" s="182"/>
      <c r="H46" s="182">
        <f>'実質公債費比率（分子）の構造'!M$48</f>
        <v>2061</v>
      </c>
      <c r="I46" s="182"/>
      <c r="J46" s="182"/>
      <c r="K46" s="182">
        <f>'実質公債費比率（分子）の構造'!N$48</f>
        <v>2127</v>
      </c>
      <c r="L46" s="182"/>
      <c r="M46" s="182"/>
      <c r="N46" s="182">
        <f>'実質公債費比率（分子）の構造'!O$48</f>
        <v>1972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11069</v>
      </c>
      <c r="C49" s="182"/>
      <c r="D49" s="182"/>
      <c r="E49" s="182">
        <f>'実質公債費比率（分子）の構造'!L$45</f>
        <v>11300</v>
      </c>
      <c r="F49" s="182"/>
      <c r="G49" s="182"/>
      <c r="H49" s="182">
        <f>'実質公債費比率（分子）の構造'!M$45</f>
        <v>10953</v>
      </c>
      <c r="I49" s="182"/>
      <c r="J49" s="182"/>
      <c r="K49" s="182">
        <f>'実質公債費比率（分子）の構造'!N$45</f>
        <v>11258</v>
      </c>
      <c r="L49" s="182"/>
      <c r="M49" s="182"/>
      <c r="N49" s="182">
        <f>'実質公債費比率（分子）の構造'!O$45</f>
        <v>11515</v>
      </c>
      <c r="O49" s="182"/>
      <c r="P49" s="182"/>
    </row>
    <row r="50" spans="1:16" x14ac:dyDescent="0.15">
      <c r="A50" s="182" t="s">
        <v>71</v>
      </c>
      <c r="B50" s="182" t="e">
        <f>NA()</f>
        <v>#N/A</v>
      </c>
      <c r="C50" s="182">
        <f>IF(ISNUMBER('実質公債費比率（分子）の構造'!K$53),'実質公債費比率（分子）の構造'!K$53,NA())</f>
        <v>1659</v>
      </c>
      <c r="D50" s="182" t="e">
        <f>NA()</f>
        <v>#N/A</v>
      </c>
      <c r="E50" s="182" t="e">
        <f>NA()</f>
        <v>#N/A</v>
      </c>
      <c r="F50" s="182">
        <f>IF(ISNUMBER('実質公債費比率（分子）の構造'!L$53),'実質公債費比率（分子）の構造'!L$53,NA())</f>
        <v>1483</v>
      </c>
      <c r="G50" s="182" t="e">
        <f>NA()</f>
        <v>#N/A</v>
      </c>
      <c r="H50" s="182" t="e">
        <f>NA()</f>
        <v>#N/A</v>
      </c>
      <c r="I50" s="182">
        <f>IF(ISNUMBER('実質公債費比率（分子）の構造'!M$53),'実質公債費比率（分子）の構造'!M$53,NA())</f>
        <v>1193</v>
      </c>
      <c r="J50" s="182" t="e">
        <f>NA()</f>
        <v>#N/A</v>
      </c>
      <c r="K50" s="182" t="e">
        <f>NA()</f>
        <v>#N/A</v>
      </c>
      <c r="L50" s="182">
        <f>IF(ISNUMBER('実質公債費比率（分子）の構造'!N$53),'実質公債費比率（分子）の構造'!N$53,NA())</f>
        <v>1544</v>
      </c>
      <c r="M50" s="182" t="e">
        <f>NA()</f>
        <v>#N/A</v>
      </c>
      <c r="N50" s="182" t="e">
        <f>NA()</f>
        <v>#N/A</v>
      </c>
      <c r="O50" s="182">
        <f>IF(ISNUMBER('実質公債費比率（分子）の構造'!O$53),'実質公債費比率（分子）の構造'!O$53,NA())</f>
        <v>1885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89878</v>
      </c>
      <c r="E56" s="181"/>
      <c r="F56" s="181"/>
      <c r="G56" s="181">
        <f>'将来負担比率（分子）の構造'!J$52</f>
        <v>89552</v>
      </c>
      <c r="H56" s="181"/>
      <c r="I56" s="181"/>
      <c r="J56" s="181">
        <f>'将来負担比率（分子）の構造'!K$52</f>
        <v>89754</v>
      </c>
      <c r="K56" s="181"/>
      <c r="L56" s="181"/>
      <c r="M56" s="181">
        <f>'将来負担比率（分子）の構造'!L$52</f>
        <v>88963</v>
      </c>
      <c r="N56" s="181"/>
      <c r="O56" s="181"/>
      <c r="P56" s="181">
        <f>'将来負担比率（分子）の構造'!M$52</f>
        <v>88381</v>
      </c>
    </row>
    <row r="57" spans="1:16" x14ac:dyDescent="0.15">
      <c r="A57" s="181" t="s">
        <v>42</v>
      </c>
      <c r="B57" s="181"/>
      <c r="C57" s="181"/>
      <c r="D57" s="181">
        <f>'将来負担比率（分子）の構造'!I$51</f>
        <v>32206</v>
      </c>
      <c r="E57" s="181"/>
      <c r="F57" s="181"/>
      <c r="G57" s="181">
        <f>'将来負担比率（分子）の構造'!J$51</f>
        <v>33022</v>
      </c>
      <c r="H57" s="181"/>
      <c r="I57" s="181"/>
      <c r="J57" s="181">
        <f>'将来負担比率（分子）の構造'!K$51</f>
        <v>32231</v>
      </c>
      <c r="K57" s="181"/>
      <c r="L57" s="181"/>
      <c r="M57" s="181">
        <f>'将来負担比率（分子）の構造'!L$51</f>
        <v>31888</v>
      </c>
      <c r="N57" s="181"/>
      <c r="O57" s="181"/>
      <c r="P57" s="181">
        <f>'将来負担比率（分子）の構造'!M$51</f>
        <v>31398</v>
      </c>
    </row>
    <row r="58" spans="1:16" x14ac:dyDescent="0.15">
      <c r="A58" s="181" t="s">
        <v>41</v>
      </c>
      <c r="B58" s="181"/>
      <c r="C58" s="181"/>
      <c r="D58" s="181">
        <f>'将来負担比率（分子）の構造'!I$50</f>
        <v>13166</v>
      </c>
      <c r="E58" s="181"/>
      <c r="F58" s="181"/>
      <c r="G58" s="181">
        <f>'将来負担比率（分子）の構造'!J$50</f>
        <v>14269</v>
      </c>
      <c r="H58" s="181"/>
      <c r="I58" s="181"/>
      <c r="J58" s="181">
        <f>'将来負担比率（分子）の構造'!K$50</f>
        <v>14552</v>
      </c>
      <c r="K58" s="181"/>
      <c r="L58" s="181"/>
      <c r="M58" s="181">
        <f>'将来負担比率（分子）の構造'!L$50</f>
        <v>20396</v>
      </c>
      <c r="N58" s="181"/>
      <c r="O58" s="181"/>
      <c r="P58" s="181">
        <f>'将来負担比率（分子）の構造'!M$50</f>
        <v>20195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5</v>
      </c>
      <c r="F61" s="181"/>
      <c r="G61" s="181"/>
      <c r="H61" s="181">
        <f>'将来負担比率（分子）の構造'!K$46</f>
        <v>3</v>
      </c>
      <c r="I61" s="181"/>
      <c r="J61" s="181"/>
      <c r="K61" s="181">
        <f>'将来負担比率（分子）の構造'!L$46</f>
        <v>4</v>
      </c>
      <c r="L61" s="181"/>
      <c r="M61" s="181"/>
      <c r="N61" s="181">
        <f>'将来負担比率（分子）の構造'!M$46</f>
        <v>9</v>
      </c>
      <c r="O61" s="181"/>
      <c r="P61" s="181"/>
    </row>
    <row r="62" spans="1:16" x14ac:dyDescent="0.15">
      <c r="A62" s="181" t="s">
        <v>35</v>
      </c>
      <c r="B62" s="181">
        <f>'将来負担比率（分子）の構造'!I$45</f>
        <v>14381</v>
      </c>
      <c r="C62" s="181"/>
      <c r="D62" s="181"/>
      <c r="E62" s="181">
        <f>'将来負担比率（分子）の構造'!J$45</f>
        <v>13989</v>
      </c>
      <c r="F62" s="181"/>
      <c r="G62" s="181"/>
      <c r="H62" s="181">
        <f>'将来負担比率（分子）の構造'!K$45</f>
        <v>13533</v>
      </c>
      <c r="I62" s="181"/>
      <c r="J62" s="181"/>
      <c r="K62" s="181">
        <f>'将来負担比率（分子）の構造'!L$45</f>
        <v>13676</v>
      </c>
      <c r="L62" s="181"/>
      <c r="M62" s="181"/>
      <c r="N62" s="181">
        <f>'将来負担比率（分子）の構造'!M$45</f>
        <v>13835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28911</v>
      </c>
      <c r="C64" s="181"/>
      <c r="D64" s="181"/>
      <c r="E64" s="181">
        <f>'将来負担比率（分子）の構造'!J$43</f>
        <v>26902</v>
      </c>
      <c r="F64" s="181"/>
      <c r="G64" s="181"/>
      <c r="H64" s="181">
        <f>'将来負担比率（分子）の構造'!K$43</f>
        <v>21729</v>
      </c>
      <c r="I64" s="181"/>
      <c r="J64" s="181"/>
      <c r="K64" s="181">
        <f>'将来負担比率（分子）の構造'!L$43</f>
        <v>19846</v>
      </c>
      <c r="L64" s="181"/>
      <c r="M64" s="181"/>
      <c r="N64" s="181">
        <f>'将来負担比率（分子）の構造'!M$43</f>
        <v>18551</v>
      </c>
      <c r="O64" s="181"/>
      <c r="P64" s="181"/>
    </row>
    <row r="65" spans="1:16" x14ac:dyDescent="0.15">
      <c r="A65" s="181" t="s">
        <v>32</v>
      </c>
      <c r="B65" s="181">
        <f>'将来負担比率（分子）の構造'!I$42</f>
        <v>1</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116546</v>
      </c>
      <c r="C66" s="181"/>
      <c r="D66" s="181"/>
      <c r="E66" s="181">
        <f>'将来負担比率（分子）の構造'!J$41</f>
        <v>119695</v>
      </c>
      <c r="F66" s="181"/>
      <c r="G66" s="181"/>
      <c r="H66" s="181">
        <f>'将来負担比率（分子）の構造'!K$41</f>
        <v>121567</v>
      </c>
      <c r="I66" s="181"/>
      <c r="J66" s="181"/>
      <c r="K66" s="181">
        <f>'将来負担比率（分子）の構造'!L$41</f>
        <v>122031</v>
      </c>
      <c r="L66" s="181"/>
      <c r="M66" s="181"/>
      <c r="N66" s="181">
        <f>'将来負担比率（分子）の構造'!M$41</f>
        <v>120936</v>
      </c>
      <c r="O66" s="181"/>
      <c r="P66" s="181"/>
    </row>
    <row r="67" spans="1:16" x14ac:dyDescent="0.15">
      <c r="A67" s="181" t="s">
        <v>75</v>
      </c>
      <c r="B67" s="181" t="e">
        <f>NA()</f>
        <v>#N/A</v>
      </c>
      <c r="C67" s="181">
        <f>IF(ISNUMBER('将来負担比率（分子）の構造'!I$53), IF('将来負担比率（分子）の構造'!I$53 &lt; 0, 0, '将来負担比率（分子）の構造'!I$53), NA())</f>
        <v>24597</v>
      </c>
      <c r="D67" s="181" t="e">
        <f>NA()</f>
        <v>#N/A</v>
      </c>
      <c r="E67" s="181" t="e">
        <f>NA()</f>
        <v>#N/A</v>
      </c>
      <c r="F67" s="181">
        <f>IF(ISNUMBER('将来負担比率（分子）の構造'!J$53), IF('将来負担比率（分子）の構造'!J$53 &lt; 0, 0, '将来負担比率（分子）の構造'!J$53), NA())</f>
        <v>23748</v>
      </c>
      <c r="G67" s="181" t="e">
        <f>NA()</f>
        <v>#N/A</v>
      </c>
      <c r="H67" s="181" t="e">
        <f>NA()</f>
        <v>#N/A</v>
      </c>
      <c r="I67" s="181">
        <f>IF(ISNUMBER('将来負担比率（分子）の構造'!K$53), IF('将来負担比率（分子）の構造'!K$53 &lt; 0, 0, '将来負担比率（分子）の構造'!K$53), NA())</f>
        <v>20295</v>
      </c>
      <c r="J67" s="181" t="e">
        <f>NA()</f>
        <v>#N/A</v>
      </c>
      <c r="K67" s="181" t="e">
        <f>NA()</f>
        <v>#N/A</v>
      </c>
      <c r="L67" s="181">
        <f>IF(ISNUMBER('将来負担比率（分子）の構造'!L$53), IF('将来負担比率（分子）の構造'!L$53 &lt; 0, 0, '将来負担比率（分子）の構造'!L$53), NA())</f>
        <v>14309</v>
      </c>
      <c r="M67" s="181" t="e">
        <f>NA()</f>
        <v>#N/A</v>
      </c>
      <c r="N67" s="181" t="e">
        <f>NA()</f>
        <v>#N/A</v>
      </c>
      <c r="O67" s="181">
        <f>IF(ISNUMBER('将来負担比率（分子）の構造'!M$53), IF('将来負担比率（分子）の構造'!M$53 &lt; 0, 0, '将来負担比率（分子）の構造'!M$53), NA())</f>
        <v>13356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6351</v>
      </c>
      <c r="C72" s="185">
        <f>基金残高に係る経年分析!G55</f>
        <v>9337</v>
      </c>
      <c r="D72" s="185">
        <f>基金残高に係る経年分析!H55</f>
        <v>9053</v>
      </c>
    </row>
    <row r="73" spans="1:16" x14ac:dyDescent="0.15">
      <c r="A73" s="184" t="s">
        <v>78</v>
      </c>
      <c r="B73" s="185">
        <f>基金残高に係る経年分析!F56</f>
        <v>1801</v>
      </c>
      <c r="C73" s="185">
        <f>基金残高に係る経年分析!G56</f>
        <v>1701</v>
      </c>
      <c r="D73" s="185">
        <f>基金残高に係る経年分析!H56</f>
        <v>1501</v>
      </c>
    </row>
    <row r="74" spans="1:16" x14ac:dyDescent="0.15">
      <c r="A74" s="184" t="s">
        <v>79</v>
      </c>
      <c r="B74" s="185">
        <f>基金残高に係る経年分析!F57</f>
        <v>3676</v>
      </c>
      <c r="C74" s="185">
        <f>基金残高に係る経年分析!G57</f>
        <v>3630</v>
      </c>
      <c r="D74" s="185">
        <f>基金残高に係る経年分析!H57</f>
        <v>3615</v>
      </c>
    </row>
  </sheetData>
  <sheetProtection algorithmName="SHA-512" hashValue="5oGGrkxoN63+rSW1gbNWHbfvmeAn/m7wzoJ9bzb5mQWd889vu20t3l3KeBWFIM0W9Jgg6cq0aZq3BDLms8M9LA==" saltValue="M2w9vDvtqeahtADTSAP2P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43968049</v>
      </c>
      <c r="S5" s="673"/>
      <c r="T5" s="673"/>
      <c r="U5" s="673"/>
      <c r="V5" s="673"/>
      <c r="W5" s="673"/>
      <c r="X5" s="673"/>
      <c r="Y5" s="674"/>
      <c r="Z5" s="675">
        <v>41.2</v>
      </c>
      <c r="AA5" s="675"/>
      <c r="AB5" s="675"/>
      <c r="AC5" s="675"/>
      <c r="AD5" s="676">
        <v>40514703</v>
      </c>
      <c r="AE5" s="676"/>
      <c r="AF5" s="676"/>
      <c r="AG5" s="676"/>
      <c r="AH5" s="676"/>
      <c r="AI5" s="676"/>
      <c r="AJ5" s="676"/>
      <c r="AK5" s="676"/>
      <c r="AL5" s="677">
        <v>70.099999999999994</v>
      </c>
      <c r="AM5" s="678"/>
      <c r="AN5" s="678"/>
      <c r="AO5" s="679"/>
      <c r="AP5" s="669" t="s">
        <v>222</v>
      </c>
      <c r="AQ5" s="670"/>
      <c r="AR5" s="670"/>
      <c r="AS5" s="670"/>
      <c r="AT5" s="670"/>
      <c r="AU5" s="670"/>
      <c r="AV5" s="670"/>
      <c r="AW5" s="670"/>
      <c r="AX5" s="670"/>
      <c r="AY5" s="670"/>
      <c r="AZ5" s="670"/>
      <c r="BA5" s="670"/>
      <c r="BB5" s="670"/>
      <c r="BC5" s="670"/>
      <c r="BD5" s="670"/>
      <c r="BE5" s="670"/>
      <c r="BF5" s="671"/>
      <c r="BG5" s="683">
        <v>38824929</v>
      </c>
      <c r="BH5" s="684"/>
      <c r="BI5" s="684"/>
      <c r="BJ5" s="684"/>
      <c r="BK5" s="684"/>
      <c r="BL5" s="684"/>
      <c r="BM5" s="684"/>
      <c r="BN5" s="685"/>
      <c r="BO5" s="686">
        <v>88.3</v>
      </c>
      <c r="BP5" s="686"/>
      <c r="BQ5" s="686"/>
      <c r="BR5" s="686"/>
      <c r="BS5" s="687">
        <v>559867</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501860</v>
      </c>
      <c r="S6" s="684"/>
      <c r="T6" s="684"/>
      <c r="U6" s="684"/>
      <c r="V6" s="684"/>
      <c r="W6" s="684"/>
      <c r="X6" s="684"/>
      <c r="Y6" s="685"/>
      <c r="Z6" s="686">
        <v>0.5</v>
      </c>
      <c r="AA6" s="686"/>
      <c r="AB6" s="686"/>
      <c r="AC6" s="686"/>
      <c r="AD6" s="687">
        <v>501860</v>
      </c>
      <c r="AE6" s="687"/>
      <c r="AF6" s="687"/>
      <c r="AG6" s="687"/>
      <c r="AH6" s="687"/>
      <c r="AI6" s="687"/>
      <c r="AJ6" s="687"/>
      <c r="AK6" s="687"/>
      <c r="AL6" s="688">
        <v>0.9</v>
      </c>
      <c r="AM6" s="689"/>
      <c r="AN6" s="689"/>
      <c r="AO6" s="690"/>
      <c r="AP6" s="680" t="s">
        <v>227</v>
      </c>
      <c r="AQ6" s="681"/>
      <c r="AR6" s="681"/>
      <c r="AS6" s="681"/>
      <c r="AT6" s="681"/>
      <c r="AU6" s="681"/>
      <c r="AV6" s="681"/>
      <c r="AW6" s="681"/>
      <c r="AX6" s="681"/>
      <c r="AY6" s="681"/>
      <c r="AZ6" s="681"/>
      <c r="BA6" s="681"/>
      <c r="BB6" s="681"/>
      <c r="BC6" s="681"/>
      <c r="BD6" s="681"/>
      <c r="BE6" s="681"/>
      <c r="BF6" s="682"/>
      <c r="BG6" s="683">
        <v>38824929</v>
      </c>
      <c r="BH6" s="684"/>
      <c r="BI6" s="684"/>
      <c r="BJ6" s="684"/>
      <c r="BK6" s="684"/>
      <c r="BL6" s="684"/>
      <c r="BM6" s="684"/>
      <c r="BN6" s="685"/>
      <c r="BO6" s="686">
        <v>88.3</v>
      </c>
      <c r="BP6" s="686"/>
      <c r="BQ6" s="686"/>
      <c r="BR6" s="686"/>
      <c r="BS6" s="687">
        <v>559867</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550800</v>
      </c>
      <c r="CS6" s="684"/>
      <c r="CT6" s="684"/>
      <c r="CU6" s="684"/>
      <c r="CV6" s="684"/>
      <c r="CW6" s="684"/>
      <c r="CX6" s="684"/>
      <c r="CY6" s="685"/>
      <c r="CZ6" s="677">
        <v>0.5</v>
      </c>
      <c r="DA6" s="678"/>
      <c r="DB6" s="678"/>
      <c r="DC6" s="697"/>
      <c r="DD6" s="692" t="s">
        <v>229</v>
      </c>
      <c r="DE6" s="684"/>
      <c r="DF6" s="684"/>
      <c r="DG6" s="684"/>
      <c r="DH6" s="684"/>
      <c r="DI6" s="684"/>
      <c r="DJ6" s="684"/>
      <c r="DK6" s="684"/>
      <c r="DL6" s="684"/>
      <c r="DM6" s="684"/>
      <c r="DN6" s="684"/>
      <c r="DO6" s="684"/>
      <c r="DP6" s="685"/>
      <c r="DQ6" s="692">
        <v>550786</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45915</v>
      </c>
      <c r="S7" s="684"/>
      <c r="T7" s="684"/>
      <c r="U7" s="684"/>
      <c r="V7" s="684"/>
      <c r="W7" s="684"/>
      <c r="X7" s="684"/>
      <c r="Y7" s="685"/>
      <c r="Z7" s="686">
        <v>0</v>
      </c>
      <c r="AA7" s="686"/>
      <c r="AB7" s="686"/>
      <c r="AC7" s="686"/>
      <c r="AD7" s="687">
        <v>45915</v>
      </c>
      <c r="AE7" s="687"/>
      <c r="AF7" s="687"/>
      <c r="AG7" s="687"/>
      <c r="AH7" s="687"/>
      <c r="AI7" s="687"/>
      <c r="AJ7" s="687"/>
      <c r="AK7" s="687"/>
      <c r="AL7" s="688">
        <v>0.1</v>
      </c>
      <c r="AM7" s="689"/>
      <c r="AN7" s="689"/>
      <c r="AO7" s="690"/>
      <c r="AP7" s="680" t="s">
        <v>231</v>
      </c>
      <c r="AQ7" s="681"/>
      <c r="AR7" s="681"/>
      <c r="AS7" s="681"/>
      <c r="AT7" s="681"/>
      <c r="AU7" s="681"/>
      <c r="AV7" s="681"/>
      <c r="AW7" s="681"/>
      <c r="AX7" s="681"/>
      <c r="AY7" s="681"/>
      <c r="AZ7" s="681"/>
      <c r="BA7" s="681"/>
      <c r="BB7" s="681"/>
      <c r="BC7" s="681"/>
      <c r="BD7" s="681"/>
      <c r="BE7" s="681"/>
      <c r="BF7" s="682"/>
      <c r="BG7" s="683">
        <v>19663605</v>
      </c>
      <c r="BH7" s="684"/>
      <c r="BI7" s="684"/>
      <c r="BJ7" s="684"/>
      <c r="BK7" s="684"/>
      <c r="BL7" s="684"/>
      <c r="BM7" s="684"/>
      <c r="BN7" s="685"/>
      <c r="BO7" s="686">
        <v>44.7</v>
      </c>
      <c r="BP7" s="686"/>
      <c r="BQ7" s="686"/>
      <c r="BR7" s="686"/>
      <c r="BS7" s="687">
        <v>559867</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9326405</v>
      </c>
      <c r="CS7" s="684"/>
      <c r="CT7" s="684"/>
      <c r="CU7" s="684"/>
      <c r="CV7" s="684"/>
      <c r="CW7" s="684"/>
      <c r="CX7" s="684"/>
      <c r="CY7" s="685"/>
      <c r="CZ7" s="686">
        <v>8.8000000000000007</v>
      </c>
      <c r="DA7" s="686"/>
      <c r="DB7" s="686"/>
      <c r="DC7" s="686"/>
      <c r="DD7" s="692">
        <v>319544</v>
      </c>
      <c r="DE7" s="684"/>
      <c r="DF7" s="684"/>
      <c r="DG7" s="684"/>
      <c r="DH7" s="684"/>
      <c r="DI7" s="684"/>
      <c r="DJ7" s="684"/>
      <c r="DK7" s="684"/>
      <c r="DL7" s="684"/>
      <c r="DM7" s="684"/>
      <c r="DN7" s="684"/>
      <c r="DO7" s="684"/>
      <c r="DP7" s="685"/>
      <c r="DQ7" s="692">
        <v>7959997</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297625</v>
      </c>
      <c r="S8" s="684"/>
      <c r="T8" s="684"/>
      <c r="U8" s="684"/>
      <c r="V8" s="684"/>
      <c r="W8" s="684"/>
      <c r="X8" s="684"/>
      <c r="Y8" s="685"/>
      <c r="Z8" s="686">
        <v>0.3</v>
      </c>
      <c r="AA8" s="686"/>
      <c r="AB8" s="686"/>
      <c r="AC8" s="686"/>
      <c r="AD8" s="687">
        <v>297625</v>
      </c>
      <c r="AE8" s="687"/>
      <c r="AF8" s="687"/>
      <c r="AG8" s="687"/>
      <c r="AH8" s="687"/>
      <c r="AI8" s="687"/>
      <c r="AJ8" s="687"/>
      <c r="AK8" s="687"/>
      <c r="AL8" s="688">
        <v>0.5</v>
      </c>
      <c r="AM8" s="689"/>
      <c r="AN8" s="689"/>
      <c r="AO8" s="690"/>
      <c r="AP8" s="680" t="s">
        <v>234</v>
      </c>
      <c r="AQ8" s="681"/>
      <c r="AR8" s="681"/>
      <c r="AS8" s="681"/>
      <c r="AT8" s="681"/>
      <c r="AU8" s="681"/>
      <c r="AV8" s="681"/>
      <c r="AW8" s="681"/>
      <c r="AX8" s="681"/>
      <c r="AY8" s="681"/>
      <c r="AZ8" s="681"/>
      <c r="BA8" s="681"/>
      <c r="BB8" s="681"/>
      <c r="BC8" s="681"/>
      <c r="BD8" s="681"/>
      <c r="BE8" s="681"/>
      <c r="BF8" s="682"/>
      <c r="BG8" s="683">
        <v>502040</v>
      </c>
      <c r="BH8" s="684"/>
      <c r="BI8" s="684"/>
      <c r="BJ8" s="684"/>
      <c r="BK8" s="684"/>
      <c r="BL8" s="684"/>
      <c r="BM8" s="684"/>
      <c r="BN8" s="685"/>
      <c r="BO8" s="686">
        <v>1.1000000000000001</v>
      </c>
      <c r="BP8" s="686"/>
      <c r="BQ8" s="686"/>
      <c r="BR8" s="686"/>
      <c r="BS8" s="692" t="s">
        <v>127</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53095573</v>
      </c>
      <c r="CS8" s="684"/>
      <c r="CT8" s="684"/>
      <c r="CU8" s="684"/>
      <c r="CV8" s="684"/>
      <c r="CW8" s="684"/>
      <c r="CX8" s="684"/>
      <c r="CY8" s="685"/>
      <c r="CZ8" s="686">
        <v>50.1</v>
      </c>
      <c r="DA8" s="686"/>
      <c r="DB8" s="686"/>
      <c r="DC8" s="686"/>
      <c r="DD8" s="692">
        <v>1960850</v>
      </c>
      <c r="DE8" s="684"/>
      <c r="DF8" s="684"/>
      <c r="DG8" s="684"/>
      <c r="DH8" s="684"/>
      <c r="DI8" s="684"/>
      <c r="DJ8" s="684"/>
      <c r="DK8" s="684"/>
      <c r="DL8" s="684"/>
      <c r="DM8" s="684"/>
      <c r="DN8" s="684"/>
      <c r="DO8" s="684"/>
      <c r="DP8" s="685"/>
      <c r="DQ8" s="692">
        <v>25038800</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159525</v>
      </c>
      <c r="S9" s="684"/>
      <c r="T9" s="684"/>
      <c r="U9" s="684"/>
      <c r="V9" s="684"/>
      <c r="W9" s="684"/>
      <c r="X9" s="684"/>
      <c r="Y9" s="685"/>
      <c r="Z9" s="686">
        <v>0.1</v>
      </c>
      <c r="AA9" s="686"/>
      <c r="AB9" s="686"/>
      <c r="AC9" s="686"/>
      <c r="AD9" s="687">
        <v>159525</v>
      </c>
      <c r="AE9" s="687"/>
      <c r="AF9" s="687"/>
      <c r="AG9" s="687"/>
      <c r="AH9" s="687"/>
      <c r="AI9" s="687"/>
      <c r="AJ9" s="687"/>
      <c r="AK9" s="687"/>
      <c r="AL9" s="688">
        <v>0.3</v>
      </c>
      <c r="AM9" s="689"/>
      <c r="AN9" s="689"/>
      <c r="AO9" s="690"/>
      <c r="AP9" s="680" t="s">
        <v>237</v>
      </c>
      <c r="AQ9" s="681"/>
      <c r="AR9" s="681"/>
      <c r="AS9" s="681"/>
      <c r="AT9" s="681"/>
      <c r="AU9" s="681"/>
      <c r="AV9" s="681"/>
      <c r="AW9" s="681"/>
      <c r="AX9" s="681"/>
      <c r="AY9" s="681"/>
      <c r="AZ9" s="681"/>
      <c r="BA9" s="681"/>
      <c r="BB9" s="681"/>
      <c r="BC9" s="681"/>
      <c r="BD9" s="681"/>
      <c r="BE9" s="681"/>
      <c r="BF9" s="682"/>
      <c r="BG9" s="683">
        <v>16121811</v>
      </c>
      <c r="BH9" s="684"/>
      <c r="BI9" s="684"/>
      <c r="BJ9" s="684"/>
      <c r="BK9" s="684"/>
      <c r="BL9" s="684"/>
      <c r="BM9" s="684"/>
      <c r="BN9" s="685"/>
      <c r="BO9" s="686">
        <v>36.700000000000003</v>
      </c>
      <c r="BP9" s="686"/>
      <c r="BQ9" s="686"/>
      <c r="BR9" s="686"/>
      <c r="BS9" s="692" t="s">
        <v>229</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8281927</v>
      </c>
      <c r="CS9" s="684"/>
      <c r="CT9" s="684"/>
      <c r="CU9" s="684"/>
      <c r="CV9" s="684"/>
      <c r="CW9" s="684"/>
      <c r="CX9" s="684"/>
      <c r="CY9" s="685"/>
      <c r="CZ9" s="686">
        <v>7.8</v>
      </c>
      <c r="DA9" s="686"/>
      <c r="DB9" s="686"/>
      <c r="DC9" s="686"/>
      <c r="DD9" s="692">
        <v>991998</v>
      </c>
      <c r="DE9" s="684"/>
      <c r="DF9" s="684"/>
      <c r="DG9" s="684"/>
      <c r="DH9" s="684"/>
      <c r="DI9" s="684"/>
      <c r="DJ9" s="684"/>
      <c r="DK9" s="684"/>
      <c r="DL9" s="684"/>
      <c r="DM9" s="684"/>
      <c r="DN9" s="684"/>
      <c r="DO9" s="684"/>
      <c r="DP9" s="685"/>
      <c r="DQ9" s="692">
        <v>6129706</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127</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753494</v>
      </c>
      <c r="BH10" s="684"/>
      <c r="BI10" s="684"/>
      <c r="BJ10" s="684"/>
      <c r="BK10" s="684"/>
      <c r="BL10" s="684"/>
      <c r="BM10" s="684"/>
      <c r="BN10" s="685"/>
      <c r="BO10" s="686">
        <v>1.7</v>
      </c>
      <c r="BP10" s="686"/>
      <c r="BQ10" s="686"/>
      <c r="BR10" s="686"/>
      <c r="BS10" s="692">
        <v>118911</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129096</v>
      </c>
      <c r="CS10" s="684"/>
      <c r="CT10" s="684"/>
      <c r="CU10" s="684"/>
      <c r="CV10" s="684"/>
      <c r="CW10" s="684"/>
      <c r="CX10" s="684"/>
      <c r="CY10" s="685"/>
      <c r="CZ10" s="686">
        <v>0.1</v>
      </c>
      <c r="DA10" s="686"/>
      <c r="DB10" s="686"/>
      <c r="DC10" s="686"/>
      <c r="DD10" s="692">
        <v>5961</v>
      </c>
      <c r="DE10" s="684"/>
      <c r="DF10" s="684"/>
      <c r="DG10" s="684"/>
      <c r="DH10" s="684"/>
      <c r="DI10" s="684"/>
      <c r="DJ10" s="684"/>
      <c r="DK10" s="684"/>
      <c r="DL10" s="684"/>
      <c r="DM10" s="684"/>
      <c r="DN10" s="684"/>
      <c r="DO10" s="684"/>
      <c r="DP10" s="685"/>
      <c r="DQ10" s="692">
        <v>93521</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4709596</v>
      </c>
      <c r="S11" s="684"/>
      <c r="T11" s="684"/>
      <c r="U11" s="684"/>
      <c r="V11" s="684"/>
      <c r="W11" s="684"/>
      <c r="X11" s="684"/>
      <c r="Y11" s="685"/>
      <c r="Z11" s="688">
        <v>4.4000000000000004</v>
      </c>
      <c r="AA11" s="689"/>
      <c r="AB11" s="689"/>
      <c r="AC11" s="701"/>
      <c r="AD11" s="692">
        <v>4709596</v>
      </c>
      <c r="AE11" s="684"/>
      <c r="AF11" s="684"/>
      <c r="AG11" s="684"/>
      <c r="AH11" s="684"/>
      <c r="AI11" s="684"/>
      <c r="AJ11" s="684"/>
      <c r="AK11" s="685"/>
      <c r="AL11" s="688">
        <v>8.1999999999999993</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2286260</v>
      </c>
      <c r="BH11" s="684"/>
      <c r="BI11" s="684"/>
      <c r="BJ11" s="684"/>
      <c r="BK11" s="684"/>
      <c r="BL11" s="684"/>
      <c r="BM11" s="684"/>
      <c r="BN11" s="685"/>
      <c r="BO11" s="686">
        <v>5.2</v>
      </c>
      <c r="BP11" s="686"/>
      <c r="BQ11" s="686"/>
      <c r="BR11" s="686"/>
      <c r="BS11" s="692">
        <v>440956</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707727</v>
      </c>
      <c r="CS11" s="684"/>
      <c r="CT11" s="684"/>
      <c r="CU11" s="684"/>
      <c r="CV11" s="684"/>
      <c r="CW11" s="684"/>
      <c r="CX11" s="684"/>
      <c r="CY11" s="685"/>
      <c r="CZ11" s="686">
        <v>0.7</v>
      </c>
      <c r="DA11" s="686"/>
      <c r="DB11" s="686"/>
      <c r="DC11" s="686"/>
      <c r="DD11" s="692">
        <v>473080</v>
      </c>
      <c r="DE11" s="684"/>
      <c r="DF11" s="684"/>
      <c r="DG11" s="684"/>
      <c r="DH11" s="684"/>
      <c r="DI11" s="684"/>
      <c r="DJ11" s="684"/>
      <c r="DK11" s="684"/>
      <c r="DL11" s="684"/>
      <c r="DM11" s="684"/>
      <c r="DN11" s="684"/>
      <c r="DO11" s="684"/>
      <c r="DP11" s="685"/>
      <c r="DQ11" s="692">
        <v>262327</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229</v>
      </c>
      <c r="AE12" s="687"/>
      <c r="AF12" s="687"/>
      <c r="AG12" s="687"/>
      <c r="AH12" s="687"/>
      <c r="AI12" s="687"/>
      <c r="AJ12" s="687"/>
      <c r="AK12" s="687"/>
      <c r="AL12" s="688" t="s">
        <v>127</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17111933</v>
      </c>
      <c r="BH12" s="684"/>
      <c r="BI12" s="684"/>
      <c r="BJ12" s="684"/>
      <c r="BK12" s="684"/>
      <c r="BL12" s="684"/>
      <c r="BM12" s="684"/>
      <c r="BN12" s="685"/>
      <c r="BO12" s="686">
        <v>38.9</v>
      </c>
      <c r="BP12" s="686"/>
      <c r="BQ12" s="686"/>
      <c r="BR12" s="686"/>
      <c r="BS12" s="692" t="s">
        <v>127</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823138</v>
      </c>
      <c r="CS12" s="684"/>
      <c r="CT12" s="684"/>
      <c r="CU12" s="684"/>
      <c r="CV12" s="684"/>
      <c r="CW12" s="684"/>
      <c r="CX12" s="684"/>
      <c r="CY12" s="685"/>
      <c r="CZ12" s="686">
        <v>0.8</v>
      </c>
      <c r="DA12" s="686"/>
      <c r="DB12" s="686"/>
      <c r="DC12" s="686"/>
      <c r="DD12" s="692" t="s">
        <v>229</v>
      </c>
      <c r="DE12" s="684"/>
      <c r="DF12" s="684"/>
      <c r="DG12" s="684"/>
      <c r="DH12" s="684"/>
      <c r="DI12" s="684"/>
      <c r="DJ12" s="684"/>
      <c r="DK12" s="684"/>
      <c r="DL12" s="684"/>
      <c r="DM12" s="684"/>
      <c r="DN12" s="684"/>
      <c r="DO12" s="684"/>
      <c r="DP12" s="685"/>
      <c r="DQ12" s="692">
        <v>338888</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229</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16924220</v>
      </c>
      <c r="BH13" s="684"/>
      <c r="BI13" s="684"/>
      <c r="BJ13" s="684"/>
      <c r="BK13" s="684"/>
      <c r="BL13" s="684"/>
      <c r="BM13" s="684"/>
      <c r="BN13" s="685"/>
      <c r="BO13" s="686">
        <v>38.5</v>
      </c>
      <c r="BP13" s="686"/>
      <c r="BQ13" s="686"/>
      <c r="BR13" s="686"/>
      <c r="BS13" s="692" t="s">
        <v>127</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7677782</v>
      </c>
      <c r="CS13" s="684"/>
      <c r="CT13" s="684"/>
      <c r="CU13" s="684"/>
      <c r="CV13" s="684"/>
      <c r="CW13" s="684"/>
      <c r="CX13" s="684"/>
      <c r="CY13" s="685"/>
      <c r="CZ13" s="686">
        <v>7.2</v>
      </c>
      <c r="DA13" s="686"/>
      <c r="DB13" s="686"/>
      <c r="DC13" s="686"/>
      <c r="DD13" s="692">
        <v>2168605</v>
      </c>
      <c r="DE13" s="684"/>
      <c r="DF13" s="684"/>
      <c r="DG13" s="684"/>
      <c r="DH13" s="684"/>
      <c r="DI13" s="684"/>
      <c r="DJ13" s="684"/>
      <c r="DK13" s="684"/>
      <c r="DL13" s="684"/>
      <c r="DM13" s="684"/>
      <c r="DN13" s="684"/>
      <c r="DO13" s="684"/>
      <c r="DP13" s="685"/>
      <c r="DQ13" s="692">
        <v>5235967</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102579</v>
      </c>
      <c r="S14" s="684"/>
      <c r="T14" s="684"/>
      <c r="U14" s="684"/>
      <c r="V14" s="684"/>
      <c r="W14" s="684"/>
      <c r="X14" s="684"/>
      <c r="Y14" s="685"/>
      <c r="Z14" s="686">
        <v>0.1</v>
      </c>
      <c r="AA14" s="686"/>
      <c r="AB14" s="686"/>
      <c r="AC14" s="686"/>
      <c r="AD14" s="687">
        <v>102579</v>
      </c>
      <c r="AE14" s="687"/>
      <c r="AF14" s="687"/>
      <c r="AG14" s="687"/>
      <c r="AH14" s="687"/>
      <c r="AI14" s="687"/>
      <c r="AJ14" s="687"/>
      <c r="AK14" s="687"/>
      <c r="AL14" s="688">
        <v>0.2</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448102</v>
      </c>
      <c r="BH14" s="684"/>
      <c r="BI14" s="684"/>
      <c r="BJ14" s="684"/>
      <c r="BK14" s="684"/>
      <c r="BL14" s="684"/>
      <c r="BM14" s="684"/>
      <c r="BN14" s="685"/>
      <c r="BO14" s="686">
        <v>1</v>
      </c>
      <c r="BP14" s="686"/>
      <c r="BQ14" s="686"/>
      <c r="BR14" s="686"/>
      <c r="BS14" s="692" t="s">
        <v>127</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2834978</v>
      </c>
      <c r="CS14" s="684"/>
      <c r="CT14" s="684"/>
      <c r="CU14" s="684"/>
      <c r="CV14" s="684"/>
      <c r="CW14" s="684"/>
      <c r="CX14" s="684"/>
      <c r="CY14" s="685"/>
      <c r="CZ14" s="686">
        <v>2.7</v>
      </c>
      <c r="DA14" s="686"/>
      <c r="DB14" s="686"/>
      <c r="DC14" s="686"/>
      <c r="DD14" s="692">
        <v>304265</v>
      </c>
      <c r="DE14" s="684"/>
      <c r="DF14" s="684"/>
      <c r="DG14" s="684"/>
      <c r="DH14" s="684"/>
      <c r="DI14" s="684"/>
      <c r="DJ14" s="684"/>
      <c r="DK14" s="684"/>
      <c r="DL14" s="684"/>
      <c r="DM14" s="684"/>
      <c r="DN14" s="684"/>
      <c r="DO14" s="684"/>
      <c r="DP14" s="685"/>
      <c r="DQ14" s="692">
        <v>2407963</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1601289</v>
      </c>
      <c r="BH15" s="684"/>
      <c r="BI15" s="684"/>
      <c r="BJ15" s="684"/>
      <c r="BK15" s="684"/>
      <c r="BL15" s="684"/>
      <c r="BM15" s="684"/>
      <c r="BN15" s="685"/>
      <c r="BO15" s="686">
        <v>3.6</v>
      </c>
      <c r="BP15" s="686"/>
      <c r="BQ15" s="686"/>
      <c r="BR15" s="686"/>
      <c r="BS15" s="692" t="s">
        <v>127</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11516643</v>
      </c>
      <c r="CS15" s="684"/>
      <c r="CT15" s="684"/>
      <c r="CU15" s="684"/>
      <c r="CV15" s="684"/>
      <c r="CW15" s="684"/>
      <c r="CX15" s="684"/>
      <c r="CY15" s="685"/>
      <c r="CZ15" s="686">
        <v>10.9</v>
      </c>
      <c r="DA15" s="686"/>
      <c r="DB15" s="686"/>
      <c r="DC15" s="686"/>
      <c r="DD15" s="692">
        <v>1724356</v>
      </c>
      <c r="DE15" s="684"/>
      <c r="DF15" s="684"/>
      <c r="DG15" s="684"/>
      <c r="DH15" s="684"/>
      <c r="DI15" s="684"/>
      <c r="DJ15" s="684"/>
      <c r="DK15" s="684"/>
      <c r="DL15" s="684"/>
      <c r="DM15" s="684"/>
      <c r="DN15" s="684"/>
      <c r="DO15" s="684"/>
      <c r="DP15" s="685"/>
      <c r="DQ15" s="692">
        <v>9199162</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28895</v>
      </c>
      <c r="S16" s="684"/>
      <c r="T16" s="684"/>
      <c r="U16" s="684"/>
      <c r="V16" s="684"/>
      <c r="W16" s="684"/>
      <c r="X16" s="684"/>
      <c r="Y16" s="685"/>
      <c r="Z16" s="686">
        <v>0</v>
      </c>
      <c r="AA16" s="686"/>
      <c r="AB16" s="686"/>
      <c r="AC16" s="686"/>
      <c r="AD16" s="687">
        <v>28895</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229</v>
      </c>
      <c r="BP16" s="686"/>
      <c r="BQ16" s="686"/>
      <c r="BR16" s="686"/>
      <c r="BS16" s="692" t="s">
        <v>127</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63758</v>
      </c>
      <c r="CS16" s="684"/>
      <c r="CT16" s="684"/>
      <c r="CU16" s="684"/>
      <c r="CV16" s="684"/>
      <c r="CW16" s="684"/>
      <c r="CX16" s="684"/>
      <c r="CY16" s="685"/>
      <c r="CZ16" s="686">
        <v>0.1</v>
      </c>
      <c r="DA16" s="686"/>
      <c r="DB16" s="686"/>
      <c r="DC16" s="686"/>
      <c r="DD16" s="692" t="s">
        <v>127</v>
      </c>
      <c r="DE16" s="684"/>
      <c r="DF16" s="684"/>
      <c r="DG16" s="684"/>
      <c r="DH16" s="684"/>
      <c r="DI16" s="684"/>
      <c r="DJ16" s="684"/>
      <c r="DK16" s="684"/>
      <c r="DL16" s="684"/>
      <c r="DM16" s="684"/>
      <c r="DN16" s="684"/>
      <c r="DO16" s="684"/>
      <c r="DP16" s="685"/>
      <c r="DQ16" s="692">
        <v>101</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973267</v>
      </c>
      <c r="S17" s="684"/>
      <c r="T17" s="684"/>
      <c r="U17" s="684"/>
      <c r="V17" s="684"/>
      <c r="W17" s="684"/>
      <c r="X17" s="684"/>
      <c r="Y17" s="685"/>
      <c r="Z17" s="686">
        <v>0.9</v>
      </c>
      <c r="AA17" s="686"/>
      <c r="AB17" s="686"/>
      <c r="AC17" s="686"/>
      <c r="AD17" s="687">
        <v>973267</v>
      </c>
      <c r="AE17" s="687"/>
      <c r="AF17" s="687"/>
      <c r="AG17" s="687"/>
      <c r="AH17" s="687"/>
      <c r="AI17" s="687"/>
      <c r="AJ17" s="687"/>
      <c r="AK17" s="687"/>
      <c r="AL17" s="688">
        <v>1.7</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11014734</v>
      </c>
      <c r="CS17" s="684"/>
      <c r="CT17" s="684"/>
      <c r="CU17" s="684"/>
      <c r="CV17" s="684"/>
      <c r="CW17" s="684"/>
      <c r="CX17" s="684"/>
      <c r="CY17" s="685"/>
      <c r="CZ17" s="686">
        <v>10.4</v>
      </c>
      <c r="DA17" s="686"/>
      <c r="DB17" s="686"/>
      <c r="DC17" s="686"/>
      <c r="DD17" s="692" t="s">
        <v>127</v>
      </c>
      <c r="DE17" s="684"/>
      <c r="DF17" s="684"/>
      <c r="DG17" s="684"/>
      <c r="DH17" s="684"/>
      <c r="DI17" s="684"/>
      <c r="DJ17" s="684"/>
      <c r="DK17" s="684"/>
      <c r="DL17" s="684"/>
      <c r="DM17" s="684"/>
      <c r="DN17" s="684"/>
      <c r="DO17" s="684"/>
      <c r="DP17" s="685"/>
      <c r="DQ17" s="692">
        <v>10576481</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347487</v>
      </c>
      <c r="S18" s="684"/>
      <c r="T18" s="684"/>
      <c r="U18" s="684"/>
      <c r="V18" s="684"/>
      <c r="W18" s="684"/>
      <c r="X18" s="684"/>
      <c r="Y18" s="685"/>
      <c r="Z18" s="686">
        <v>0.3</v>
      </c>
      <c r="AA18" s="686"/>
      <c r="AB18" s="686"/>
      <c r="AC18" s="686"/>
      <c r="AD18" s="687">
        <v>347487</v>
      </c>
      <c r="AE18" s="687"/>
      <c r="AF18" s="687"/>
      <c r="AG18" s="687"/>
      <c r="AH18" s="687"/>
      <c r="AI18" s="687"/>
      <c r="AJ18" s="687"/>
      <c r="AK18" s="687"/>
      <c r="AL18" s="688">
        <v>0.6</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229</v>
      </c>
      <c r="BP18" s="686"/>
      <c r="BQ18" s="686"/>
      <c r="BR18" s="686"/>
      <c r="BS18" s="692" t="s">
        <v>127</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229</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18164</v>
      </c>
      <c r="S19" s="684"/>
      <c r="T19" s="684"/>
      <c r="U19" s="684"/>
      <c r="V19" s="684"/>
      <c r="W19" s="684"/>
      <c r="X19" s="684"/>
      <c r="Y19" s="685"/>
      <c r="Z19" s="686">
        <v>0</v>
      </c>
      <c r="AA19" s="686"/>
      <c r="AB19" s="686"/>
      <c r="AC19" s="686"/>
      <c r="AD19" s="687">
        <v>18164</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5143120</v>
      </c>
      <c r="BH19" s="684"/>
      <c r="BI19" s="684"/>
      <c r="BJ19" s="684"/>
      <c r="BK19" s="684"/>
      <c r="BL19" s="684"/>
      <c r="BM19" s="684"/>
      <c r="BN19" s="685"/>
      <c r="BO19" s="686">
        <v>11.7</v>
      </c>
      <c r="BP19" s="686"/>
      <c r="BQ19" s="686"/>
      <c r="BR19" s="686"/>
      <c r="BS19" s="692" t="s">
        <v>127</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5871</v>
      </c>
      <c r="S20" s="684"/>
      <c r="T20" s="684"/>
      <c r="U20" s="684"/>
      <c r="V20" s="684"/>
      <c r="W20" s="684"/>
      <c r="X20" s="684"/>
      <c r="Y20" s="685"/>
      <c r="Z20" s="686">
        <v>0</v>
      </c>
      <c r="AA20" s="686"/>
      <c r="AB20" s="686"/>
      <c r="AC20" s="686"/>
      <c r="AD20" s="687">
        <v>5871</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5143120</v>
      </c>
      <c r="BH20" s="684"/>
      <c r="BI20" s="684"/>
      <c r="BJ20" s="684"/>
      <c r="BK20" s="684"/>
      <c r="BL20" s="684"/>
      <c r="BM20" s="684"/>
      <c r="BN20" s="685"/>
      <c r="BO20" s="686">
        <v>11.7</v>
      </c>
      <c r="BP20" s="686"/>
      <c r="BQ20" s="686"/>
      <c r="BR20" s="686"/>
      <c r="BS20" s="692" t="s">
        <v>127</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106022561</v>
      </c>
      <c r="CS20" s="684"/>
      <c r="CT20" s="684"/>
      <c r="CU20" s="684"/>
      <c r="CV20" s="684"/>
      <c r="CW20" s="684"/>
      <c r="CX20" s="684"/>
      <c r="CY20" s="685"/>
      <c r="CZ20" s="686">
        <v>100</v>
      </c>
      <c r="DA20" s="686"/>
      <c r="DB20" s="686"/>
      <c r="DC20" s="686"/>
      <c r="DD20" s="692">
        <v>7948659</v>
      </c>
      <c r="DE20" s="684"/>
      <c r="DF20" s="684"/>
      <c r="DG20" s="684"/>
      <c r="DH20" s="684"/>
      <c r="DI20" s="684"/>
      <c r="DJ20" s="684"/>
      <c r="DK20" s="684"/>
      <c r="DL20" s="684"/>
      <c r="DM20" s="684"/>
      <c r="DN20" s="684"/>
      <c r="DO20" s="684"/>
      <c r="DP20" s="685"/>
      <c r="DQ20" s="692">
        <v>67793699</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601745</v>
      </c>
      <c r="S21" s="684"/>
      <c r="T21" s="684"/>
      <c r="U21" s="684"/>
      <c r="V21" s="684"/>
      <c r="W21" s="684"/>
      <c r="X21" s="684"/>
      <c r="Y21" s="685"/>
      <c r="Z21" s="686">
        <v>0.6</v>
      </c>
      <c r="AA21" s="686"/>
      <c r="AB21" s="686"/>
      <c r="AC21" s="686"/>
      <c r="AD21" s="687">
        <v>601745</v>
      </c>
      <c r="AE21" s="687"/>
      <c r="AF21" s="687"/>
      <c r="AG21" s="687"/>
      <c r="AH21" s="687"/>
      <c r="AI21" s="687"/>
      <c r="AJ21" s="687"/>
      <c r="AK21" s="687"/>
      <c r="AL21" s="688">
        <v>1</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846</v>
      </c>
      <c r="BH21" s="684"/>
      <c r="BI21" s="684"/>
      <c r="BJ21" s="684"/>
      <c r="BK21" s="684"/>
      <c r="BL21" s="684"/>
      <c r="BM21" s="684"/>
      <c r="BN21" s="685"/>
      <c r="BO21" s="686">
        <v>0</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10166911</v>
      </c>
      <c r="S22" s="684"/>
      <c r="T22" s="684"/>
      <c r="U22" s="684"/>
      <c r="V22" s="684"/>
      <c r="W22" s="684"/>
      <c r="X22" s="684"/>
      <c r="Y22" s="685"/>
      <c r="Z22" s="686">
        <v>9.5</v>
      </c>
      <c r="AA22" s="686"/>
      <c r="AB22" s="686"/>
      <c r="AC22" s="686"/>
      <c r="AD22" s="687">
        <v>9789035</v>
      </c>
      <c r="AE22" s="687"/>
      <c r="AF22" s="687"/>
      <c r="AG22" s="687"/>
      <c r="AH22" s="687"/>
      <c r="AI22" s="687"/>
      <c r="AJ22" s="687"/>
      <c r="AK22" s="687"/>
      <c r="AL22" s="688">
        <v>16.899999999999999</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v>1688928</v>
      </c>
      <c r="BH22" s="684"/>
      <c r="BI22" s="684"/>
      <c r="BJ22" s="684"/>
      <c r="BK22" s="684"/>
      <c r="BL22" s="684"/>
      <c r="BM22" s="684"/>
      <c r="BN22" s="685"/>
      <c r="BO22" s="686">
        <v>3.8</v>
      </c>
      <c r="BP22" s="686"/>
      <c r="BQ22" s="686"/>
      <c r="BR22" s="686"/>
      <c r="BS22" s="692" t="s">
        <v>127</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9789035</v>
      </c>
      <c r="S23" s="684"/>
      <c r="T23" s="684"/>
      <c r="U23" s="684"/>
      <c r="V23" s="684"/>
      <c r="W23" s="684"/>
      <c r="X23" s="684"/>
      <c r="Y23" s="685"/>
      <c r="Z23" s="686">
        <v>9.1999999999999993</v>
      </c>
      <c r="AA23" s="686"/>
      <c r="AB23" s="686"/>
      <c r="AC23" s="686"/>
      <c r="AD23" s="687">
        <v>9789035</v>
      </c>
      <c r="AE23" s="687"/>
      <c r="AF23" s="687"/>
      <c r="AG23" s="687"/>
      <c r="AH23" s="687"/>
      <c r="AI23" s="687"/>
      <c r="AJ23" s="687"/>
      <c r="AK23" s="687"/>
      <c r="AL23" s="688">
        <v>16.899999999999999</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3453346</v>
      </c>
      <c r="BH23" s="684"/>
      <c r="BI23" s="684"/>
      <c r="BJ23" s="684"/>
      <c r="BK23" s="684"/>
      <c r="BL23" s="684"/>
      <c r="BM23" s="684"/>
      <c r="BN23" s="685"/>
      <c r="BO23" s="686">
        <v>7.9</v>
      </c>
      <c r="BP23" s="686"/>
      <c r="BQ23" s="686"/>
      <c r="BR23" s="686"/>
      <c r="BS23" s="692" t="s">
        <v>127</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377876</v>
      </c>
      <c r="S24" s="684"/>
      <c r="T24" s="684"/>
      <c r="U24" s="684"/>
      <c r="V24" s="684"/>
      <c r="W24" s="684"/>
      <c r="X24" s="684"/>
      <c r="Y24" s="685"/>
      <c r="Z24" s="686">
        <v>0.4</v>
      </c>
      <c r="AA24" s="686"/>
      <c r="AB24" s="686"/>
      <c r="AC24" s="686"/>
      <c r="AD24" s="687" t="s">
        <v>127</v>
      </c>
      <c r="AE24" s="687"/>
      <c r="AF24" s="687"/>
      <c r="AG24" s="687"/>
      <c r="AH24" s="687"/>
      <c r="AI24" s="687"/>
      <c r="AJ24" s="687"/>
      <c r="AK24" s="687"/>
      <c r="AL24" s="688" t="s">
        <v>229</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63339795</v>
      </c>
      <c r="CS24" s="673"/>
      <c r="CT24" s="673"/>
      <c r="CU24" s="673"/>
      <c r="CV24" s="673"/>
      <c r="CW24" s="673"/>
      <c r="CX24" s="673"/>
      <c r="CY24" s="674"/>
      <c r="CZ24" s="677">
        <v>59.7</v>
      </c>
      <c r="DA24" s="678"/>
      <c r="DB24" s="678"/>
      <c r="DC24" s="697"/>
      <c r="DD24" s="722">
        <v>38762420</v>
      </c>
      <c r="DE24" s="673"/>
      <c r="DF24" s="673"/>
      <c r="DG24" s="673"/>
      <c r="DH24" s="673"/>
      <c r="DI24" s="673"/>
      <c r="DJ24" s="673"/>
      <c r="DK24" s="674"/>
      <c r="DL24" s="722">
        <v>38310092</v>
      </c>
      <c r="DM24" s="673"/>
      <c r="DN24" s="673"/>
      <c r="DO24" s="673"/>
      <c r="DP24" s="673"/>
      <c r="DQ24" s="673"/>
      <c r="DR24" s="673"/>
      <c r="DS24" s="673"/>
      <c r="DT24" s="673"/>
      <c r="DU24" s="673"/>
      <c r="DV24" s="674"/>
      <c r="DW24" s="677">
        <v>61.2</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127</v>
      </c>
      <c r="AA25" s="686"/>
      <c r="AB25" s="686"/>
      <c r="AC25" s="686"/>
      <c r="AD25" s="687" t="s">
        <v>229</v>
      </c>
      <c r="AE25" s="687"/>
      <c r="AF25" s="687"/>
      <c r="AG25" s="687"/>
      <c r="AH25" s="687"/>
      <c r="AI25" s="687"/>
      <c r="AJ25" s="687"/>
      <c r="AK25" s="687"/>
      <c r="AL25" s="688" t="s">
        <v>127</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229</v>
      </c>
      <c r="BP25" s="686"/>
      <c r="BQ25" s="686"/>
      <c r="BR25" s="686"/>
      <c r="BS25" s="692" t="s">
        <v>127</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17808214</v>
      </c>
      <c r="CS25" s="719"/>
      <c r="CT25" s="719"/>
      <c r="CU25" s="719"/>
      <c r="CV25" s="719"/>
      <c r="CW25" s="719"/>
      <c r="CX25" s="719"/>
      <c r="CY25" s="720"/>
      <c r="CZ25" s="688">
        <v>16.8</v>
      </c>
      <c r="DA25" s="717"/>
      <c r="DB25" s="717"/>
      <c r="DC25" s="721"/>
      <c r="DD25" s="692">
        <v>16563264</v>
      </c>
      <c r="DE25" s="719"/>
      <c r="DF25" s="719"/>
      <c r="DG25" s="719"/>
      <c r="DH25" s="719"/>
      <c r="DI25" s="719"/>
      <c r="DJ25" s="719"/>
      <c r="DK25" s="720"/>
      <c r="DL25" s="692">
        <v>16110936</v>
      </c>
      <c r="DM25" s="719"/>
      <c r="DN25" s="719"/>
      <c r="DO25" s="719"/>
      <c r="DP25" s="719"/>
      <c r="DQ25" s="719"/>
      <c r="DR25" s="719"/>
      <c r="DS25" s="719"/>
      <c r="DT25" s="719"/>
      <c r="DU25" s="719"/>
      <c r="DV25" s="720"/>
      <c r="DW25" s="688">
        <v>25.7</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60954222</v>
      </c>
      <c r="S26" s="684"/>
      <c r="T26" s="684"/>
      <c r="U26" s="684"/>
      <c r="V26" s="684"/>
      <c r="W26" s="684"/>
      <c r="X26" s="684"/>
      <c r="Y26" s="685"/>
      <c r="Z26" s="686">
        <v>57.1</v>
      </c>
      <c r="AA26" s="686"/>
      <c r="AB26" s="686"/>
      <c r="AC26" s="686"/>
      <c r="AD26" s="687">
        <v>57123000</v>
      </c>
      <c r="AE26" s="687"/>
      <c r="AF26" s="687"/>
      <c r="AG26" s="687"/>
      <c r="AH26" s="687"/>
      <c r="AI26" s="687"/>
      <c r="AJ26" s="687"/>
      <c r="AK26" s="687"/>
      <c r="AL26" s="688">
        <v>98.9</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229</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13224216</v>
      </c>
      <c r="CS26" s="684"/>
      <c r="CT26" s="684"/>
      <c r="CU26" s="684"/>
      <c r="CV26" s="684"/>
      <c r="CW26" s="684"/>
      <c r="CX26" s="684"/>
      <c r="CY26" s="685"/>
      <c r="CZ26" s="688">
        <v>12.5</v>
      </c>
      <c r="DA26" s="717"/>
      <c r="DB26" s="717"/>
      <c r="DC26" s="721"/>
      <c r="DD26" s="692">
        <v>12277724</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40604</v>
      </c>
      <c r="S27" s="684"/>
      <c r="T27" s="684"/>
      <c r="U27" s="684"/>
      <c r="V27" s="684"/>
      <c r="W27" s="684"/>
      <c r="X27" s="684"/>
      <c r="Y27" s="685"/>
      <c r="Z27" s="686">
        <v>0</v>
      </c>
      <c r="AA27" s="686"/>
      <c r="AB27" s="686"/>
      <c r="AC27" s="686"/>
      <c r="AD27" s="687">
        <v>40604</v>
      </c>
      <c r="AE27" s="687"/>
      <c r="AF27" s="687"/>
      <c r="AG27" s="687"/>
      <c r="AH27" s="687"/>
      <c r="AI27" s="687"/>
      <c r="AJ27" s="687"/>
      <c r="AK27" s="687"/>
      <c r="AL27" s="688">
        <v>0.1</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43968049</v>
      </c>
      <c r="BH27" s="684"/>
      <c r="BI27" s="684"/>
      <c r="BJ27" s="684"/>
      <c r="BK27" s="684"/>
      <c r="BL27" s="684"/>
      <c r="BM27" s="684"/>
      <c r="BN27" s="685"/>
      <c r="BO27" s="686">
        <v>100</v>
      </c>
      <c r="BP27" s="686"/>
      <c r="BQ27" s="686"/>
      <c r="BR27" s="686"/>
      <c r="BS27" s="692">
        <v>559867</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34516847</v>
      </c>
      <c r="CS27" s="719"/>
      <c r="CT27" s="719"/>
      <c r="CU27" s="719"/>
      <c r="CV27" s="719"/>
      <c r="CW27" s="719"/>
      <c r="CX27" s="719"/>
      <c r="CY27" s="720"/>
      <c r="CZ27" s="688">
        <v>32.6</v>
      </c>
      <c r="DA27" s="717"/>
      <c r="DB27" s="717"/>
      <c r="DC27" s="721"/>
      <c r="DD27" s="692">
        <v>11622675</v>
      </c>
      <c r="DE27" s="719"/>
      <c r="DF27" s="719"/>
      <c r="DG27" s="719"/>
      <c r="DH27" s="719"/>
      <c r="DI27" s="719"/>
      <c r="DJ27" s="719"/>
      <c r="DK27" s="720"/>
      <c r="DL27" s="692">
        <v>11622675</v>
      </c>
      <c r="DM27" s="719"/>
      <c r="DN27" s="719"/>
      <c r="DO27" s="719"/>
      <c r="DP27" s="719"/>
      <c r="DQ27" s="719"/>
      <c r="DR27" s="719"/>
      <c r="DS27" s="719"/>
      <c r="DT27" s="719"/>
      <c r="DU27" s="719"/>
      <c r="DV27" s="720"/>
      <c r="DW27" s="688">
        <v>18.600000000000001</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614278</v>
      </c>
      <c r="S28" s="684"/>
      <c r="T28" s="684"/>
      <c r="U28" s="684"/>
      <c r="V28" s="684"/>
      <c r="W28" s="684"/>
      <c r="X28" s="684"/>
      <c r="Y28" s="685"/>
      <c r="Z28" s="686">
        <v>0.6</v>
      </c>
      <c r="AA28" s="686"/>
      <c r="AB28" s="686"/>
      <c r="AC28" s="686"/>
      <c r="AD28" s="687" t="s">
        <v>229</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11014734</v>
      </c>
      <c r="CS28" s="684"/>
      <c r="CT28" s="684"/>
      <c r="CU28" s="684"/>
      <c r="CV28" s="684"/>
      <c r="CW28" s="684"/>
      <c r="CX28" s="684"/>
      <c r="CY28" s="685"/>
      <c r="CZ28" s="688">
        <v>10.4</v>
      </c>
      <c r="DA28" s="717"/>
      <c r="DB28" s="717"/>
      <c r="DC28" s="721"/>
      <c r="DD28" s="692">
        <v>10576481</v>
      </c>
      <c r="DE28" s="684"/>
      <c r="DF28" s="684"/>
      <c r="DG28" s="684"/>
      <c r="DH28" s="684"/>
      <c r="DI28" s="684"/>
      <c r="DJ28" s="684"/>
      <c r="DK28" s="685"/>
      <c r="DL28" s="692">
        <v>10576481</v>
      </c>
      <c r="DM28" s="684"/>
      <c r="DN28" s="684"/>
      <c r="DO28" s="684"/>
      <c r="DP28" s="684"/>
      <c r="DQ28" s="684"/>
      <c r="DR28" s="684"/>
      <c r="DS28" s="684"/>
      <c r="DT28" s="684"/>
      <c r="DU28" s="684"/>
      <c r="DV28" s="685"/>
      <c r="DW28" s="688">
        <v>16.899999999999999</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2245076</v>
      </c>
      <c r="S29" s="684"/>
      <c r="T29" s="684"/>
      <c r="U29" s="684"/>
      <c r="V29" s="684"/>
      <c r="W29" s="684"/>
      <c r="X29" s="684"/>
      <c r="Y29" s="685"/>
      <c r="Z29" s="686">
        <v>2.1</v>
      </c>
      <c r="AA29" s="686"/>
      <c r="AB29" s="686"/>
      <c r="AC29" s="686"/>
      <c r="AD29" s="687">
        <v>455146</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70</v>
      </c>
      <c r="CG29" s="699"/>
      <c r="CH29" s="699"/>
      <c r="CI29" s="699"/>
      <c r="CJ29" s="699"/>
      <c r="CK29" s="699"/>
      <c r="CL29" s="699"/>
      <c r="CM29" s="699"/>
      <c r="CN29" s="699"/>
      <c r="CO29" s="699"/>
      <c r="CP29" s="699"/>
      <c r="CQ29" s="700"/>
      <c r="CR29" s="683">
        <v>11014322</v>
      </c>
      <c r="CS29" s="719"/>
      <c r="CT29" s="719"/>
      <c r="CU29" s="719"/>
      <c r="CV29" s="719"/>
      <c r="CW29" s="719"/>
      <c r="CX29" s="719"/>
      <c r="CY29" s="720"/>
      <c r="CZ29" s="688">
        <v>10.4</v>
      </c>
      <c r="DA29" s="717"/>
      <c r="DB29" s="717"/>
      <c r="DC29" s="721"/>
      <c r="DD29" s="692">
        <v>10576069</v>
      </c>
      <c r="DE29" s="719"/>
      <c r="DF29" s="719"/>
      <c r="DG29" s="719"/>
      <c r="DH29" s="719"/>
      <c r="DI29" s="719"/>
      <c r="DJ29" s="719"/>
      <c r="DK29" s="720"/>
      <c r="DL29" s="692">
        <v>10576069</v>
      </c>
      <c r="DM29" s="719"/>
      <c r="DN29" s="719"/>
      <c r="DO29" s="719"/>
      <c r="DP29" s="719"/>
      <c r="DQ29" s="719"/>
      <c r="DR29" s="719"/>
      <c r="DS29" s="719"/>
      <c r="DT29" s="719"/>
      <c r="DU29" s="719"/>
      <c r="DV29" s="720"/>
      <c r="DW29" s="688">
        <v>16.899999999999999</v>
      </c>
      <c r="DX29" s="717"/>
      <c r="DY29" s="717"/>
      <c r="DZ29" s="717"/>
      <c r="EA29" s="717"/>
      <c r="EB29" s="717"/>
      <c r="EC29" s="718"/>
    </row>
    <row r="30" spans="2:133" ht="11.25" customHeight="1" x14ac:dyDescent="0.15">
      <c r="B30" s="680" t="s">
        <v>300</v>
      </c>
      <c r="C30" s="681"/>
      <c r="D30" s="681"/>
      <c r="E30" s="681"/>
      <c r="F30" s="681"/>
      <c r="G30" s="681"/>
      <c r="H30" s="681"/>
      <c r="I30" s="681"/>
      <c r="J30" s="681"/>
      <c r="K30" s="681"/>
      <c r="L30" s="681"/>
      <c r="M30" s="681"/>
      <c r="N30" s="681"/>
      <c r="O30" s="681"/>
      <c r="P30" s="681"/>
      <c r="Q30" s="682"/>
      <c r="R30" s="683">
        <v>483983</v>
      </c>
      <c r="S30" s="684"/>
      <c r="T30" s="684"/>
      <c r="U30" s="684"/>
      <c r="V30" s="684"/>
      <c r="W30" s="684"/>
      <c r="X30" s="684"/>
      <c r="Y30" s="685"/>
      <c r="Z30" s="686">
        <v>0.5</v>
      </c>
      <c r="AA30" s="686"/>
      <c r="AB30" s="686"/>
      <c r="AC30" s="686"/>
      <c r="AD30" s="687" t="s">
        <v>127</v>
      </c>
      <c r="AE30" s="687"/>
      <c r="AF30" s="687"/>
      <c r="AG30" s="687"/>
      <c r="AH30" s="687"/>
      <c r="AI30" s="687"/>
      <c r="AJ30" s="687"/>
      <c r="AK30" s="687"/>
      <c r="AL30" s="688" t="s">
        <v>229</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301</v>
      </c>
      <c r="BH30" s="736"/>
      <c r="BI30" s="736"/>
      <c r="BJ30" s="736"/>
      <c r="BK30" s="736"/>
      <c r="BL30" s="736"/>
      <c r="BM30" s="736"/>
      <c r="BN30" s="736"/>
      <c r="BO30" s="736"/>
      <c r="BP30" s="736"/>
      <c r="BQ30" s="737"/>
      <c r="BR30" s="662" t="s">
        <v>302</v>
      </c>
      <c r="BS30" s="736"/>
      <c r="BT30" s="736"/>
      <c r="BU30" s="736"/>
      <c r="BV30" s="736"/>
      <c r="BW30" s="736"/>
      <c r="BX30" s="736"/>
      <c r="BY30" s="736"/>
      <c r="BZ30" s="736"/>
      <c r="CA30" s="736"/>
      <c r="CB30" s="737"/>
      <c r="CD30" s="725"/>
      <c r="CE30" s="726"/>
      <c r="CF30" s="698" t="s">
        <v>303</v>
      </c>
      <c r="CG30" s="699"/>
      <c r="CH30" s="699"/>
      <c r="CI30" s="699"/>
      <c r="CJ30" s="699"/>
      <c r="CK30" s="699"/>
      <c r="CL30" s="699"/>
      <c r="CM30" s="699"/>
      <c r="CN30" s="699"/>
      <c r="CO30" s="699"/>
      <c r="CP30" s="699"/>
      <c r="CQ30" s="700"/>
      <c r="CR30" s="683">
        <v>10221705</v>
      </c>
      <c r="CS30" s="684"/>
      <c r="CT30" s="684"/>
      <c r="CU30" s="684"/>
      <c r="CV30" s="684"/>
      <c r="CW30" s="684"/>
      <c r="CX30" s="684"/>
      <c r="CY30" s="685"/>
      <c r="CZ30" s="688">
        <v>9.6</v>
      </c>
      <c r="DA30" s="717"/>
      <c r="DB30" s="717"/>
      <c r="DC30" s="721"/>
      <c r="DD30" s="692">
        <v>9815005</v>
      </c>
      <c r="DE30" s="684"/>
      <c r="DF30" s="684"/>
      <c r="DG30" s="684"/>
      <c r="DH30" s="684"/>
      <c r="DI30" s="684"/>
      <c r="DJ30" s="684"/>
      <c r="DK30" s="685"/>
      <c r="DL30" s="692">
        <v>9815005</v>
      </c>
      <c r="DM30" s="684"/>
      <c r="DN30" s="684"/>
      <c r="DO30" s="684"/>
      <c r="DP30" s="684"/>
      <c r="DQ30" s="684"/>
      <c r="DR30" s="684"/>
      <c r="DS30" s="684"/>
      <c r="DT30" s="684"/>
      <c r="DU30" s="684"/>
      <c r="DV30" s="685"/>
      <c r="DW30" s="688">
        <v>15.7</v>
      </c>
      <c r="DX30" s="717"/>
      <c r="DY30" s="717"/>
      <c r="DZ30" s="717"/>
      <c r="EA30" s="717"/>
      <c r="EB30" s="717"/>
      <c r="EC30" s="718"/>
    </row>
    <row r="31" spans="2:133" ht="11.25" customHeight="1" x14ac:dyDescent="0.15">
      <c r="B31" s="680" t="s">
        <v>304</v>
      </c>
      <c r="C31" s="681"/>
      <c r="D31" s="681"/>
      <c r="E31" s="681"/>
      <c r="F31" s="681"/>
      <c r="G31" s="681"/>
      <c r="H31" s="681"/>
      <c r="I31" s="681"/>
      <c r="J31" s="681"/>
      <c r="K31" s="681"/>
      <c r="L31" s="681"/>
      <c r="M31" s="681"/>
      <c r="N31" s="681"/>
      <c r="O31" s="681"/>
      <c r="P31" s="681"/>
      <c r="Q31" s="682"/>
      <c r="R31" s="683">
        <v>21432008</v>
      </c>
      <c r="S31" s="684"/>
      <c r="T31" s="684"/>
      <c r="U31" s="684"/>
      <c r="V31" s="684"/>
      <c r="W31" s="684"/>
      <c r="X31" s="684"/>
      <c r="Y31" s="685"/>
      <c r="Z31" s="686">
        <v>20.100000000000001</v>
      </c>
      <c r="AA31" s="686"/>
      <c r="AB31" s="686"/>
      <c r="AC31" s="686"/>
      <c r="AD31" s="687" t="s">
        <v>127</v>
      </c>
      <c r="AE31" s="687"/>
      <c r="AF31" s="687"/>
      <c r="AG31" s="687"/>
      <c r="AH31" s="687"/>
      <c r="AI31" s="687"/>
      <c r="AJ31" s="687"/>
      <c r="AK31" s="687"/>
      <c r="AL31" s="688" t="s">
        <v>127</v>
      </c>
      <c r="AM31" s="689"/>
      <c r="AN31" s="689"/>
      <c r="AO31" s="690"/>
      <c r="AP31" s="740" t="s">
        <v>305</v>
      </c>
      <c r="AQ31" s="741"/>
      <c r="AR31" s="741"/>
      <c r="AS31" s="741"/>
      <c r="AT31" s="746" t="s">
        <v>306</v>
      </c>
      <c r="AU31" s="231"/>
      <c r="AV31" s="231"/>
      <c r="AW31" s="231"/>
      <c r="AX31" s="669" t="s">
        <v>183</v>
      </c>
      <c r="AY31" s="670"/>
      <c r="AZ31" s="670"/>
      <c r="BA31" s="670"/>
      <c r="BB31" s="670"/>
      <c r="BC31" s="670"/>
      <c r="BD31" s="670"/>
      <c r="BE31" s="670"/>
      <c r="BF31" s="671"/>
      <c r="BG31" s="751">
        <v>99.3</v>
      </c>
      <c r="BH31" s="738"/>
      <c r="BI31" s="738"/>
      <c r="BJ31" s="738"/>
      <c r="BK31" s="738"/>
      <c r="BL31" s="738"/>
      <c r="BM31" s="678">
        <v>96.8</v>
      </c>
      <c r="BN31" s="738"/>
      <c r="BO31" s="738"/>
      <c r="BP31" s="738"/>
      <c r="BQ31" s="739"/>
      <c r="BR31" s="751">
        <v>99.2</v>
      </c>
      <c r="BS31" s="738"/>
      <c r="BT31" s="738"/>
      <c r="BU31" s="738"/>
      <c r="BV31" s="738"/>
      <c r="BW31" s="738"/>
      <c r="BX31" s="678">
        <v>96.3</v>
      </c>
      <c r="BY31" s="738"/>
      <c r="BZ31" s="738"/>
      <c r="CA31" s="738"/>
      <c r="CB31" s="739"/>
      <c r="CD31" s="725"/>
      <c r="CE31" s="726"/>
      <c r="CF31" s="698" t="s">
        <v>307</v>
      </c>
      <c r="CG31" s="699"/>
      <c r="CH31" s="699"/>
      <c r="CI31" s="699"/>
      <c r="CJ31" s="699"/>
      <c r="CK31" s="699"/>
      <c r="CL31" s="699"/>
      <c r="CM31" s="699"/>
      <c r="CN31" s="699"/>
      <c r="CO31" s="699"/>
      <c r="CP31" s="699"/>
      <c r="CQ31" s="700"/>
      <c r="CR31" s="683">
        <v>792617</v>
      </c>
      <c r="CS31" s="719"/>
      <c r="CT31" s="719"/>
      <c r="CU31" s="719"/>
      <c r="CV31" s="719"/>
      <c r="CW31" s="719"/>
      <c r="CX31" s="719"/>
      <c r="CY31" s="720"/>
      <c r="CZ31" s="688">
        <v>0.7</v>
      </c>
      <c r="DA31" s="717"/>
      <c r="DB31" s="717"/>
      <c r="DC31" s="721"/>
      <c r="DD31" s="692">
        <v>761064</v>
      </c>
      <c r="DE31" s="719"/>
      <c r="DF31" s="719"/>
      <c r="DG31" s="719"/>
      <c r="DH31" s="719"/>
      <c r="DI31" s="719"/>
      <c r="DJ31" s="719"/>
      <c r="DK31" s="720"/>
      <c r="DL31" s="692">
        <v>761064</v>
      </c>
      <c r="DM31" s="719"/>
      <c r="DN31" s="719"/>
      <c r="DO31" s="719"/>
      <c r="DP31" s="719"/>
      <c r="DQ31" s="719"/>
      <c r="DR31" s="719"/>
      <c r="DS31" s="719"/>
      <c r="DT31" s="719"/>
      <c r="DU31" s="719"/>
      <c r="DV31" s="720"/>
      <c r="DW31" s="688">
        <v>1.2</v>
      </c>
      <c r="DX31" s="717"/>
      <c r="DY31" s="717"/>
      <c r="DZ31" s="717"/>
      <c r="EA31" s="717"/>
      <c r="EB31" s="717"/>
      <c r="EC31" s="718"/>
    </row>
    <row r="32" spans="2:133" ht="11.25" customHeight="1" x14ac:dyDescent="0.15">
      <c r="B32" s="729" t="s">
        <v>308</v>
      </c>
      <c r="C32" s="730"/>
      <c r="D32" s="730"/>
      <c r="E32" s="730"/>
      <c r="F32" s="730"/>
      <c r="G32" s="730"/>
      <c r="H32" s="730"/>
      <c r="I32" s="730"/>
      <c r="J32" s="730"/>
      <c r="K32" s="730"/>
      <c r="L32" s="730"/>
      <c r="M32" s="730"/>
      <c r="N32" s="730"/>
      <c r="O32" s="730"/>
      <c r="P32" s="730"/>
      <c r="Q32" s="731"/>
      <c r="R32" s="683" t="s">
        <v>229</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309</v>
      </c>
      <c r="AV32" s="230"/>
      <c r="AW32" s="230"/>
      <c r="AX32" s="680" t="s">
        <v>310</v>
      </c>
      <c r="AY32" s="681"/>
      <c r="AZ32" s="681"/>
      <c r="BA32" s="681"/>
      <c r="BB32" s="681"/>
      <c r="BC32" s="681"/>
      <c r="BD32" s="681"/>
      <c r="BE32" s="681"/>
      <c r="BF32" s="682"/>
      <c r="BG32" s="752">
        <v>99.2</v>
      </c>
      <c r="BH32" s="719"/>
      <c r="BI32" s="719"/>
      <c r="BJ32" s="719"/>
      <c r="BK32" s="719"/>
      <c r="BL32" s="719"/>
      <c r="BM32" s="689">
        <v>97</v>
      </c>
      <c r="BN32" s="749"/>
      <c r="BO32" s="749"/>
      <c r="BP32" s="749"/>
      <c r="BQ32" s="750"/>
      <c r="BR32" s="752">
        <v>99.2</v>
      </c>
      <c r="BS32" s="719"/>
      <c r="BT32" s="719"/>
      <c r="BU32" s="719"/>
      <c r="BV32" s="719"/>
      <c r="BW32" s="719"/>
      <c r="BX32" s="689">
        <v>96.7</v>
      </c>
      <c r="BY32" s="749"/>
      <c r="BZ32" s="749"/>
      <c r="CA32" s="749"/>
      <c r="CB32" s="750"/>
      <c r="CD32" s="727"/>
      <c r="CE32" s="728"/>
      <c r="CF32" s="698" t="s">
        <v>311</v>
      </c>
      <c r="CG32" s="699"/>
      <c r="CH32" s="699"/>
      <c r="CI32" s="699"/>
      <c r="CJ32" s="699"/>
      <c r="CK32" s="699"/>
      <c r="CL32" s="699"/>
      <c r="CM32" s="699"/>
      <c r="CN32" s="699"/>
      <c r="CO32" s="699"/>
      <c r="CP32" s="699"/>
      <c r="CQ32" s="700"/>
      <c r="CR32" s="683">
        <v>412</v>
      </c>
      <c r="CS32" s="684"/>
      <c r="CT32" s="684"/>
      <c r="CU32" s="684"/>
      <c r="CV32" s="684"/>
      <c r="CW32" s="684"/>
      <c r="CX32" s="684"/>
      <c r="CY32" s="685"/>
      <c r="CZ32" s="688">
        <v>0</v>
      </c>
      <c r="DA32" s="717"/>
      <c r="DB32" s="717"/>
      <c r="DC32" s="721"/>
      <c r="DD32" s="692">
        <v>412</v>
      </c>
      <c r="DE32" s="684"/>
      <c r="DF32" s="684"/>
      <c r="DG32" s="684"/>
      <c r="DH32" s="684"/>
      <c r="DI32" s="684"/>
      <c r="DJ32" s="684"/>
      <c r="DK32" s="685"/>
      <c r="DL32" s="692">
        <v>412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312</v>
      </c>
      <c r="C33" s="681"/>
      <c r="D33" s="681"/>
      <c r="E33" s="681"/>
      <c r="F33" s="681"/>
      <c r="G33" s="681"/>
      <c r="H33" s="681"/>
      <c r="I33" s="681"/>
      <c r="J33" s="681"/>
      <c r="K33" s="681"/>
      <c r="L33" s="681"/>
      <c r="M33" s="681"/>
      <c r="N33" s="681"/>
      <c r="O33" s="681"/>
      <c r="P33" s="681"/>
      <c r="Q33" s="682"/>
      <c r="R33" s="683">
        <v>7407449</v>
      </c>
      <c r="S33" s="684"/>
      <c r="T33" s="684"/>
      <c r="U33" s="684"/>
      <c r="V33" s="684"/>
      <c r="W33" s="684"/>
      <c r="X33" s="684"/>
      <c r="Y33" s="685"/>
      <c r="Z33" s="686">
        <v>6.9</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313</v>
      </c>
      <c r="AY33" s="734"/>
      <c r="AZ33" s="734"/>
      <c r="BA33" s="734"/>
      <c r="BB33" s="734"/>
      <c r="BC33" s="734"/>
      <c r="BD33" s="734"/>
      <c r="BE33" s="734"/>
      <c r="BF33" s="735"/>
      <c r="BG33" s="753">
        <v>99.3</v>
      </c>
      <c r="BH33" s="754"/>
      <c r="BI33" s="754"/>
      <c r="BJ33" s="754"/>
      <c r="BK33" s="754"/>
      <c r="BL33" s="754"/>
      <c r="BM33" s="755">
        <v>96.4</v>
      </c>
      <c r="BN33" s="754"/>
      <c r="BO33" s="754"/>
      <c r="BP33" s="754"/>
      <c r="BQ33" s="756"/>
      <c r="BR33" s="753">
        <v>99.2</v>
      </c>
      <c r="BS33" s="754"/>
      <c r="BT33" s="754"/>
      <c r="BU33" s="754"/>
      <c r="BV33" s="754"/>
      <c r="BW33" s="754"/>
      <c r="BX33" s="755">
        <v>95.8</v>
      </c>
      <c r="BY33" s="754"/>
      <c r="BZ33" s="754"/>
      <c r="CA33" s="754"/>
      <c r="CB33" s="756"/>
      <c r="CD33" s="698" t="s">
        <v>314</v>
      </c>
      <c r="CE33" s="699"/>
      <c r="CF33" s="699"/>
      <c r="CG33" s="699"/>
      <c r="CH33" s="699"/>
      <c r="CI33" s="699"/>
      <c r="CJ33" s="699"/>
      <c r="CK33" s="699"/>
      <c r="CL33" s="699"/>
      <c r="CM33" s="699"/>
      <c r="CN33" s="699"/>
      <c r="CO33" s="699"/>
      <c r="CP33" s="699"/>
      <c r="CQ33" s="700"/>
      <c r="CR33" s="683">
        <v>34670349</v>
      </c>
      <c r="CS33" s="719"/>
      <c r="CT33" s="719"/>
      <c r="CU33" s="719"/>
      <c r="CV33" s="719"/>
      <c r="CW33" s="719"/>
      <c r="CX33" s="719"/>
      <c r="CY33" s="720"/>
      <c r="CZ33" s="688">
        <v>32.700000000000003</v>
      </c>
      <c r="DA33" s="717"/>
      <c r="DB33" s="717"/>
      <c r="DC33" s="721"/>
      <c r="DD33" s="692">
        <v>28182929</v>
      </c>
      <c r="DE33" s="719"/>
      <c r="DF33" s="719"/>
      <c r="DG33" s="719"/>
      <c r="DH33" s="719"/>
      <c r="DI33" s="719"/>
      <c r="DJ33" s="719"/>
      <c r="DK33" s="720"/>
      <c r="DL33" s="692">
        <v>20865946</v>
      </c>
      <c r="DM33" s="719"/>
      <c r="DN33" s="719"/>
      <c r="DO33" s="719"/>
      <c r="DP33" s="719"/>
      <c r="DQ33" s="719"/>
      <c r="DR33" s="719"/>
      <c r="DS33" s="719"/>
      <c r="DT33" s="719"/>
      <c r="DU33" s="719"/>
      <c r="DV33" s="720"/>
      <c r="DW33" s="688">
        <v>33.299999999999997</v>
      </c>
      <c r="DX33" s="717"/>
      <c r="DY33" s="717"/>
      <c r="DZ33" s="717"/>
      <c r="EA33" s="717"/>
      <c r="EB33" s="717"/>
      <c r="EC33" s="718"/>
    </row>
    <row r="34" spans="2:133" ht="11.25" customHeight="1" x14ac:dyDescent="0.15">
      <c r="B34" s="680" t="s">
        <v>315</v>
      </c>
      <c r="C34" s="681"/>
      <c r="D34" s="681"/>
      <c r="E34" s="681"/>
      <c r="F34" s="681"/>
      <c r="G34" s="681"/>
      <c r="H34" s="681"/>
      <c r="I34" s="681"/>
      <c r="J34" s="681"/>
      <c r="K34" s="681"/>
      <c r="L34" s="681"/>
      <c r="M34" s="681"/>
      <c r="N34" s="681"/>
      <c r="O34" s="681"/>
      <c r="P34" s="681"/>
      <c r="Q34" s="682"/>
      <c r="R34" s="683">
        <v>381132</v>
      </c>
      <c r="S34" s="684"/>
      <c r="T34" s="684"/>
      <c r="U34" s="684"/>
      <c r="V34" s="684"/>
      <c r="W34" s="684"/>
      <c r="X34" s="684"/>
      <c r="Y34" s="685"/>
      <c r="Z34" s="686">
        <v>0.4</v>
      </c>
      <c r="AA34" s="686"/>
      <c r="AB34" s="686"/>
      <c r="AC34" s="686"/>
      <c r="AD34" s="687">
        <v>11784</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316</v>
      </c>
      <c r="CE34" s="699"/>
      <c r="CF34" s="699"/>
      <c r="CG34" s="699"/>
      <c r="CH34" s="699"/>
      <c r="CI34" s="699"/>
      <c r="CJ34" s="699"/>
      <c r="CK34" s="699"/>
      <c r="CL34" s="699"/>
      <c r="CM34" s="699"/>
      <c r="CN34" s="699"/>
      <c r="CO34" s="699"/>
      <c r="CP34" s="699"/>
      <c r="CQ34" s="700"/>
      <c r="CR34" s="683">
        <v>14403767</v>
      </c>
      <c r="CS34" s="684"/>
      <c r="CT34" s="684"/>
      <c r="CU34" s="684"/>
      <c r="CV34" s="684"/>
      <c r="CW34" s="684"/>
      <c r="CX34" s="684"/>
      <c r="CY34" s="685"/>
      <c r="CZ34" s="688">
        <v>13.6</v>
      </c>
      <c r="DA34" s="717"/>
      <c r="DB34" s="717"/>
      <c r="DC34" s="721"/>
      <c r="DD34" s="692">
        <v>11094849</v>
      </c>
      <c r="DE34" s="684"/>
      <c r="DF34" s="684"/>
      <c r="DG34" s="684"/>
      <c r="DH34" s="684"/>
      <c r="DI34" s="684"/>
      <c r="DJ34" s="684"/>
      <c r="DK34" s="685"/>
      <c r="DL34" s="692">
        <v>8149615</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317</v>
      </c>
      <c r="C35" s="681"/>
      <c r="D35" s="681"/>
      <c r="E35" s="681"/>
      <c r="F35" s="681"/>
      <c r="G35" s="681"/>
      <c r="H35" s="681"/>
      <c r="I35" s="681"/>
      <c r="J35" s="681"/>
      <c r="K35" s="681"/>
      <c r="L35" s="681"/>
      <c r="M35" s="681"/>
      <c r="N35" s="681"/>
      <c r="O35" s="681"/>
      <c r="P35" s="681"/>
      <c r="Q35" s="682"/>
      <c r="R35" s="683">
        <v>387787</v>
      </c>
      <c r="S35" s="684"/>
      <c r="T35" s="684"/>
      <c r="U35" s="684"/>
      <c r="V35" s="684"/>
      <c r="W35" s="684"/>
      <c r="X35" s="684"/>
      <c r="Y35" s="685"/>
      <c r="Z35" s="686">
        <v>0.4</v>
      </c>
      <c r="AA35" s="686"/>
      <c r="AB35" s="686"/>
      <c r="AC35" s="686"/>
      <c r="AD35" s="687" t="s">
        <v>127</v>
      </c>
      <c r="AE35" s="687"/>
      <c r="AF35" s="687"/>
      <c r="AG35" s="687"/>
      <c r="AH35" s="687"/>
      <c r="AI35" s="687"/>
      <c r="AJ35" s="687"/>
      <c r="AK35" s="687"/>
      <c r="AL35" s="688" t="s">
        <v>229</v>
      </c>
      <c r="AM35" s="689"/>
      <c r="AN35" s="689"/>
      <c r="AO35" s="690"/>
      <c r="AP35" s="235"/>
      <c r="AQ35" s="662" t="s">
        <v>318</v>
      </c>
      <c r="AR35" s="663"/>
      <c r="AS35" s="663"/>
      <c r="AT35" s="663"/>
      <c r="AU35" s="663"/>
      <c r="AV35" s="663"/>
      <c r="AW35" s="663"/>
      <c r="AX35" s="663"/>
      <c r="AY35" s="663"/>
      <c r="AZ35" s="663"/>
      <c r="BA35" s="663"/>
      <c r="BB35" s="663"/>
      <c r="BC35" s="663"/>
      <c r="BD35" s="663"/>
      <c r="BE35" s="663"/>
      <c r="BF35" s="664"/>
      <c r="BG35" s="662" t="s">
        <v>319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320</v>
      </c>
      <c r="CE35" s="699"/>
      <c r="CF35" s="699"/>
      <c r="CG35" s="699"/>
      <c r="CH35" s="699"/>
      <c r="CI35" s="699"/>
      <c r="CJ35" s="699"/>
      <c r="CK35" s="699"/>
      <c r="CL35" s="699"/>
      <c r="CM35" s="699"/>
      <c r="CN35" s="699"/>
      <c r="CO35" s="699"/>
      <c r="CP35" s="699"/>
      <c r="CQ35" s="700"/>
      <c r="CR35" s="683">
        <v>1935520</v>
      </c>
      <c r="CS35" s="719"/>
      <c r="CT35" s="719"/>
      <c r="CU35" s="719"/>
      <c r="CV35" s="719"/>
      <c r="CW35" s="719"/>
      <c r="CX35" s="719"/>
      <c r="CY35" s="720"/>
      <c r="CZ35" s="688">
        <v>1.8</v>
      </c>
      <c r="DA35" s="717"/>
      <c r="DB35" s="717"/>
      <c r="DC35" s="721"/>
      <c r="DD35" s="692">
        <v>1740578</v>
      </c>
      <c r="DE35" s="719"/>
      <c r="DF35" s="719"/>
      <c r="DG35" s="719"/>
      <c r="DH35" s="719"/>
      <c r="DI35" s="719"/>
      <c r="DJ35" s="719"/>
      <c r="DK35" s="720"/>
      <c r="DL35" s="692">
        <v>1740578</v>
      </c>
      <c r="DM35" s="719"/>
      <c r="DN35" s="719"/>
      <c r="DO35" s="719"/>
      <c r="DP35" s="719"/>
      <c r="DQ35" s="719"/>
      <c r="DR35" s="719"/>
      <c r="DS35" s="719"/>
      <c r="DT35" s="719"/>
      <c r="DU35" s="719"/>
      <c r="DV35" s="720"/>
      <c r="DW35" s="688">
        <v>2.8</v>
      </c>
      <c r="DX35" s="717"/>
      <c r="DY35" s="717"/>
      <c r="DZ35" s="717"/>
      <c r="EA35" s="717"/>
      <c r="EB35" s="717"/>
      <c r="EC35" s="718"/>
    </row>
    <row r="36" spans="2:133" ht="11.25" customHeight="1" x14ac:dyDescent="0.15">
      <c r="B36" s="680" t="s">
        <v>321</v>
      </c>
      <c r="C36" s="681"/>
      <c r="D36" s="681"/>
      <c r="E36" s="681"/>
      <c r="F36" s="681"/>
      <c r="G36" s="681"/>
      <c r="H36" s="681"/>
      <c r="I36" s="681"/>
      <c r="J36" s="681"/>
      <c r="K36" s="681"/>
      <c r="L36" s="681"/>
      <c r="M36" s="681"/>
      <c r="N36" s="681"/>
      <c r="O36" s="681"/>
      <c r="P36" s="681"/>
      <c r="Q36" s="682"/>
      <c r="R36" s="683">
        <v>851498</v>
      </c>
      <c r="S36" s="684"/>
      <c r="T36" s="684"/>
      <c r="U36" s="684"/>
      <c r="V36" s="684"/>
      <c r="W36" s="684"/>
      <c r="X36" s="684"/>
      <c r="Y36" s="685"/>
      <c r="Z36" s="686">
        <v>0.8</v>
      </c>
      <c r="AA36" s="686"/>
      <c r="AB36" s="686"/>
      <c r="AC36" s="686"/>
      <c r="AD36" s="687" t="s">
        <v>229</v>
      </c>
      <c r="AE36" s="687"/>
      <c r="AF36" s="687"/>
      <c r="AG36" s="687"/>
      <c r="AH36" s="687"/>
      <c r="AI36" s="687"/>
      <c r="AJ36" s="687"/>
      <c r="AK36" s="687"/>
      <c r="AL36" s="688" t="s">
        <v>229</v>
      </c>
      <c r="AM36" s="689"/>
      <c r="AN36" s="689"/>
      <c r="AO36" s="690"/>
      <c r="AP36" s="235"/>
      <c r="AQ36" s="757" t="s">
        <v>322</v>
      </c>
      <c r="AR36" s="758"/>
      <c r="AS36" s="758"/>
      <c r="AT36" s="758"/>
      <c r="AU36" s="758"/>
      <c r="AV36" s="758"/>
      <c r="AW36" s="758"/>
      <c r="AX36" s="758"/>
      <c r="AY36" s="759"/>
      <c r="AZ36" s="672">
        <v>13086330</v>
      </c>
      <c r="BA36" s="673"/>
      <c r="BB36" s="673"/>
      <c r="BC36" s="673"/>
      <c r="BD36" s="673"/>
      <c r="BE36" s="673"/>
      <c r="BF36" s="760"/>
      <c r="BG36" s="694" t="s">
        <v>323</v>
      </c>
      <c r="BH36" s="695"/>
      <c r="BI36" s="695"/>
      <c r="BJ36" s="695"/>
      <c r="BK36" s="695"/>
      <c r="BL36" s="695"/>
      <c r="BM36" s="695"/>
      <c r="BN36" s="695"/>
      <c r="BO36" s="695"/>
      <c r="BP36" s="695"/>
      <c r="BQ36" s="695"/>
      <c r="BR36" s="695"/>
      <c r="BS36" s="695"/>
      <c r="BT36" s="695"/>
      <c r="BU36" s="696"/>
      <c r="BV36" s="672">
        <v>319741</v>
      </c>
      <c r="BW36" s="673"/>
      <c r="BX36" s="673"/>
      <c r="BY36" s="673"/>
      <c r="BZ36" s="673"/>
      <c r="CA36" s="673"/>
      <c r="CB36" s="760"/>
      <c r="CD36" s="698" t="s">
        <v>324</v>
      </c>
      <c r="CE36" s="699"/>
      <c r="CF36" s="699"/>
      <c r="CG36" s="699"/>
      <c r="CH36" s="699"/>
      <c r="CI36" s="699"/>
      <c r="CJ36" s="699"/>
      <c r="CK36" s="699"/>
      <c r="CL36" s="699"/>
      <c r="CM36" s="699"/>
      <c r="CN36" s="699"/>
      <c r="CO36" s="699"/>
      <c r="CP36" s="699"/>
      <c r="CQ36" s="700"/>
      <c r="CR36" s="683">
        <v>7066832</v>
      </c>
      <c r="CS36" s="684"/>
      <c r="CT36" s="684"/>
      <c r="CU36" s="684"/>
      <c r="CV36" s="684"/>
      <c r="CW36" s="684"/>
      <c r="CX36" s="684"/>
      <c r="CY36" s="685"/>
      <c r="CZ36" s="688">
        <v>6.7</v>
      </c>
      <c r="DA36" s="717"/>
      <c r="DB36" s="717"/>
      <c r="DC36" s="721"/>
      <c r="DD36" s="692">
        <v>6306367</v>
      </c>
      <c r="DE36" s="684"/>
      <c r="DF36" s="684"/>
      <c r="DG36" s="684"/>
      <c r="DH36" s="684"/>
      <c r="DI36" s="684"/>
      <c r="DJ36" s="684"/>
      <c r="DK36" s="685"/>
      <c r="DL36" s="692">
        <v>3295357</v>
      </c>
      <c r="DM36" s="684"/>
      <c r="DN36" s="684"/>
      <c r="DO36" s="684"/>
      <c r="DP36" s="684"/>
      <c r="DQ36" s="684"/>
      <c r="DR36" s="684"/>
      <c r="DS36" s="684"/>
      <c r="DT36" s="684"/>
      <c r="DU36" s="684"/>
      <c r="DV36" s="685"/>
      <c r="DW36" s="688">
        <v>5.3</v>
      </c>
      <c r="DX36" s="717"/>
      <c r="DY36" s="717"/>
      <c r="DZ36" s="717"/>
      <c r="EA36" s="717"/>
      <c r="EB36" s="717"/>
      <c r="EC36" s="718"/>
    </row>
    <row r="37" spans="2:133" ht="11.25" customHeight="1" x14ac:dyDescent="0.15">
      <c r="B37" s="680" t="s">
        <v>325</v>
      </c>
      <c r="C37" s="681"/>
      <c r="D37" s="681"/>
      <c r="E37" s="681"/>
      <c r="F37" s="681"/>
      <c r="G37" s="681"/>
      <c r="H37" s="681"/>
      <c r="I37" s="681"/>
      <c r="J37" s="681"/>
      <c r="K37" s="681"/>
      <c r="L37" s="681"/>
      <c r="M37" s="681"/>
      <c r="N37" s="681"/>
      <c r="O37" s="681"/>
      <c r="P37" s="681"/>
      <c r="Q37" s="682"/>
      <c r="R37" s="683">
        <v>943037</v>
      </c>
      <c r="S37" s="684"/>
      <c r="T37" s="684"/>
      <c r="U37" s="684"/>
      <c r="V37" s="684"/>
      <c r="W37" s="684"/>
      <c r="X37" s="684"/>
      <c r="Y37" s="685"/>
      <c r="Z37" s="686">
        <v>0.9</v>
      </c>
      <c r="AA37" s="686"/>
      <c r="AB37" s="686"/>
      <c r="AC37" s="686"/>
      <c r="AD37" s="687" t="s">
        <v>229</v>
      </c>
      <c r="AE37" s="687"/>
      <c r="AF37" s="687"/>
      <c r="AG37" s="687"/>
      <c r="AH37" s="687"/>
      <c r="AI37" s="687"/>
      <c r="AJ37" s="687"/>
      <c r="AK37" s="687"/>
      <c r="AL37" s="688" t="s">
        <v>229</v>
      </c>
      <c r="AM37" s="689"/>
      <c r="AN37" s="689"/>
      <c r="AO37" s="690"/>
      <c r="AQ37" s="761" t="s">
        <v>326</v>
      </c>
      <c r="AR37" s="762"/>
      <c r="AS37" s="762"/>
      <c r="AT37" s="762"/>
      <c r="AU37" s="762"/>
      <c r="AV37" s="762"/>
      <c r="AW37" s="762"/>
      <c r="AX37" s="762"/>
      <c r="AY37" s="763"/>
      <c r="AZ37" s="683">
        <v>2700000</v>
      </c>
      <c r="BA37" s="684"/>
      <c r="BB37" s="684"/>
      <c r="BC37" s="684"/>
      <c r="BD37" s="719"/>
      <c r="BE37" s="719"/>
      <c r="BF37" s="750"/>
      <c r="BG37" s="698" t="s">
        <v>327</v>
      </c>
      <c r="BH37" s="699"/>
      <c r="BI37" s="699"/>
      <c r="BJ37" s="699"/>
      <c r="BK37" s="699"/>
      <c r="BL37" s="699"/>
      <c r="BM37" s="699"/>
      <c r="BN37" s="699"/>
      <c r="BO37" s="699"/>
      <c r="BP37" s="699"/>
      <c r="BQ37" s="699"/>
      <c r="BR37" s="699"/>
      <c r="BS37" s="699"/>
      <c r="BT37" s="699"/>
      <c r="BU37" s="700"/>
      <c r="BV37" s="683">
        <v>-194983</v>
      </c>
      <c r="BW37" s="684"/>
      <c r="BX37" s="684"/>
      <c r="BY37" s="684"/>
      <c r="BZ37" s="684"/>
      <c r="CA37" s="684"/>
      <c r="CB37" s="693"/>
      <c r="CD37" s="698" t="s">
        <v>328</v>
      </c>
      <c r="CE37" s="699"/>
      <c r="CF37" s="699"/>
      <c r="CG37" s="699"/>
      <c r="CH37" s="699"/>
      <c r="CI37" s="699"/>
      <c r="CJ37" s="699"/>
      <c r="CK37" s="699"/>
      <c r="CL37" s="699"/>
      <c r="CM37" s="699"/>
      <c r="CN37" s="699"/>
      <c r="CO37" s="699"/>
      <c r="CP37" s="699"/>
      <c r="CQ37" s="700"/>
      <c r="CR37" s="683">
        <v>6121</v>
      </c>
      <c r="CS37" s="719"/>
      <c r="CT37" s="719"/>
      <c r="CU37" s="719"/>
      <c r="CV37" s="719"/>
      <c r="CW37" s="719"/>
      <c r="CX37" s="719"/>
      <c r="CY37" s="720"/>
      <c r="CZ37" s="688">
        <v>0</v>
      </c>
      <c r="DA37" s="717"/>
      <c r="DB37" s="717"/>
      <c r="DC37" s="721"/>
      <c r="DD37" s="692">
        <v>6121</v>
      </c>
      <c r="DE37" s="719"/>
      <c r="DF37" s="719"/>
      <c r="DG37" s="719"/>
      <c r="DH37" s="719"/>
      <c r="DI37" s="719"/>
      <c r="DJ37" s="719"/>
      <c r="DK37" s="720"/>
      <c r="DL37" s="692" t="s">
        <v>127</v>
      </c>
      <c r="DM37" s="719"/>
      <c r="DN37" s="719"/>
      <c r="DO37" s="719"/>
      <c r="DP37" s="719"/>
      <c r="DQ37" s="719"/>
      <c r="DR37" s="719"/>
      <c r="DS37" s="719"/>
      <c r="DT37" s="719"/>
      <c r="DU37" s="719"/>
      <c r="DV37" s="720"/>
      <c r="DW37" s="688" t="s">
        <v>127</v>
      </c>
      <c r="DX37" s="717"/>
      <c r="DY37" s="717"/>
      <c r="DZ37" s="717"/>
      <c r="EA37" s="717"/>
      <c r="EB37" s="717"/>
      <c r="EC37" s="718"/>
    </row>
    <row r="38" spans="2:133" ht="11.25" customHeight="1" x14ac:dyDescent="0.15">
      <c r="B38" s="680" t="s">
        <v>329</v>
      </c>
      <c r="C38" s="681"/>
      <c r="D38" s="681"/>
      <c r="E38" s="681"/>
      <c r="F38" s="681"/>
      <c r="G38" s="681"/>
      <c r="H38" s="681"/>
      <c r="I38" s="681"/>
      <c r="J38" s="681"/>
      <c r="K38" s="681"/>
      <c r="L38" s="681"/>
      <c r="M38" s="681"/>
      <c r="N38" s="681"/>
      <c r="O38" s="681"/>
      <c r="P38" s="681"/>
      <c r="Q38" s="682"/>
      <c r="R38" s="683">
        <v>1671713</v>
      </c>
      <c r="S38" s="684"/>
      <c r="T38" s="684"/>
      <c r="U38" s="684"/>
      <c r="V38" s="684"/>
      <c r="W38" s="684"/>
      <c r="X38" s="684"/>
      <c r="Y38" s="685"/>
      <c r="Z38" s="686">
        <v>1.6</v>
      </c>
      <c r="AA38" s="686"/>
      <c r="AB38" s="686"/>
      <c r="AC38" s="686"/>
      <c r="AD38" s="687">
        <v>133572</v>
      </c>
      <c r="AE38" s="687"/>
      <c r="AF38" s="687"/>
      <c r="AG38" s="687"/>
      <c r="AH38" s="687"/>
      <c r="AI38" s="687"/>
      <c r="AJ38" s="687"/>
      <c r="AK38" s="687"/>
      <c r="AL38" s="688">
        <v>0.2</v>
      </c>
      <c r="AM38" s="689"/>
      <c r="AN38" s="689"/>
      <c r="AO38" s="690"/>
      <c r="AQ38" s="761" t="s">
        <v>330</v>
      </c>
      <c r="AR38" s="762"/>
      <c r="AS38" s="762"/>
      <c r="AT38" s="762"/>
      <c r="AU38" s="762"/>
      <c r="AV38" s="762"/>
      <c r="AW38" s="762"/>
      <c r="AX38" s="762"/>
      <c r="AY38" s="763"/>
      <c r="AZ38" s="683">
        <v>119333</v>
      </c>
      <c r="BA38" s="684"/>
      <c r="BB38" s="684"/>
      <c r="BC38" s="684"/>
      <c r="BD38" s="719"/>
      <c r="BE38" s="719"/>
      <c r="BF38" s="750"/>
      <c r="BG38" s="698" t="s">
        <v>331</v>
      </c>
      <c r="BH38" s="699"/>
      <c r="BI38" s="699"/>
      <c r="BJ38" s="699"/>
      <c r="BK38" s="699"/>
      <c r="BL38" s="699"/>
      <c r="BM38" s="699"/>
      <c r="BN38" s="699"/>
      <c r="BO38" s="699"/>
      <c r="BP38" s="699"/>
      <c r="BQ38" s="699"/>
      <c r="BR38" s="699"/>
      <c r="BS38" s="699"/>
      <c r="BT38" s="699"/>
      <c r="BU38" s="700"/>
      <c r="BV38" s="683">
        <v>37090</v>
      </c>
      <c r="BW38" s="684"/>
      <c r="BX38" s="684"/>
      <c r="BY38" s="684"/>
      <c r="BZ38" s="684"/>
      <c r="CA38" s="684"/>
      <c r="CB38" s="693"/>
      <c r="CD38" s="698" t="s">
        <v>332</v>
      </c>
      <c r="CE38" s="699"/>
      <c r="CF38" s="699"/>
      <c r="CG38" s="699"/>
      <c r="CH38" s="699"/>
      <c r="CI38" s="699"/>
      <c r="CJ38" s="699"/>
      <c r="CK38" s="699"/>
      <c r="CL38" s="699"/>
      <c r="CM38" s="699"/>
      <c r="CN38" s="699"/>
      <c r="CO38" s="699"/>
      <c r="CP38" s="699"/>
      <c r="CQ38" s="700"/>
      <c r="CR38" s="683">
        <v>10266997</v>
      </c>
      <c r="CS38" s="684"/>
      <c r="CT38" s="684"/>
      <c r="CU38" s="684"/>
      <c r="CV38" s="684"/>
      <c r="CW38" s="684"/>
      <c r="CX38" s="684"/>
      <c r="CY38" s="685"/>
      <c r="CZ38" s="688">
        <v>9.6999999999999993</v>
      </c>
      <c r="DA38" s="717"/>
      <c r="DB38" s="717"/>
      <c r="DC38" s="721"/>
      <c r="DD38" s="692">
        <v>8350801</v>
      </c>
      <c r="DE38" s="684"/>
      <c r="DF38" s="684"/>
      <c r="DG38" s="684"/>
      <c r="DH38" s="684"/>
      <c r="DI38" s="684"/>
      <c r="DJ38" s="684"/>
      <c r="DK38" s="685"/>
      <c r="DL38" s="692">
        <v>7679908</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15">
      <c r="B39" s="680" t="s">
        <v>333</v>
      </c>
      <c r="C39" s="681"/>
      <c r="D39" s="681"/>
      <c r="E39" s="681"/>
      <c r="F39" s="681"/>
      <c r="G39" s="681"/>
      <c r="H39" s="681"/>
      <c r="I39" s="681"/>
      <c r="J39" s="681"/>
      <c r="K39" s="681"/>
      <c r="L39" s="681"/>
      <c r="M39" s="681"/>
      <c r="N39" s="681"/>
      <c r="O39" s="681"/>
      <c r="P39" s="681"/>
      <c r="Q39" s="682"/>
      <c r="R39" s="683">
        <v>9376716</v>
      </c>
      <c r="S39" s="684"/>
      <c r="T39" s="684"/>
      <c r="U39" s="684"/>
      <c r="V39" s="684"/>
      <c r="W39" s="684"/>
      <c r="X39" s="684"/>
      <c r="Y39" s="685"/>
      <c r="Z39" s="686">
        <v>8.8000000000000007</v>
      </c>
      <c r="AA39" s="686"/>
      <c r="AB39" s="686"/>
      <c r="AC39" s="686"/>
      <c r="AD39" s="687" t="s">
        <v>127</v>
      </c>
      <c r="AE39" s="687"/>
      <c r="AF39" s="687"/>
      <c r="AG39" s="687"/>
      <c r="AH39" s="687"/>
      <c r="AI39" s="687"/>
      <c r="AJ39" s="687"/>
      <c r="AK39" s="687"/>
      <c r="AL39" s="688" t="s">
        <v>229</v>
      </c>
      <c r="AM39" s="689"/>
      <c r="AN39" s="689"/>
      <c r="AO39" s="690"/>
      <c r="AQ39" s="761" t="s">
        <v>334</v>
      </c>
      <c r="AR39" s="762"/>
      <c r="AS39" s="762"/>
      <c r="AT39" s="762"/>
      <c r="AU39" s="762"/>
      <c r="AV39" s="762"/>
      <c r="AW39" s="762"/>
      <c r="AX39" s="762"/>
      <c r="AY39" s="763"/>
      <c r="AZ39" s="683">
        <v>40447</v>
      </c>
      <c r="BA39" s="684"/>
      <c r="BB39" s="684"/>
      <c r="BC39" s="684"/>
      <c r="BD39" s="719"/>
      <c r="BE39" s="719"/>
      <c r="BF39" s="750"/>
      <c r="BG39" s="698" t="s">
        <v>335</v>
      </c>
      <c r="BH39" s="699"/>
      <c r="BI39" s="699"/>
      <c r="BJ39" s="699"/>
      <c r="BK39" s="699"/>
      <c r="BL39" s="699"/>
      <c r="BM39" s="699"/>
      <c r="BN39" s="699"/>
      <c r="BO39" s="699"/>
      <c r="BP39" s="699"/>
      <c r="BQ39" s="699"/>
      <c r="BR39" s="699"/>
      <c r="BS39" s="699"/>
      <c r="BT39" s="699"/>
      <c r="BU39" s="700"/>
      <c r="BV39" s="683">
        <v>57213</v>
      </c>
      <c r="BW39" s="684"/>
      <c r="BX39" s="684"/>
      <c r="BY39" s="684"/>
      <c r="BZ39" s="684"/>
      <c r="CA39" s="684"/>
      <c r="CB39" s="693"/>
      <c r="CD39" s="698" t="s">
        <v>336</v>
      </c>
      <c r="CE39" s="699"/>
      <c r="CF39" s="699"/>
      <c r="CG39" s="699"/>
      <c r="CH39" s="699"/>
      <c r="CI39" s="699"/>
      <c r="CJ39" s="699"/>
      <c r="CK39" s="699"/>
      <c r="CL39" s="699"/>
      <c r="CM39" s="699"/>
      <c r="CN39" s="699"/>
      <c r="CO39" s="699"/>
      <c r="CP39" s="699"/>
      <c r="CQ39" s="700"/>
      <c r="CR39" s="683">
        <v>351882</v>
      </c>
      <c r="CS39" s="719"/>
      <c r="CT39" s="719"/>
      <c r="CU39" s="719"/>
      <c r="CV39" s="719"/>
      <c r="CW39" s="719"/>
      <c r="CX39" s="719"/>
      <c r="CY39" s="720"/>
      <c r="CZ39" s="688">
        <v>0.3</v>
      </c>
      <c r="DA39" s="717"/>
      <c r="DB39" s="717"/>
      <c r="DC39" s="721"/>
      <c r="DD39" s="692">
        <v>333162</v>
      </c>
      <c r="DE39" s="719"/>
      <c r="DF39" s="719"/>
      <c r="DG39" s="719"/>
      <c r="DH39" s="719"/>
      <c r="DI39" s="719"/>
      <c r="DJ39" s="719"/>
      <c r="DK39" s="720"/>
      <c r="DL39" s="692" t="s">
        <v>229</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337</v>
      </c>
      <c r="C40" s="681"/>
      <c r="D40" s="681"/>
      <c r="E40" s="681"/>
      <c r="F40" s="681"/>
      <c r="G40" s="681"/>
      <c r="H40" s="681"/>
      <c r="I40" s="681"/>
      <c r="J40" s="681"/>
      <c r="K40" s="681"/>
      <c r="L40" s="681"/>
      <c r="M40" s="681"/>
      <c r="N40" s="681"/>
      <c r="O40" s="681"/>
      <c r="P40" s="681"/>
      <c r="Q40" s="682"/>
      <c r="R40" s="683">
        <v>298400</v>
      </c>
      <c r="S40" s="684"/>
      <c r="T40" s="684"/>
      <c r="U40" s="684"/>
      <c r="V40" s="684"/>
      <c r="W40" s="684"/>
      <c r="X40" s="684"/>
      <c r="Y40" s="685"/>
      <c r="Z40" s="686">
        <v>0.3</v>
      </c>
      <c r="AA40" s="686"/>
      <c r="AB40" s="686"/>
      <c r="AC40" s="686"/>
      <c r="AD40" s="687" t="s">
        <v>127</v>
      </c>
      <c r="AE40" s="687"/>
      <c r="AF40" s="687"/>
      <c r="AG40" s="687"/>
      <c r="AH40" s="687"/>
      <c r="AI40" s="687"/>
      <c r="AJ40" s="687"/>
      <c r="AK40" s="687"/>
      <c r="AL40" s="688" t="s">
        <v>127</v>
      </c>
      <c r="AM40" s="689"/>
      <c r="AN40" s="689"/>
      <c r="AO40" s="690"/>
      <c r="AQ40" s="761" t="s">
        <v>338</v>
      </c>
      <c r="AR40" s="762"/>
      <c r="AS40" s="762"/>
      <c r="AT40" s="762"/>
      <c r="AU40" s="762"/>
      <c r="AV40" s="762"/>
      <c r="AW40" s="762"/>
      <c r="AX40" s="762"/>
      <c r="AY40" s="763"/>
      <c r="AZ40" s="683" t="s">
        <v>127</v>
      </c>
      <c r="BA40" s="684"/>
      <c r="BB40" s="684"/>
      <c r="BC40" s="684"/>
      <c r="BD40" s="719"/>
      <c r="BE40" s="719"/>
      <c r="BF40" s="750"/>
      <c r="BG40" s="764" t="s">
        <v>339</v>
      </c>
      <c r="BH40" s="765"/>
      <c r="BI40" s="765"/>
      <c r="BJ40" s="765"/>
      <c r="BK40" s="765"/>
      <c r="BL40" s="236"/>
      <c r="BM40" s="699" t="s">
        <v>340</v>
      </c>
      <c r="BN40" s="699"/>
      <c r="BO40" s="699"/>
      <c r="BP40" s="699"/>
      <c r="BQ40" s="699"/>
      <c r="BR40" s="699"/>
      <c r="BS40" s="699"/>
      <c r="BT40" s="699"/>
      <c r="BU40" s="700"/>
      <c r="BV40" s="683">
        <v>90</v>
      </c>
      <c r="BW40" s="684"/>
      <c r="BX40" s="684"/>
      <c r="BY40" s="684"/>
      <c r="BZ40" s="684"/>
      <c r="CA40" s="684"/>
      <c r="CB40" s="693"/>
      <c r="CD40" s="698" t="s">
        <v>341</v>
      </c>
      <c r="CE40" s="699"/>
      <c r="CF40" s="699"/>
      <c r="CG40" s="699"/>
      <c r="CH40" s="699"/>
      <c r="CI40" s="699"/>
      <c r="CJ40" s="699"/>
      <c r="CK40" s="699"/>
      <c r="CL40" s="699"/>
      <c r="CM40" s="699"/>
      <c r="CN40" s="699"/>
      <c r="CO40" s="699"/>
      <c r="CP40" s="699"/>
      <c r="CQ40" s="700"/>
      <c r="CR40" s="683">
        <v>645351</v>
      </c>
      <c r="CS40" s="684"/>
      <c r="CT40" s="684"/>
      <c r="CU40" s="684"/>
      <c r="CV40" s="684"/>
      <c r="CW40" s="684"/>
      <c r="CX40" s="684"/>
      <c r="CY40" s="685"/>
      <c r="CZ40" s="688">
        <v>0.6</v>
      </c>
      <c r="DA40" s="717"/>
      <c r="DB40" s="717"/>
      <c r="DC40" s="721"/>
      <c r="DD40" s="692">
        <v>357172</v>
      </c>
      <c r="DE40" s="684"/>
      <c r="DF40" s="684"/>
      <c r="DG40" s="684"/>
      <c r="DH40" s="684"/>
      <c r="DI40" s="684"/>
      <c r="DJ40" s="684"/>
      <c r="DK40" s="685"/>
      <c r="DL40" s="692">
        <v>488</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342</v>
      </c>
      <c r="C41" s="681"/>
      <c r="D41" s="681"/>
      <c r="E41" s="681"/>
      <c r="F41" s="681"/>
      <c r="G41" s="681"/>
      <c r="H41" s="681"/>
      <c r="I41" s="681"/>
      <c r="J41" s="681"/>
      <c r="K41" s="681"/>
      <c r="L41" s="681"/>
      <c r="M41" s="681"/>
      <c r="N41" s="681"/>
      <c r="O41" s="681"/>
      <c r="P41" s="681"/>
      <c r="Q41" s="682"/>
      <c r="R41" s="683">
        <v>4550916</v>
      </c>
      <c r="S41" s="684"/>
      <c r="T41" s="684"/>
      <c r="U41" s="684"/>
      <c r="V41" s="684"/>
      <c r="W41" s="684"/>
      <c r="X41" s="684"/>
      <c r="Y41" s="685"/>
      <c r="Z41" s="686">
        <v>4.3</v>
      </c>
      <c r="AA41" s="686"/>
      <c r="AB41" s="686"/>
      <c r="AC41" s="686"/>
      <c r="AD41" s="687" t="s">
        <v>229</v>
      </c>
      <c r="AE41" s="687"/>
      <c r="AF41" s="687"/>
      <c r="AG41" s="687"/>
      <c r="AH41" s="687"/>
      <c r="AI41" s="687"/>
      <c r="AJ41" s="687"/>
      <c r="AK41" s="687"/>
      <c r="AL41" s="688" t="s">
        <v>127</v>
      </c>
      <c r="AM41" s="689"/>
      <c r="AN41" s="689"/>
      <c r="AO41" s="690"/>
      <c r="AQ41" s="761" t="s">
        <v>343</v>
      </c>
      <c r="AR41" s="762"/>
      <c r="AS41" s="762"/>
      <c r="AT41" s="762"/>
      <c r="AU41" s="762"/>
      <c r="AV41" s="762"/>
      <c r="AW41" s="762"/>
      <c r="AX41" s="762"/>
      <c r="AY41" s="763"/>
      <c r="AZ41" s="683">
        <v>2674882</v>
      </c>
      <c r="BA41" s="684"/>
      <c r="BB41" s="684"/>
      <c r="BC41" s="684"/>
      <c r="BD41" s="719"/>
      <c r="BE41" s="719"/>
      <c r="BF41" s="750"/>
      <c r="BG41" s="764"/>
      <c r="BH41" s="765"/>
      <c r="BI41" s="765"/>
      <c r="BJ41" s="765"/>
      <c r="BK41" s="765"/>
      <c r="BL41" s="236"/>
      <c r="BM41" s="699" t="s">
        <v>344</v>
      </c>
      <c r="BN41" s="699"/>
      <c r="BO41" s="699"/>
      <c r="BP41" s="699"/>
      <c r="BQ41" s="699"/>
      <c r="BR41" s="699"/>
      <c r="BS41" s="699"/>
      <c r="BT41" s="699"/>
      <c r="BU41" s="700"/>
      <c r="BV41" s="683" t="s">
        <v>127</v>
      </c>
      <c r="BW41" s="684"/>
      <c r="BX41" s="684"/>
      <c r="BY41" s="684"/>
      <c r="BZ41" s="684"/>
      <c r="CA41" s="684"/>
      <c r="CB41" s="693"/>
      <c r="CD41" s="698" t="s">
        <v>345</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229</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346</v>
      </c>
      <c r="C42" s="734"/>
      <c r="D42" s="734"/>
      <c r="E42" s="734"/>
      <c r="F42" s="734"/>
      <c r="G42" s="734"/>
      <c r="H42" s="734"/>
      <c r="I42" s="734"/>
      <c r="J42" s="734"/>
      <c r="K42" s="734"/>
      <c r="L42" s="734"/>
      <c r="M42" s="734"/>
      <c r="N42" s="734"/>
      <c r="O42" s="734"/>
      <c r="P42" s="734"/>
      <c r="Q42" s="735"/>
      <c r="R42" s="768">
        <v>106789503</v>
      </c>
      <c r="S42" s="769"/>
      <c r="T42" s="769"/>
      <c r="U42" s="769"/>
      <c r="V42" s="769"/>
      <c r="W42" s="769"/>
      <c r="X42" s="769"/>
      <c r="Y42" s="777"/>
      <c r="Z42" s="778">
        <v>100</v>
      </c>
      <c r="AA42" s="778"/>
      <c r="AB42" s="778"/>
      <c r="AC42" s="778"/>
      <c r="AD42" s="779">
        <v>57764106</v>
      </c>
      <c r="AE42" s="779"/>
      <c r="AF42" s="779"/>
      <c r="AG42" s="779"/>
      <c r="AH42" s="779"/>
      <c r="AI42" s="779"/>
      <c r="AJ42" s="779"/>
      <c r="AK42" s="779"/>
      <c r="AL42" s="780">
        <v>100</v>
      </c>
      <c r="AM42" s="755"/>
      <c r="AN42" s="755"/>
      <c r="AO42" s="781"/>
      <c r="AQ42" s="782" t="s">
        <v>347</v>
      </c>
      <c r="AR42" s="783"/>
      <c r="AS42" s="783"/>
      <c r="AT42" s="783"/>
      <c r="AU42" s="783"/>
      <c r="AV42" s="783"/>
      <c r="AW42" s="783"/>
      <c r="AX42" s="783"/>
      <c r="AY42" s="784"/>
      <c r="AZ42" s="768">
        <v>7551668</v>
      </c>
      <c r="BA42" s="769"/>
      <c r="BB42" s="769"/>
      <c r="BC42" s="769"/>
      <c r="BD42" s="754"/>
      <c r="BE42" s="754"/>
      <c r="BF42" s="756"/>
      <c r="BG42" s="766"/>
      <c r="BH42" s="767"/>
      <c r="BI42" s="767"/>
      <c r="BJ42" s="767"/>
      <c r="BK42" s="767"/>
      <c r="BL42" s="237"/>
      <c r="BM42" s="709" t="s">
        <v>348</v>
      </c>
      <c r="BN42" s="709"/>
      <c r="BO42" s="709"/>
      <c r="BP42" s="709"/>
      <c r="BQ42" s="709"/>
      <c r="BR42" s="709"/>
      <c r="BS42" s="709"/>
      <c r="BT42" s="709"/>
      <c r="BU42" s="710"/>
      <c r="BV42" s="768">
        <v>351</v>
      </c>
      <c r="BW42" s="769"/>
      <c r="BX42" s="769"/>
      <c r="BY42" s="769"/>
      <c r="BZ42" s="769"/>
      <c r="CA42" s="769"/>
      <c r="CB42" s="776"/>
      <c r="CD42" s="680" t="s">
        <v>349</v>
      </c>
      <c r="CE42" s="681"/>
      <c r="CF42" s="681"/>
      <c r="CG42" s="681"/>
      <c r="CH42" s="681"/>
      <c r="CI42" s="681"/>
      <c r="CJ42" s="681"/>
      <c r="CK42" s="681"/>
      <c r="CL42" s="681"/>
      <c r="CM42" s="681"/>
      <c r="CN42" s="681"/>
      <c r="CO42" s="681"/>
      <c r="CP42" s="681"/>
      <c r="CQ42" s="682"/>
      <c r="CR42" s="683">
        <v>8012417</v>
      </c>
      <c r="CS42" s="684"/>
      <c r="CT42" s="684"/>
      <c r="CU42" s="684"/>
      <c r="CV42" s="684"/>
      <c r="CW42" s="684"/>
      <c r="CX42" s="684"/>
      <c r="CY42" s="685"/>
      <c r="CZ42" s="688">
        <v>7.6</v>
      </c>
      <c r="DA42" s="689"/>
      <c r="DB42" s="689"/>
      <c r="DC42" s="701"/>
      <c r="DD42" s="692">
        <v>848350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350</v>
      </c>
      <c r="CE43" s="681"/>
      <c r="CF43" s="681"/>
      <c r="CG43" s="681"/>
      <c r="CH43" s="681"/>
      <c r="CI43" s="681"/>
      <c r="CJ43" s="681"/>
      <c r="CK43" s="681"/>
      <c r="CL43" s="681"/>
      <c r="CM43" s="681"/>
      <c r="CN43" s="681"/>
      <c r="CO43" s="681"/>
      <c r="CP43" s="681"/>
      <c r="CQ43" s="682"/>
      <c r="CR43" s="683">
        <v>407953</v>
      </c>
      <c r="CS43" s="719"/>
      <c r="CT43" s="719"/>
      <c r="CU43" s="719"/>
      <c r="CV43" s="719"/>
      <c r="CW43" s="719"/>
      <c r="CX43" s="719"/>
      <c r="CY43" s="720"/>
      <c r="CZ43" s="688">
        <v>0.4</v>
      </c>
      <c r="DA43" s="717"/>
      <c r="DB43" s="717"/>
      <c r="DC43" s="721"/>
      <c r="DD43" s="692">
        <v>407953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351</v>
      </c>
      <c r="CG44" s="681"/>
      <c r="CH44" s="681"/>
      <c r="CI44" s="681"/>
      <c r="CJ44" s="681"/>
      <c r="CK44" s="681"/>
      <c r="CL44" s="681"/>
      <c r="CM44" s="681"/>
      <c r="CN44" s="681"/>
      <c r="CO44" s="681"/>
      <c r="CP44" s="681"/>
      <c r="CQ44" s="682"/>
      <c r="CR44" s="683">
        <v>7948659</v>
      </c>
      <c r="CS44" s="684"/>
      <c r="CT44" s="684"/>
      <c r="CU44" s="684"/>
      <c r="CV44" s="684"/>
      <c r="CW44" s="684"/>
      <c r="CX44" s="684"/>
      <c r="CY44" s="685"/>
      <c r="CZ44" s="688">
        <v>7.5</v>
      </c>
      <c r="DA44" s="689"/>
      <c r="DB44" s="689"/>
      <c r="DC44" s="701"/>
      <c r="DD44" s="692">
        <v>848249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352</v>
      </c>
      <c r="CG45" s="681"/>
      <c r="CH45" s="681"/>
      <c r="CI45" s="681"/>
      <c r="CJ45" s="681"/>
      <c r="CK45" s="681"/>
      <c r="CL45" s="681"/>
      <c r="CM45" s="681"/>
      <c r="CN45" s="681"/>
      <c r="CO45" s="681"/>
      <c r="CP45" s="681"/>
      <c r="CQ45" s="682"/>
      <c r="CR45" s="683">
        <v>3771440</v>
      </c>
      <c r="CS45" s="719"/>
      <c r="CT45" s="719"/>
      <c r="CU45" s="719"/>
      <c r="CV45" s="719"/>
      <c r="CW45" s="719"/>
      <c r="CX45" s="719"/>
      <c r="CY45" s="720"/>
      <c r="CZ45" s="688">
        <v>3.6</v>
      </c>
      <c r="DA45" s="717"/>
      <c r="DB45" s="717"/>
      <c r="DC45" s="721"/>
      <c r="DD45" s="692">
        <v>23075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354</v>
      </c>
      <c r="CG46" s="681"/>
      <c r="CH46" s="681"/>
      <c r="CI46" s="681"/>
      <c r="CJ46" s="681"/>
      <c r="CK46" s="681"/>
      <c r="CL46" s="681"/>
      <c r="CM46" s="681"/>
      <c r="CN46" s="681"/>
      <c r="CO46" s="681"/>
      <c r="CP46" s="681"/>
      <c r="CQ46" s="682"/>
      <c r="CR46" s="683">
        <v>4068697</v>
      </c>
      <c r="CS46" s="684"/>
      <c r="CT46" s="684"/>
      <c r="CU46" s="684"/>
      <c r="CV46" s="684"/>
      <c r="CW46" s="684"/>
      <c r="CX46" s="684"/>
      <c r="CY46" s="685"/>
      <c r="CZ46" s="688">
        <v>3.8</v>
      </c>
      <c r="DA46" s="689"/>
      <c r="DB46" s="689"/>
      <c r="DC46" s="701"/>
      <c r="DD46" s="692">
        <v>825052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356</v>
      </c>
      <c r="CG47" s="681"/>
      <c r="CH47" s="681"/>
      <c r="CI47" s="681"/>
      <c r="CJ47" s="681"/>
      <c r="CK47" s="681"/>
      <c r="CL47" s="681"/>
      <c r="CM47" s="681"/>
      <c r="CN47" s="681"/>
      <c r="CO47" s="681"/>
      <c r="CP47" s="681"/>
      <c r="CQ47" s="682"/>
      <c r="CR47" s="683">
        <v>63758</v>
      </c>
      <c r="CS47" s="719"/>
      <c r="CT47" s="719"/>
      <c r="CU47" s="719"/>
      <c r="CV47" s="719"/>
      <c r="CW47" s="719"/>
      <c r="CX47" s="719"/>
      <c r="CY47" s="720"/>
      <c r="CZ47" s="688">
        <v>0.1</v>
      </c>
      <c r="DA47" s="717"/>
      <c r="DB47" s="717"/>
      <c r="DC47" s="721"/>
      <c r="DD47" s="692">
        <v>101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357</v>
      </c>
      <c r="CD48" s="799"/>
      <c r="CE48" s="800"/>
      <c r="CF48" s="680" t="s">
        <v>358</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229</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359</v>
      </c>
      <c r="CE49" s="734"/>
      <c r="CF49" s="734"/>
      <c r="CG49" s="734"/>
      <c r="CH49" s="734"/>
      <c r="CI49" s="734"/>
      <c r="CJ49" s="734"/>
      <c r="CK49" s="734"/>
      <c r="CL49" s="734"/>
      <c r="CM49" s="734"/>
      <c r="CN49" s="734"/>
      <c r="CO49" s="734"/>
      <c r="CP49" s="734"/>
      <c r="CQ49" s="735"/>
      <c r="CR49" s="768">
        <v>106022561</v>
      </c>
      <c r="CS49" s="754"/>
      <c r="CT49" s="754"/>
      <c r="CU49" s="754"/>
      <c r="CV49" s="754"/>
      <c r="CW49" s="754"/>
      <c r="CX49" s="754"/>
      <c r="CY49" s="785"/>
      <c r="CZ49" s="780">
        <v>100</v>
      </c>
      <c r="DA49" s="786"/>
      <c r="DB49" s="786"/>
      <c r="DC49" s="787"/>
      <c r="DD49" s="788">
        <v>67793699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KEVSe9zuphhtKbFiAzvpg98Rjoq1AykAWAKnboI/CTkfLwS8Zrl5G/NWLWxSmoPoFYR7Fh9iCn62EfZ/IlWSg==" saltValue="6gZpypeLT+S5QC6rO7Mn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361</v>
      </c>
      <c r="DK2" s="831"/>
      <c r="DL2" s="831"/>
      <c r="DM2" s="831"/>
      <c r="DN2" s="831"/>
      <c r="DO2" s="832"/>
      <c r="DP2" s="250"/>
      <c r="DQ2" s="830" t="s">
        <v>362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365</v>
      </c>
      <c r="B5" s="825"/>
      <c r="C5" s="825"/>
      <c r="D5" s="825"/>
      <c r="E5" s="825"/>
      <c r="F5" s="825"/>
      <c r="G5" s="825"/>
      <c r="H5" s="825"/>
      <c r="I5" s="825"/>
      <c r="J5" s="825"/>
      <c r="K5" s="825"/>
      <c r="L5" s="825"/>
      <c r="M5" s="825"/>
      <c r="N5" s="825"/>
      <c r="O5" s="825"/>
      <c r="P5" s="826"/>
      <c r="Q5" s="801" t="s">
        <v>366</v>
      </c>
      <c r="R5" s="802"/>
      <c r="S5" s="802"/>
      <c r="T5" s="802"/>
      <c r="U5" s="803"/>
      <c r="V5" s="801" t="s">
        <v>367</v>
      </c>
      <c r="W5" s="802"/>
      <c r="X5" s="802"/>
      <c r="Y5" s="802"/>
      <c r="Z5" s="803"/>
      <c r="AA5" s="801" t="s">
        <v>368</v>
      </c>
      <c r="AB5" s="802"/>
      <c r="AC5" s="802"/>
      <c r="AD5" s="802"/>
      <c r="AE5" s="802"/>
      <c r="AF5" s="834" t="s">
        <v>369</v>
      </c>
      <c r="AG5" s="802"/>
      <c r="AH5" s="802"/>
      <c r="AI5" s="802"/>
      <c r="AJ5" s="813"/>
      <c r="AK5" s="802" t="s">
        <v>370</v>
      </c>
      <c r="AL5" s="802"/>
      <c r="AM5" s="802"/>
      <c r="AN5" s="802"/>
      <c r="AO5" s="803"/>
      <c r="AP5" s="801" t="s">
        <v>371</v>
      </c>
      <c r="AQ5" s="802"/>
      <c r="AR5" s="802"/>
      <c r="AS5" s="802"/>
      <c r="AT5" s="803"/>
      <c r="AU5" s="801" t="s">
        <v>372</v>
      </c>
      <c r="AV5" s="802"/>
      <c r="AW5" s="802"/>
      <c r="AX5" s="802"/>
      <c r="AY5" s="813"/>
      <c r="AZ5" s="257"/>
      <c r="BA5" s="257"/>
      <c r="BB5" s="257"/>
      <c r="BC5" s="257"/>
      <c r="BD5" s="257"/>
      <c r="BE5" s="258"/>
      <c r="BF5" s="258"/>
      <c r="BG5" s="258"/>
      <c r="BH5" s="258"/>
      <c r="BI5" s="258"/>
      <c r="BJ5" s="258"/>
      <c r="BK5" s="258"/>
      <c r="BL5" s="258"/>
      <c r="BM5" s="258"/>
      <c r="BN5" s="258"/>
      <c r="BO5" s="258"/>
      <c r="BP5" s="258"/>
      <c r="BQ5" s="824" t="s">
        <v>373</v>
      </c>
      <c r="BR5" s="825"/>
      <c r="BS5" s="825"/>
      <c r="BT5" s="825"/>
      <c r="BU5" s="825"/>
      <c r="BV5" s="825"/>
      <c r="BW5" s="825"/>
      <c r="BX5" s="825"/>
      <c r="BY5" s="825"/>
      <c r="BZ5" s="825"/>
      <c r="CA5" s="825"/>
      <c r="CB5" s="825"/>
      <c r="CC5" s="825"/>
      <c r="CD5" s="825"/>
      <c r="CE5" s="825"/>
      <c r="CF5" s="825"/>
      <c r="CG5" s="826"/>
      <c r="CH5" s="801" t="s">
        <v>374</v>
      </c>
      <c r="CI5" s="802"/>
      <c r="CJ5" s="802"/>
      <c r="CK5" s="802"/>
      <c r="CL5" s="803"/>
      <c r="CM5" s="801" t="s">
        <v>375</v>
      </c>
      <c r="CN5" s="802"/>
      <c r="CO5" s="802"/>
      <c r="CP5" s="802"/>
      <c r="CQ5" s="803"/>
      <c r="CR5" s="801" t="s">
        <v>376</v>
      </c>
      <c r="CS5" s="802"/>
      <c r="CT5" s="802"/>
      <c r="CU5" s="802"/>
      <c r="CV5" s="803"/>
      <c r="CW5" s="801" t="s">
        <v>377</v>
      </c>
      <c r="CX5" s="802"/>
      <c r="CY5" s="802"/>
      <c r="CZ5" s="802"/>
      <c r="DA5" s="803"/>
      <c r="DB5" s="801" t="s">
        <v>378</v>
      </c>
      <c r="DC5" s="802"/>
      <c r="DD5" s="802"/>
      <c r="DE5" s="802"/>
      <c r="DF5" s="803"/>
      <c r="DG5" s="807" t="s">
        <v>379</v>
      </c>
      <c r="DH5" s="808"/>
      <c r="DI5" s="808"/>
      <c r="DJ5" s="808"/>
      <c r="DK5" s="809"/>
      <c r="DL5" s="807" t="s">
        <v>380</v>
      </c>
      <c r="DM5" s="808"/>
      <c r="DN5" s="808"/>
      <c r="DO5" s="808"/>
      <c r="DP5" s="809"/>
      <c r="DQ5" s="801" t="s">
        <v>381</v>
      </c>
      <c r="DR5" s="802"/>
      <c r="DS5" s="802"/>
      <c r="DT5" s="802"/>
      <c r="DU5" s="803"/>
      <c r="DV5" s="801" t="s">
        <v>372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382</v>
      </c>
      <c r="C7" s="816"/>
      <c r="D7" s="816"/>
      <c r="E7" s="816"/>
      <c r="F7" s="816"/>
      <c r="G7" s="816"/>
      <c r="H7" s="816"/>
      <c r="I7" s="816"/>
      <c r="J7" s="816"/>
      <c r="K7" s="816"/>
      <c r="L7" s="816"/>
      <c r="M7" s="816"/>
      <c r="N7" s="816"/>
      <c r="O7" s="816"/>
      <c r="P7" s="817"/>
      <c r="Q7" s="818">
        <v>106212</v>
      </c>
      <c r="R7" s="819"/>
      <c r="S7" s="819"/>
      <c r="T7" s="819"/>
      <c r="U7" s="819"/>
      <c r="V7" s="819">
        <v>105778</v>
      </c>
      <c r="W7" s="819"/>
      <c r="X7" s="819"/>
      <c r="Y7" s="819"/>
      <c r="Z7" s="819"/>
      <c r="AA7" s="819">
        <v>434</v>
      </c>
      <c r="AB7" s="819"/>
      <c r="AC7" s="819"/>
      <c r="AD7" s="819"/>
      <c r="AE7" s="820"/>
      <c r="AF7" s="821">
        <v>375</v>
      </c>
      <c r="AG7" s="822"/>
      <c r="AH7" s="822"/>
      <c r="AI7" s="822"/>
      <c r="AJ7" s="823"/>
      <c r="AK7" s="859">
        <v>851</v>
      </c>
      <c r="AL7" s="860"/>
      <c r="AM7" s="860"/>
      <c r="AN7" s="860"/>
      <c r="AO7" s="860"/>
      <c r="AP7" s="861">
        <v>118206</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583</v>
      </c>
      <c r="BT7" s="865"/>
      <c r="BU7" s="865"/>
      <c r="BV7" s="865"/>
      <c r="BW7" s="865"/>
      <c r="BX7" s="865"/>
      <c r="BY7" s="865"/>
      <c r="BZ7" s="865"/>
      <c r="CA7" s="865"/>
      <c r="CB7" s="865"/>
      <c r="CC7" s="865"/>
      <c r="CD7" s="865"/>
      <c r="CE7" s="865"/>
      <c r="CF7" s="865"/>
      <c r="CG7" s="866"/>
      <c r="CH7" s="856">
        <v>-17</v>
      </c>
      <c r="CI7" s="857"/>
      <c r="CJ7" s="857"/>
      <c r="CK7" s="857"/>
      <c r="CL7" s="858"/>
      <c r="CM7" s="856">
        <v>301</v>
      </c>
      <c r="CN7" s="857"/>
      <c r="CO7" s="857"/>
      <c r="CP7" s="857"/>
      <c r="CQ7" s="858"/>
      <c r="CR7" s="856">
        <v>100</v>
      </c>
      <c r="CS7" s="857"/>
      <c r="CT7" s="857"/>
      <c r="CU7" s="857"/>
      <c r="CV7" s="858"/>
      <c r="CW7" s="856" t="s">
        <v>517</v>
      </c>
      <c r="CX7" s="857"/>
      <c r="CY7" s="857"/>
      <c r="CZ7" s="857"/>
      <c r="DA7" s="858"/>
      <c r="DB7" s="856" t="s">
        <v>517</v>
      </c>
      <c r="DC7" s="857"/>
      <c r="DD7" s="857"/>
      <c r="DE7" s="857"/>
      <c r="DF7" s="858"/>
      <c r="DG7" s="856" t="s">
        <v>517</v>
      </c>
      <c r="DH7" s="857"/>
      <c r="DI7" s="857"/>
      <c r="DJ7" s="857"/>
      <c r="DK7" s="858"/>
      <c r="DL7" s="856" t="s">
        <v>517</v>
      </c>
      <c r="DM7" s="857"/>
      <c r="DN7" s="857"/>
      <c r="DO7" s="857"/>
      <c r="DP7" s="858"/>
      <c r="DQ7" s="856" t="s">
        <v>517</v>
      </c>
      <c r="DR7" s="857"/>
      <c r="DS7" s="857"/>
      <c r="DT7" s="857"/>
      <c r="DU7" s="858"/>
      <c r="DV7" s="836"/>
      <c r="DW7" s="837"/>
      <c r="DX7" s="837"/>
      <c r="DY7" s="837"/>
      <c r="DZ7" s="838"/>
      <c r="EA7" s="255"/>
    </row>
    <row r="8" spans="1:131" s="256" customFormat="1" ht="26.25" customHeight="1" x14ac:dyDescent="0.15">
      <c r="A8" s="262">
        <v>2</v>
      </c>
      <c r="B8" s="839" t="s">
        <v>383</v>
      </c>
      <c r="C8" s="840"/>
      <c r="D8" s="840"/>
      <c r="E8" s="840"/>
      <c r="F8" s="840"/>
      <c r="G8" s="840"/>
      <c r="H8" s="840"/>
      <c r="I8" s="840"/>
      <c r="J8" s="840"/>
      <c r="K8" s="840"/>
      <c r="L8" s="840"/>
      <c r="M8" s="840"/>
      <c r="N8" s="840"/>
      <c r="O8" s="840"/>
      <c r="P8" s="841"/>
      <c r="Q8" s="842">
        <v>682</v>
      </c>
      <c r="R8" s="843"/>
      <c r="S8" s="843"/>
      <c r="T8" s="843"/>
      <c r="U8" s="843"/>
      <c r="V8" s="843">
        <v>682</v>
      </c>
      <c r="W8" s="843"/>
      <c r="X8" s="843"/>
      <c r="Y8" s="843"/>
      <c r="Z8" s="843"/>
      <c r="AA8" s="843" t="s">
        <v>581</v>
      </c>
      <c r="AB8" s="843"/>
      <c r="AC8" s="843"/>
      <c r="AD8" s="843"/>
      <c r="AE8" s="844"/>
      <c r="AF8" s="845" t="s">
        <v>384</v>
      </c>
      <c r="AG8" s="846"/>
      <c r="AH8" s="846"/>
      <c r="AI8" s="846"/>
      <c r="AJ8" s="847"/>
      <c r="AK8" s="848">
        <v>369</v>
      </c>
      <c r="AL8" s="849"/>
      <c r="AM8" s="849"/>
      <c r="AN8" s="849"/>
      <c r="AO8" s="849"/>
      <c r="AP8" s="850">
        <v>1146</v>
      </c>
      <c r="AQ8" s="850"/>
      <c r="AR8" s="850"/>
      <c r="AS8" s="850"/>
      <c r="AT8" s="850"/>
      <c r="AU8" s="851"/>
      <c r="AV8" s="851"/>
      <c r="AW8" s="851"/>
      <c r="AX8" s="851"/>
      <c r="AY8" s="852"/>
      <c r="AZ8" s="253"/>
      <c r="BA8" s="253"/>
      <c r="BB8" s="253"/>
      <c r="BC8" s="253"/>
      <c r="BD8" s="253"/>
      <c r="BE8" s="254"/>
      <c r="BF8" s="254"/>
      <c r="BG8" s="254"/>
      <c r="BH8" s="254"/>
      <c r="BI8" s="254"/>
      <c r="BJ8" s="254"/>
      <c r="BK8" s="254"/>
      <c r="BL8" s="254"/>
      <c r="BM8" s="254"/>
      <c r="BN8" s="254"/>
      <c r="BO8" s="254"/>
      <c r="BP8" s="254"/>
      <c r="BQ8" s="263">
        <v>2</v>
      </c>
      <c r="BR8" s="264"/>
      <c r="BS8" s="853" t="s">
        <v>584</v>
      </c>
      <c r="BT8" s="854"/>
      <c r="BU8" s="854"/>
      <c r="BV8" s="854"/>
      <c r="BW8" s="854"/>
      <c r="BX8" s="854"/>
      <c r="BY8" s="854"/>
      <c r="BZ8" s="854"/>
      <c r="CA8" s="854"/>
      <c r="CB8" s="854"/>
      <c r="CC8" s="854"/>
      <c r="CD8" s="854"/>
      <c r="CE8" s="854"/>
      <c r="CF8" s="854"/>
      <c r="CG8" s="855"/>
      <c r="CH8" s="867">
        <v>142</v>
      </c>
      <c r="CI8" s="868"/>
      <c r="CJ8" s="868"/>
      <c r="CK8" s="868"/>
      <c r="CL8" s="869"/>
      <c r="CM8" s="867">
        <v>4705</v>
      </c>
      <c r="CN8" s="868"/>
      <c r="CO8" s="868"/>
      <c r="CP8" s="868"/>
      <c r="CQ8" s="869"/>
      <c r="CR8" s="867">
        <v>4200</v>
      </c>
      <c r="CS8" s="868"/>
      <c r="CT8" s="868"/>
      <c r="CU8" s="868"/>
      <c r="CV8" s="869"/>
      <c r="CW8" s="867" t="s">
        <v>517</v>
      </c>
      <c r="CX8" s="868"/>
      <c r="CY8" s="868"/>
      <c r="CZ8" s="868"/>
      <c r="DA8" s="869"/>
      <c r="DB8" s="867">
        <v>737</v>
      </c>
      <c r="DC8" s="868"/>
      <c r="DD8" s="868"/>
      <c r="DE8" s="868"/>
      <c r="DF8" s="869"/>
      <c r="DG8" s="867" t="s">
        <v>517</v>
      </c>
      <c r="DH8" s="868"/>
      <c r="DI8" s="868"/>
      <c r="DJ8" s="868"/>
      <c r="DK8" s="869"/>
      <c r="DL8" s="867" t="s">
        <v>517</v>
      </c>
      <c r="DM8" s="868"/>
      <c r="DN8" s="868"/>
      <c r="DO8" s="868"/>
      <c r="DP8" s="869"/>
      <c r="DQ8" s="867" t="s">
        <v>517</v>
      </c>
      <c r="DR8" s="868"/>
      <c r="DS8" s="868"/>
      <c r="DT8" s="868"/>
      <c r="DU8" s="869"/>
      <c r="DV8" s="870"/>
      <c r="DW8" s="871"/>
      <c r="DX8" s="871"/>
      <c r="DY8" s="871"/>
      <c r="DZ8" s="872"/>
      <c r="EA8" s="255"/>
    </row>
    <row r="9" spans="1:131" s="256" customFormat="1" ht="26.25" customHeight="1" x14ac:dyDescent="0.15">
      <c r="A9" s="262">
        <v>3</v>
      </c>
      <c r="B9" s="839" t="s">
        <v>385</v>
      </c>
      <c r="C9" s="840"/>
      <c r="D9" s="840"/>
      <c r="E9" s="840"/>
      <c r="F9" s="840"/>
      <c r="G9" s="840"/>
      <c r="H9" s="840"/>
      <c r="I9" s="840"/>
      <c r="J9" s="840"/>
      <c r="K9" s="840"/>
      <c r="L9" s="840"/>
      <c r="M9" s="840"/>
      <c r="N9" s="840"/>
      <c r="O9" s="840"/>
      <c r="P9" s="841"/>
      <c r="Q9" s="842">
        <v>371</v>
      </c>
      <c r="R9" s="843"/>
      <c r="S9" s="843"/>
      <c r="T9" s="843"/>
      <c r="U9" s="843"/>
      <c r="V9" s="843">
        <v>60</v>
      </c>
      <c r="W9" s="843"/>
      <c r="X9" s="843"/>
      <c r="Y9" s="843"/>
      <c r="Z9" s="843"/>
      <c r="AA9" s="843">
        <v>311</v>
      </c>
      <c r="AB9" s="843"/>
      <c r="AC9" s="843"/>
      <c r="AD9" s="843"/>
      <c r="AE9" s="844"/>
      <c r="AF9" s="845">
        <v>311</v>
      </c>
      <c r="AG9" s="846"/>
      <c r="AH9" s="846"/>
      <c r="AI9" s="846"/>
      <c r="AJ9" s="847"/>
      <c r="AK9" s="848" t="s">
        <v>581</v>
      </c>
      <c r="AL9" s="849"/>
      <c r="AM9" s="849"/>
      <c r="AN9" s="849"/>
      <c r="AO9" s="849"/>
      <c r="AP9" s="850" t="s">
        <v>581</v>
      </c>
      <c r="AQ9" s="850"/>
      <c r="AR9" s="850"/>
      <c r="AS9" s="850"/>
      <c r="AT9" s="850"/>
      <c r="AU9" s="851"/>
      <c r="AV9" s="851"/>
      <c r="AW9" s="851"/>
      <c r="AX9" s="851"/>
      <c r="AY9" s="852"/>
      <c r="AZ9" s="253"/>
      <c r="BA9" s="253"/>
      <c r="BB9" s="253"/>
      <c r="BC9" s="253"/>
      <c r="BD9" s="253"/>
      <c r="BE9" s="254"/>
      <c r="BF9" s="254"/>
      <c r="BG9" s="254"/>
      <c r="BH9" s="254"/>
      <c r="BI9" s="254"/>
      <c r="BJ9" s="254"/>
      <c r="BK9" s="254"/>
      <c r="BL9" s="254"/>
      <c r="BM9" s="254"/>
      <c r="BN9" s="254"/>
      <c r="BO9" s="254"/>
      <c r="BP9" s="254"/>
      <c r="BQ9" s="263">
        <v>3</v>
      </c>
      <c r="BR9" s="264"/>
      <c r="BS9" s="853" t="s">
        <v>585</v>
      </c>
      <c r="BT9" s="854"/>
      <c r="BU9" s="854"/>
      <c r="BV9" s="854"/>
      <c r="BW9" s="854"/>
      <c r="BX9" s="854"/>
      <c r="BY9" s="854"/>
      <c r="BZ9" s="854"/>
      <c r="CA9" s="854"/>
      <c r="CB9" s="854"/>
      <c r="CC9" s="854"/>
      <c r="CD9" s="854"/>
      <c r="CE9" s="854"/>
      <c r="CF9" s="854"/>
      <c r="CG9" s="855"/>
      <c r="CH9" s="867">
        <v>145</v>
      </c>
      <c r="CI9" s="868"/>
      <c r="CJ9" s="868"/>
      <c r="CK9" s="868"/>
      <c r="CL9" s="869"/>
      <c r="CM9" s="867">
        <v>3222</v>
      </c>
      <c r="CN9" s="868"/>
      <c r="CO9" s="868"/>
      <c r="CP9" s="868"/>
      <c r="CQ9" s="869"/>
      <c r="CR9" s="867">
        <v>1059</v>
      </c>
      <c r="CS9" s="868"/>
      <c r="CT9" s="868"/>
      <c r="CU9" s="868"/>
      <c r="CV9" s="869"/>
      <c r="CW9" s="867">
        <v>937</v>
      </c>
      <c r="CX9" s="868"/>
      <c r="CY9" s="868"/>
      <c r="CZ9" s="868"/>
      <c r="DA9" s="869"/>
      <c r="DB9" s="867">
        <v>1570</v>
      </c>
      <c r="DC9" s="868"/>
      <c r="DD9" s="868"/>
      <c r="DE9" s="868"/>
      <c r="DF9" s="869"/>
      <c r="DG9" s="867" t="s">
        <v>517</v>
      </c>
      <c r="DH9" s="868"/>
      <c r="DI9" s="868"/>
      <c r="DJ9" s="868"/>
      <c r="DK9" s="869"/>
      <c r="DL9" s="867" t="s">
        <v>517</v>
      </c>
      <c r="DM9" s="868"/>
      <c r="DN9" s="868"/>
      <c r="DO9" s="868"/>
      <c r="DP9" s="869"/>
      <c r="DQ9" s="867" t="s">
        <v>517</v>
      </c>
      <c r="DR9" s="868"/>
      <c r="DS9" s="868"/>
      <c r="DT9" s="868"/>
      <c r="DU9" s="869"/>
      <c r="DV9" s="870"/>
      <c r="DW9" s="871"/>
      <c r="DX9" s="871"/>
      <c r="DY9" s="871"/>
      <c r="DZ9" s="872"/>
      <c r="EA9" s="255"/>
    </row>
    <row r="10" spans="1:131" s="256" customFormat="1" ht="26.25" customHeight="1" x14ac:dyDescent="0.15">
      <c r="A10" s="262">
        <v>4</v>
      </c>
      <c r="B10" s="839" t="s">
        <v>386</v>
      </c>
      <c r="C10" s="840"/>
      <c r="D10" s="840"/>
      <c r="E10" s="840"/>
      <c r="F10" s="840"/>
      <c r="G10" s="840"/>
      <c r="H10" s="840"/>
      <c r="I10" s="840"/>
      <c r="J10" s="840"/>
      <c r="K10" s="840"/>
      <c r="L10" s="840"/>
      <c r="M10" s="840"/>
      <c r="N10" s="840"/>
      <c r="O10" s="840"/>
      <c r="P10" s="841"/>
      <c r="Q10" s="842">
        <v>801</v>
      </c>
      <c r="R10" s="843"/>
      <c r="S10" s="843"/>
      <c r="T10" s="843"/>
      <c r="U10" s="843"/>
      <c r="V10" s="843">
        <v>801</v>
      </c>
      <c r="W10" s="843"/>
      <c r="X10" s="843"/>
      <c r="Y10" s="843"/>
      <c r="Z10" s="843"/>
      <c r="AA10" s="843" t="s">
        <v>581</v>
      </c>
      <c r="AB10" s="843"/>
      <c r="AC10" s="843"/>
      <c r="AD10" s="843"/>
      <c r="AE10" s="844"/>
      <c r="AF10" s="845" t="s">
        <v>384</v>
      </c>
      <c r="AG10" s="846"/>
      <c r="AH10" s="846"/>
      <c r="AI10" s="846"/>
      <c r="AJ10" s="847"/>
      <c r="AK10" s="848" t="s">
        <v>581</v>
      </c>
      <c r="AL10" s="849"/>
      <c r="AM10" s="849"/>
      <c r="AN10" s="849"/>
      <c r="AO10" s="849"/>
      <c r="AP10" s="850">
        <v>1570</v>
      </c>
      <c r="AQ10" s="850"/>
      <c r="AR10" s="850"/>
      <c r="AS10" s="850"/>
      <c r="AT10" s="850"/>
      <c r="AU10" s="851"/>
      <c r="AV10" s="851"/>
      <c r="AW10" s="851"/>
      <c r="AX10" s="851"/>
      <c r="AY10" s="852"/>
      <c r="AZ10" s="253"/>
      <c r="BA10" s="253"/>
      <c r="BB10" s="253"/>
      <c r="BC10" s="253"/>
      <c r="BD10" s="253"/>
      <c r="BE10" s="254"/>
      <c r="BF10" s="254"/>
      <c r="BG10" s="254"/>
      <c r="BH10" s="254"/>
      <c r="BI10" s="254"/>
      <c r="BJ10" s="254"/>
      <c r="BK10" s="254"/>
      <c r="BL10" s="254"/>
      <c r="BM10" s="254"/>
      <c r="BN10" s="254"/>
      <c r="BO10" s="254"/>
      <c r="BP10" s="254"/>
      <c r="BQ10" s="263">
        <v>4</v>
      </c>
      <c r="BR10" s="264"/>
      <c r="BS10" s="853" t="s">
        <v>586</v>
      </c>
      <c r="BT10" s="854"/>
      <c r="BU10" s="854"/>
      <c r="BV10" s="854"/>
      <c r="BW10" s="854"/>
      <c r="BX10" s="854"/>
      <c r="BY10" s="854"/>
      <c r="BZ10" s="854"/>
      <c r="CA10" s="854"/>
      <c r="CB10" s="854"/>
      <c r="CC10" s="854"/>
      <c r="CD10" s="854"/>
      <c r="CE10" s="854"/>
      <c r="CF10" s="854"/>
      <c r="CG10" s="855"/>
      <c r="CH10" s="867">
        <v>0</v>
      </c>
      <c r="CI10" s="868"/>
      <c r="CJ10" s="868"/>
      <c r="CK10" s="868"/>
      <c r="CL10" s="869"/>
      <c r="CM10" s="867">
        <v>10</v>
      </c>
      <c r="CN10" s="868"/>
      <c r="CO10" s="868"/>
      <c r="CP10" s="868"/>
      <c r="CQ10" s="869"/>
      <c r="CR10" s="867">
        <v>10</v>
      </c>
      <c r="CS10" s="868"/>
      <c r="CT10" s="868"/>
      <c r="CU10" s="868"/>
      <c r="CV10" s="869"/>
      <c r="CW10" s="867">
        <v>14</v>
      </c>
      <c r="CX10" s="868"/>
      <c r="CY10" s="868"/>
      <c r="CZ10" s="868"/>
      <c r="DA10" s="869"/>
      <c r="DB10" s="867" t="s">
        <v>517</v>
      </c>
      <c r="DC10" s="868"/>
      <c r="DD10" s="868"/>
      <c r="DE10" s="868"/>
      <c r="DF10" s="869"/>
      <c r="DG10" s="867" t="s">
        <v>517</v>
      </c>
      <c r="DH10" s="868"/>
      <c r="DI10" s="868"/>
      <c r="DJ10" s="868"/>
      <c r="DK10" s="869"/>
      <c r="DL10" s="867" t="s">
        <v>517</v>
      </c>
      <c r="DM10" s="868"/>
      <c r="DN10" s="868"/>
      <c r="DO10" s="868"/>
      <c r="DP10" s="869"/>
      <c r="DQ10" s="867" t="s">
        <v>517</v>
      </c>
      <c r="DR10" s="868"/>
      <c r="DS10" s="868"/>
      <c r="DT10" s="868"/>
      <c r="DU10" s="869"/>
      <c r="DV10" s="870"/>
      <c r="DW10" s="871"/>
      <c r="DX10" s="871"/>
      <c r="DY10" s="871"/>
      <c r="DZ10" s="872"/>
      <c r="EA10" s="255"/>
    </row>
    <row r="11" spans="1:131" s="256" customFormat="1" ht="26.25" customHeight="1" x14ac:dyDescent="0.15">
      <c r="A11" s="262">
        <v>5</v>
      </c>
      <c r="B11" s="839" t="s">
        <v>387</v>
      </c>
      <c r="C11" s="840"/>
      <c r="D11" s="840"/>
      <c r="E11" s="840"/>
      <c r="F11" s="840"/>
      <c r="G11" s="840"/>
      <c r="H11" s="840"/>
      <c r="I11" s="840"/>
      <c r="J11" s="840"/>
      <c r="K11" s="840"/>
      <c r="L11" s="840"/>
      <c r="M11" s="840"/>
      <c r="N11" s="840"/>
      <c r="O11" s="840"/>
      <c r="P11" s="841"/>
      <c r="Q11" s="842">
        <v>27</v>
      </c>
      <c r="R11" s="843"/>
      <c r="S11" s="843"/>
      <c r="T11" s="843"/>
      <c r="U11" s="843"/>
      <c r="V11" s="843">
        <v>5</v>
      </c>
      <c r="W11" s="843"/>
      <c r="X11" s="843"/>
      <c r="Y11" s="843"/>
      <c r="Z11" s="843"/>
      <c r="AA11" s="843">
        <v>22</v>
      </c>
      <c r="AB11" s="843"/>
      <c r="AC11" s="843"/>
      <c r="AD11" s="843"/>
      <c r="AE11" s="844"/>
      <c r="AF11" s="845" t="s">
        <v>384</v>
      </c>
      <c r="AG11" s="846"/>
      <c r="AH11" s="846"/>
      <c r="AI11" s="846"/>
      <c r="AJ11" s="847"/>
      <c r="AK11" s="848">
        <v>2</v>
      </c>
      <c r="AL11" s="849"/>
      <c r="AM11" s="849"/>
      <c r="AN11" s="849"/>
      <c r="AO11" s="849"/>
      <c r="AP11" s="849">
        <v>14</v>
      </c>
      <c r="AQ11" s="849"/>
      <c r="AR11" s="849"/>
      <c r="AS11" s="849"/>
      <c r="AT11" s="849"/>
      <c r="AU11" s="851"/>
      <c r="AV11" s="851"/>
      <c r="AW11" s="851"/>
      <c r="AX11" s="851"/>
      <c r="AY11" s="852"/>
      <c r="AZ11" s="253"/>
      <c r="BA11" s="253"/>
      <c r="BB11" s="253"/>
      <c r="BC11" s="253"/>
      <c r="BD11" s="253"/>
      <c r="BE11" s="254"/>
      <c r="BF11" s="254"/>
      <c r="BG11" s="254"/>
      <c r="BH11" s="254"/>
      <c r="BI11" s="254"/>
      <c r="BJ11" s="254"/>
      <c r="BK11" s="254"/>
      <c r="BL11" s="254"/>
      <c r="BM11" s="254"/>
      <c r="BN11" s="254"/>
      <c r="BO11" s="254"/>
      <c r="BP11" s="254"/>
      <c r="BQ11" s="263">
        <v>5</v>
      </c>
      <c r="BR11" s="264"/>
      <c r="BS11" s="853"/>
      <c r="BT11" s="854"/>
      <c r="BU11" s="854"/>
      <c r="BV11" s="854"/>
      <c r="BW11" s="854"/>
      <c r="BX11" s="854"/>
      <c r="BY11" s="854"/>
      <c r="BZ11" s="854"/>
      <c r="CA11" s="854"/>
      <c r="CB11" s="854"/>
      <c r="CC11" s="854"/>
      <c r="CD11" s="854"/>
      <c r="CE11" s="854"/>
      <c r="CF11" s="854"/>
      <c r="CG11" s="855"/>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1"/>
      <c r="AV12" s="851"/>
      <c r="AW12" s="851"/>
      <c r="AX12" s="851"/>
      <c r="AY12" s="852"/>
      <c r="AZ12" s="253"/>
      <c r="BA12" s="253"/>
      <c r="BB12" s="253"/>
      <c r="BC12" s="253"/>
      <c r="BD12" s="253"/>
      <c r="BE12" s="254"/>
      <c r="BF12" s="254"/>
      <c r="BG12" s="254"/>
      <c r="BH12" s="254"/>
      <c r="BI12" s="254"/>
      <c r="BJ12" s="254"/>
      <c r="BK12" s="254"/>
      <c r="BL12" s="254"/>
      <c r="BM12" s="254"/>
      <c r="BN12" s="254"/>
      <c r="BO12" s="254"/>
      <c r="BP12" s="254"/>
      <c r="BQ12" s="263">
        <v>6</v>
      </c>
      <c r="BR12" s="264"/>
      <c r="BS12" s="853"/>
      <c r="BT12" s="854"/>
      <c r="BU12" s="854"/>
      <c r="BV12" s="854"/>
      <c r="BW12" s="854"/>
      <c r="BX12" s="854"/>
      <c r="BY12" s="854"/>
      <c r="BZ12" s="854"/>
      <c r="CA12" s="854"/>
      <c r="CB12" s="854"/>
      <c r="CC12" s="854"/>
      <c r="CD12" s="854"/>
      <c r="CE12" s="854"/>
      <c r="CF12" s="854"/>
      <c r="CG12" s="855"/>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1"/>
      <c r="AV13" s="851"/>
      <c r="AW13" s="851"/>
      <c r="AX13" s="851"/>
      <c r="AY13" s="852"/>
      <c r="AZ13" s="253"/>
      <c r="BA13" s="253"/>
      <c r="BB13" s="253"/>
      <c r="BC13" s="253"/>
      <c r="BD13" s="253"/>
      <c r="BE13" s="254"/>
      <c r="BF13" s="254"/>
      <c r="BG13" s="254"/>
      <c r="BH13" s="254"/>
      <c r="BI13" s="254"/>
      <c r="BJ13" s="254"/>
      <c r="BK13" s="254"/>
      <c r="BL13" s="254"/>
      <c r="BM13" s="254"/>
      <c r="BN13" s="254"/>
      <c r="BO13" s="254"/>
      <c r="BP13" s="254"/>
      <c r="BQ13" s="263">
        <v>7</v>
      </c>
      <c r="BR13" s="264"/>
      <c r="BS13" s="853"/>
      <c r="BT13" s="854"/>
      <c r="BU13" s="854"/>
      <c r="BV13" s="854"/>
      <c r="BW13" s="854"/>
      <c r="BX13" s="854"/>
      <c r="BY13" s="854"/>
      <c r="BZ13" s="854"/>
      <c r="CA13" s="854"/>
      <c r="CB13" s="854"/>
      <c r="CC13" s="854"/>
      <c r="CD13" s="854"/>
      <c r="CE13" s="854"/>
      <c r="CF13" s="854"/>
      <c r="CG13" s="855"/>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1"/>
      <c r="AV14" s="851"/>
      <c r="AW14" s="851"/>
      <c r="AX14" s="851"/>
      <c r="AY14" s="852"/>
      <c r="AZ14" s="253"/>
      <c r="BA14" s="253"/>
      <c r="BB14" s="253"/>
      <c r="BC14" s="253"/>
      <c r="BD14" s="253"/>
      <c r="BE14" s="254"/>
      <c r="BF14" s="254"/>
      <c r="BG14" s="254"/>
      <c r="BH14" s="254"/>
      <c r="BI14" s="254"/>
      <c r="BJ14" s="254"/>
      <c r="BK14" s="254"/>
      <c r="BL14" s="254"/>
      <c r="BM14" s="254"/>
      <c r="BN14" s="254"/>
      <c r="BO14" s="254"/>
      <c r="BP14" s="254"/>
      <c r="BQ14" s="263">
        <v>8</v>
      </c>
      <c r="BR14" s="264"/>
      <c r="BS14" s="853"/>
      <c r="BT14" s="854"/>
      <c r="BU14" s="854"/>
      <c r="BV14" s="854"/>
      <c r="BW14" s="854"/>
      <c r="BX14" s="854"/>
      <c r="BY14" s="854"/>
      <c r="BZ14" s="854"/>
      <c r="CA14" s="854"/>
      <c r="CB14" s="854"/>
      <c r="CC14" s="854"/>
      <c r="CD14" s="854"/>
      <c r="CE14" s="854"/>
      <c r="CF14" s="854"/>
      <c r="CG14" s="855"/>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1"/>
      <c r="AV15" s="851"/>
      <c r="AW15" s="851"/>
      <c r="AX15" s="851"/>
      <c r="AY15" s="852"/>
      <c r="AZ15" s="253"/>
      <c r="BA15" s="253"/>
      <c r="BB15" s="253"/>
      <c r="BC15" s="253"/>
      <c r="BD15" s="253"/>
      <c r="BE15" s="254"/>
      <c r="BF15" s="254"/>
      <c r="BG15" s="254"/>
      <c r="BH15" s="254"/>
      <c r="BI15" s="254"/>
      <c r="BJ15" s="254"/>
      <c r="BK15" s="254"/>
      <c r="BL15" s="254"/>
      <c r="BM15" s="254"/>
      <c r="BN15" s="254"/>
      <c r="BO15" s="254"/>
      <c r="BP15" s="254"/>
      <c r="BQ15" s="263">
        <v>9</v>
      </c>
      <c r="BR15" s="264"/>
      <c r="BS15" s="853"/>
      <c r="BT15" s="854"/>
      <c r="BU15" s="854"/>
      <c r="BV15" s="854"/>
      <c r="BW15" s="854"/>
      <c r="BX15" s="854"/>
      <c r="BY15" s="854"/>
      <c r="BZ15" s="854"/>
      <c r="CA15" s="854"/>
      <c r="CB15" s="854"/>
      <c r="CC15" s="854"/>
      <c r="CD15" s="854"/>
      <c r="CE15" s="854"/>
      <c r="CF15" s="854"/>
      <c r="CG15" s="855"/>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1"/>
      <c r="AV16" s="851"/>
      <c r="AW16" s="851"/>
      <c r="AX16" s="851"/>
      <c r="AY16" s="852"/>
      <c r="AZ16" s="253"/>
      <c r="BA16" s="253"/>
      <c r="BB16" s="253"/>
      <c r="BC16" s="253"/>
      <c r="BD16" s="253"/>
      <c r="BE16" s="254"/>
      <c r="BF16" s="254"/>
      <c r="BG16" s="254"/>
      <c r="BH16" s="254"/>
      <c r="BI16" s="254"/>
      <c r="BJ16" s="254"/>
      <c r="BK16" s="254"/>
      <c r="BL16" s="254"/>
      <c r="BM16" s="254"/>
      <c r="BN16" s="254"/>
      <c r="BO16" s="254"/>
      <c r="BP16" s="254"/>
      <c r="BQ16" s="263">
        <v>10</v>
      </c>
      <c r="BR16" s="264"/>
      <c r="BS16" s="853"/>
      <c r="BT16" s="854"/>
      <c r="BU16" s="854"/>
      <c r="BV16" s="854"/>
      <c r="BW16" s="854"/>
      <c r="BX16" s="854"/>
      <c r="BY16" s="854"/>
      <c r="BZ16" s="854"/>
      <c r="CA16" s="854"/>
      <c r="CB16" s="854"/>
      <c r="CC16" s="854"/>
      <c r="CD16" s="854"/>
      <c r="CE16" s="854"/>
      <c r="CF16" s="854"/>
      <c r="CG16" s="855"/>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1"/>
      <c r="AV17" s="851"/>
      <c r="AW17" s="851"/>
      <c r="AX17" s="851"/>
      <c r="AY17" s="852"/>
      <c r="AZ17" s="253"/>
      <c r="BA17" s="253"/>
      <c r="BB17" s="253"/>
      <c r="BC17" s="253"/>
      <c r="BD17" s="253"/>
      <c r="BE17" s="254"/>
      <c r="BF17" s="254"/>
      <c r="BG17" s="254"/>
      <c r="BH17" s="254"/>
      <c r="BI17" s="254"/>
      <c r="BJ17" s="254"/>
      <c r="BK17" s="254"/>
      <c r="BL17" s="254"/>
      <c r="BM17" s="254"/>
      <c r="BN17" s="254"/>
      <c r="BO17" s="254"/>
      <c r="BP17" s="254"/>
      <c r="BQ17" s="263">
        <v>11</v>
      </c>
      <c r="BR17" s="264"/>
      <c r="BS17" s="853"/>
      <c r="BT17" s="854"/>
      <c r="BU17" s="854"/>
      <c r="BV17" s="854"/>
      <c r="BW17" s="854"/>
      <c r="BX17" s="854"/>
      <c r="BY17" s="854"/>
      <c r="BZ17" s="854"/>
      <c r="CA17" s="854"/>
      <c r="CB17" s="854"/>
      <c r="CC17" s="854"/>
      <c r="CD17" s="854"/>
      <c r="CE17" s="854"/>
      <c r="CF17" s="854"/>
      <c r="CG17" s="855"/>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1"/>
      <c r="AV18" s="851"/>
      <c r="AW18" s="851"/>
      <c r="AX18" s="851"/>
      <c r="AY18" s="852"/>
      <c r="AZ18" s="253"/>
      <c r="BA18" s="253"/>
      <c r="BB18" s="253"/>
      <c r="BC18" s="253"/>
      <c r="BD18" s="253"/>
      <c r="BE18" s="254"/>
      <c r="BF18" s="254"/>
      <c r="BG18" s="254"/>
      <c r="BH18" s="254"/>
      <c r="BI18" s="254"/>
      <c r="BJ18" s="254"/>
      <c r="BK18" s="254"/>
      <c r="BL18" s="254"/>
      <c r="BM18" s="254"/>
      <c r="BN18" s="254"/>
      <c r="BO18" s="254"/>
      <c r="BP18" s="254"/>
      <c r="BQ18" s="263">
        <v>12</v>
      </c>
      <c r="BR18" s="264"/>
      <c r="BS18" s="853"/>
      <c r="BT18" s="854"/>
      <c r="BU18" s="854"/>
      <c r="BV18" s="854"/>
      <c r="BW18" s="854"/>
      <c r="BX18" s="854"/>
      <c r="BY18" s="854"/>
      <c r="BZ18" s="854"/>
      <c r="CA18" s="854"/>
      <c r="CB18" s="854"/>
      <c r="CC18" s="854"/>
      <c r="CD18" s="854"/>
      <c r="CE18" s="854"/>
      <c r="CF18" s="854"/>
      <c r="CG18" s="855"/>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1"/>
      <c r="AV19" s="851"/>
      <c r="AW19" s="851"/>
      <c r="AX19" s="851"/>
      <c r="AY19" s="852"/>
      <c r="AZ19" s="253"/>
      <c r="BA19" s="253"/>
      <c r="BB19" s="253"/>
      <c r="BC19" s="253"/>
      <c r="BD19" s="253"/>
      <c r="BE19" s="254"/>
      <c r="BF19" s="254"/>
      <c r="BG19" s="254"/>
      <c r="BH19" s="254"/>
      <c r="BI19" s="254"/>
      <c r="BJ19" s="254"/>
      <c r="BK19" s="254"/>
      <c r="BL19" s="254"/>
      <c r="BM19" s="254"/>
      <c r="BN19" s="254"/>
      <c r="BO19" s="254"/>
      <c r="BP19" s="254"/>
      <c r="BQ19" s="263">
        <v>13</v>
      </c>
      <c r="BR19" s="264"/>
      <c r="BS19" s="853"/>
      <c r="BT19" s="854"/>
      <c r="BU19" s="854"/>
      <c r="BV19" s="854"/>
      <c r="BW19" s="854"/>
      <c r="BX19" s="854"/>
      <c r="BY19" s="854"/>
      <c r="BZ19" s="854"/>
      <c r="CA19" s="854"/>
      <c r="CB19" s="854"/>
      <c r="CC19" s="854"/>
      <c r="CD19" s="854"/>
      <c r="CE19" s="854"/>
      <c r="CF19" s="854"/>
      <c r="CG19" s="855"/>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1"/>
      <c r="AV20" s="851"/>
      <c r="AW20" s="851"/>
      <c r="AX20" s="851"/>
      <c r="AY20" s="852"/>
      <c r="AZ20" s="253"/>
      <c r="BA20" s="253"/>
      <c r="BB20" s="253"/>
      <c r="BC20" s="253"/>
      <c r="BD20" s="253"/>
      <c r="BE20" s="254"/>
      <c r="BF20" s="254"/>
      <c r="BG20" s="254"/>
      <c r="BH20" s="254"/>
      <c r="BI20" s="254"/>
      <c r="BJ20" s="254"/>
      <c r="BK20" s="254"/>
      <c r="BL20" s="254"/>
      <c r="BM20" s="254"/>
      <c r="BN20" s="254"/>
      <c r="BO20" s="254"/>
      <c r="BP20" s="254"/>
      <c r="BQ20" s="263">
        <v>14</v>
      </c>
      <c r="BR20" s="264"/>
      <c r="BS20" s="853"/>
      <c r="BT20" s="854"/>
      <c r="BU20" s="854"/>
      <c r="BV20" s="854"/>
      <c r="BW20" s="854"/>
      <c r="BX20" s="854"/>
      <c r="BY20" s="854"/>
      <c r="BZ20" s="854"/>
      <c r="CA20" s="854"/>
      <c r="CB20" s="854"/>
      <c r="CC20" s="854"/>
      <c r="CD20" s="854"/>
      <c r="CE20" s="854"/>
      <c r="CF20" s="854"/>
      <c r="CG20" s="855"/>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1"/>
      <c r="AV21" s="851"/>
      <c r="AW21" s="851"/>
      <c r="AX21" s="851"/>
      <c r="AY21" s="852"/>
      <c r="AZ21" s="253"/>
      <c r="BA21" s="253"/>
      <c r="BB21" s="253"/>
      <c r="BC21" s="253"/>
      <c r="BD21" s="253"/>
      <c r="BE21" s="254"/>
      <c r="BF21" s="254"/>
      <c r="BG21" s="254"/>
      <c r="BH21" s="254"/>
      <c r="BI21" s="254"/>
      <c r="BJ21" s="254"/>
      <c r="BK21" s="254"/>
      <c r="BL21" s="254"/>
      <c r="BM21" s="254"/>
      <c r="BN21" s="254"/>
      <c r="BO21" s="254"/>
      <c r="BP21" s="254"/>
      <c r="BQ21" s="263">
        <v>15</v>
      </c>
      <c r="BR21" s="264"/>
      <c r="BS21" s="853"/>
      <c r="BT21" s="854"/>
      <c r="BU21" s="854"/>
      <c r="BV21" s="854"/>
      <c r="BW21" s="854"/>
      <c r="BX21" s="854"/>
      <c r="BY21" s="854"/>
      <c r="BZ21" s="854"/>
      <c r="CA21" s="854"/>
      <c r="CB21" s="854"/>
      <c r="CC21" s="854"/>
      <c r="CD21" s="854"/>
      <c r="CE21" s="854"/>
      <c r="CF21" s="854"/>
      <c r="CG21" s="855"/>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3"/>
      <c r="R22" s="874"/>
      <c r="S22" s="874"/>
      <c r="T22" s="874"/>
      <c r="U22" s="874"/>
      <c r="V22" s="874"/>
      <c r="W22" s="874"/>
      <c r="X22" s="874"/>
      <c r="Y22" s="874"/>
      <c r="Z22" s="874"/>
      <c r="AA22" s="874"/>
      <c r="AB22" s="874"/>
      <c r="AC22" s="874"/>
      <c r="AD22" s="874"/>
      <c r="AE22" s="875"/>
      <c r="AF22" s="845"/>
      <c r="AG22" s="846"/>
      <c r="AH22" s="846"/>
      <c r="AI22" s="846"/>
      <c r="AJ22" s="847"/>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4"/>
      <c r="BF22" s="254"/>
      <c r="BG22" s="254"/>
      <c r="BH22" s="254"/>
      <c r="BI22" s="254"/>
      <c r="BJ22" s="254"/>
      <c r="BK22" s="254"/>
      <c r="BL22" s="254"/>
      <c r="BM22" s="254"/>
      <c r="BN22" s="254"/>
      <c r="BO22" s="254"/>
      <c r="BP22" s="254"/>
      <c r="BQ22" s="263">
        <v>16</v>
      </c>
      <c r="BR22" s="264"/>
      <c r="BS22" s="853"/>
      <c r="BT22" s="854"/>
      <c r="BU22" s="854"/>
      <c r="BV22" s="854"/>
      <c r="BW22" s="854"/>
      <c r="BX22" s="854"/>
      <c r="BY22" s="854"/>
      <c r="BZ22" s="854"/>
      <c r="CA22" s="854"/>
      <c r="CB22" s="854"/>
      <c r="CC22" s="854"/>
      <c r="CD22" s="854"/>
      <c r="CE22" s="854"/>
      <c r="CF22" s="854"/>
      <c r="CG22" s="855"/>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
      <c r="A23" s="265" t="s">
        <v>389</v>
      </c>
      <c r="B23" s="876" t="s">
        <v>390</v>
      </c>
      <c r="C23" s="877"/>
      <c r="D23" s="877"/>
      <c r="E23" s="877"/>
      <c r="F23" s="877"/>
      <c r="G23" s="877"/>
      <c r="H23" s="877"/>
      <c r="I23" s="877"/>
      <c r="J23" s="877"/>
      <c r="K23" s="877"/>
      <c r="L23" s="877"/>
      <c r="M23" s="877"/>
      <c r="N23" s="877"/>
      <c r="O23" s="877"/>
      <c r="P23" s="878"/>
      <c r="Q23" s="879">
        <v>107722</v>
      </c>
      <c r="R23" s="880"/>
      <c r="S23" s="880"/>
      <c r="T23" s="880"/>
      <c r="U23" s="880"/>
      <c r="V23" s="880">
        <v>106955</v>
      </c>
      <c r="W23" s="880"/>
      <c r="X23" s="880"/>
      <c r="Y23" s="880"/>
      <c r="Z23" s="880"/>
      <c r="AA23" s="880">
        <v>767</v>
      </c>
      <c r="AB23" s="880"/>
      <c r="AC23" s="880"/>
      <c r="AD23" s="880"/>
      <c r="AE23" s="881"/>
      <c r="AF23" s="882">
        <v>686</v>
      </c>
      <c r="AG23" s="880"/>
      <c r="AH23" s="880"/>
      <c r="AI23" s="880"/>
      <c r="AJ23" s="883"/>
      <c r="AK23" s="884"/>
      <c r="AL23" s="885"/>
      <c r="AM23" s="885"/>
      <c r="AN23" s="885"/>
      <c r="AO23" s="885"/>
      <c r="AP23" s="880"/>
      <c r="AQ23" s="880"/>
      <c r="AR23" s="880"/>
      <c r="AS23" s="880"/>
      <c r="AT23" s="880"/>
      <c r="AU23" s="886"/>
      <c r="AV23" s="886"/>
      <c r="AW23" s="886"/>
      <c r="AX23" s="886"/>
      <c r="AY23" s="887"/>
      <c r="AZ23" s="895" t="s">
        <v>391</v>
      </c>
      <c r="BA23" s="896"/>
      <c r="BB23" s="896"/>
      <c r="BC23" s="896"/>
      <c r="BD23" s="897"/>
      <c r="BE23" s="254"/>
      <c r="BF23" s="254"/>
      <c r="BG23" s="254"/>
      <c r="BH23" s="254"/>
      <c r="BI23" s="254"/>
      <c r="BJ23" s="254"/>
      <c r="BK23" s="254"/>
      <c r="BL23" s="254"/>
      <c r="BM23" s="254"/>
      <c r="BN23" s="254"/>
      <c r="BO23" s="254"/>
      <c r="BP23" s="254"/>
      <c r="BQ23" s="263">
        <v>17</v>
      </c>
      <c r="BR23" s="264"/>
      <c r="BS23" s="853"/>
      <c r="BT23" s="854"/>
      <c r="BU23" s="854"/>
      <c r="BV23" s="854"/>
      <c r="BW23" s="854"/>
      <c r="BX23" s="854"/>
      <c r="BY23" s="854"/>
      <c r="BZ23" s="854"/>
      <c r="CA23" s="854"/>
      <c r="CB23" s="854"/>
      <c r="CC23" s="854"/>
      <c r="CD23" s="854"/>
      <c r="CE23" s="854"/>
      <c r="CF23" s="854"/>
      <c r="CG23" s="855"/>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3"/>
      <c r="BA24" s="253"/>
      <c r="BB24" s="253"/>
      <c r="BC24" s="253"/>
      <c r="BD24" s="253"/>
      <c r="BE24" s="254"/>
      <c r="BF24" s="254"/>
      <c r="BG24" s="254"/>
      <c r="BH24" s="254"/>
      <c r="BI24" s="254"/>
      <c r="BJ24" s="254"/>
      <c r="BK24" s="254"/>
      <c r="BL24" s="254"/>
      <c r="BM24" s="254"/>
      <c r="BN24" s="254"/>
      <c r="BO24" s="254"/>
      <c r="BP24" s="254"/>
      <c r="BQ24" s="263">
        <v>18</v>
      </c>
      <c r="BR24" s="264"/>
      <c r="BS24" s="853"/>
      <c r="BT24" s="854"/>
      <c r="BU24" s="854"/>
      <c r="BV24" s="854"/>
      <c r="BW24" s="854"/>
      <c r="BX24" s="854"/>
      <c r="BY24" s="854"/>
      <c r="BZ24" s="854"/>
      <c r="CA24" s="854"/>
      <c r="CB24" s="854"/>
      <c r="CC24" s="854"/>
      <c r="CD24" s="854"/>
      <c r="CE24" s="854"/>
      <c r="CF24" s="854"/>
      <c r="CG24" s="855"/>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3"/>
      <c r="BT25" s="854"/>
      <c r="BU25" s="854"/>
      <c r="BV25" s="854"/>
      <c r="BW25" s="854"/>
      <c r="BX25" s="854"/>
      <c r="BY25" s="854"/>
      <c r="BZ25" s="854"/>
      <c r="CA25" s="854"/>
      <c r="CB25" s="854"/>
      <c r="CC25" s="854"/>
      <c r="CD25" s="854"/>
      <c r="CE25" s="854"/>
      <c r="CF25" s="854"/>
      <c r="CG25" s="855"/>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15">
      <c r="A26" s="824" t="s">
        <v>365</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8" t="s">
        <v>397</v>
      </c>
      <c r="AG26" s="899"/>
      <c r="AH26" s="899"/>
      <c r="AI26" s="899"/>
      <c r="AJ26" s="900"/>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372</v>
      </c>
      <c r="BF26" s="802"/>
      <c r="BG26" s="802"/>
      <c r="BH26" s="802"/>
      <c r="BI26" s="813"/>
      <c r="BJ26" s="253"/>
      <c r="BK26" s="253"/>
      <c r="BL26" s="253"/>
      <c r="BM26" s="253"/>
      <c r="BN26" s="253"/>
      <c r="BO26" s="266"/>
      <c r="BP26" s="266"/>
      <c r="BQ26" s="263">
        <v>20</v>
      </c>
      <c r="BR26" s="264"/>
      <c r="BS26" s="853"/>
      <c r="BT26" s="854"/>
      <c r="BU26" s="854"/>
      <c r="BV26" s="854"/>
      <c r="BW26" s="854"/>
      <c r="BX26" s="854"/>
      <c r="BY26" s="854"/>
      <c r="BZ26" s="854"/>
      <c r="CA26" s="854"/>
      <c r="CB26" s="854"/>
      <c r="CC26" s="854"/>
      <c r="CD26" s="854"/>
      <c r="CE26" s="854"/>
      <c r="CF26" s="854"/>
      <c r="CG26" s="855"/>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1"/>
      <c r="AG27" s="902"/>
      <c r="AH27" s="902"/>
      <c r="AI27" s="902"/>
      <c r="AJ27" s="903"/>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3"/>
      <c r="BT27" s="854"/>
      <c r="BU27" s="854"/>
      <c r="BV27" s="854"/>
      <c r="BW27" s="854"/>
      <c r="BX27" s="854"/>
      <c r="BY27" s="854"/>
      <c r="BZ27" s="854"/>
      <c r="CA27" s="854"/>
      <c r="CB27" s="854"/>
      <c r="CC27" s="854"/>
      <c r="CD27" s="854"/>
      <c r="CE27" s="854"/>
      <c r="CF27" s="854"/>
      <c r="CG27" s="855"/>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7">
        <v>29765</v>
      </c>
      <c r="R28" s="908"/>
      <c r="S28" s="908"/>
      <c r="T28" s="908"/>
      <c r="U28" s="908"/>
      <c r="V28" s="908">
        <v>29446</v>
      </c>
      <c r="W28" s="908"/>
      <c r="X28" s="908"/>
      <c r="Y28" s="908"/>
      <c r="Z28" s="908"/>
      <c r="AA28" s="908">
        <v>320</v>
      </c>
      <c r="AB28" s="908"/>
      <c r="AC28" s="908"/>
      <c r="AD28" s="908"/>
      <c r="AE28" s="909"/>
      <c r="AF28" s="910">
        <v>320</v>
      </c>
      <c r="AG28" s="908"/>
      <c r="AH28" s="908"/>
      <c r="AI28" s="908"/>
      <c r="AJ28" s="911"/>
      <c r="AK28" s="912">
        <v>2675</v>
      </c>
      <c r="AL28" s="861"/>
      <c r="AM28" s="861"/>
      <c r="AN28" s="861"/>
      <c r="AO28" s="861"/>
      <c r="AP28" s="861" t="s">
        <v>517</v>
      </c>
      <c r="AQ28" s="861"/>
      <c r="AR28" s="861"/>
      <c r="AS28" s="861"/>
      <c r="AT28" s="861"/>
      <c r="AU28" s="861" t="s">
        <v>517</v>
      </c>
      <c r="AV28" s="861"/>
      <c r="AW28" s="861"/>
      <c r="AX28" s="861"/>
      <c r="AY28" s="861"/>
      <c r="AZ28" s="904"/>
      <c r="BA28" s="904"/>
      <c r="BB28" s="904"/>
      <c r="BC28" s="904"/>
      <c r="BD28" s="904"/>
      <c r="BE28" s="905"/>
      <c r="BF28" s="905"/>
      <c r="BG28" s="905"/>
      <c r="BH28" s="905"/>
      <c r="BI28" s="906"/>
      <c r="BJ28" s="253"/>
      <c r="BK28" s="253"/>
      <c r="BL28" s="253"/>
      <c r="BM28" s="253"/>
      <c r="BN28" s="253"/>
      <c r="BO28" s="266"/>
      <c r="BP28" s="266"/>
      <c r="BQ28" s="263">
        <v>22</v>
      </c>
      <c r="BR28" s="264"/>
      <c r="BS28" s="853"/>
      <c r="BT28" s="854"/>
      <c r="BU28" s="854"/>
      <c r="BV28" s="854"/>
      <c r="BW28" s="854"/>
      <c r="BX28" s="854"/>
      <c r="BY28" s="854"/>
      <c r="BZ28" s="854"/>
      <c r="CA28" s="854"/>
      <c r="CB28" s="854"/>
      <c r="CC28" s="854"/>
      <c r="CD28" s="854"/>
      <c r="CE28" s="854"/>
      <c r="CF28" s="854"/>
      <c r="CG28" s="855"/>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18</v>
      </c>
      <c r="R29" s="843"/>
      <c r="S29" s="843"/>
      <c r="T29" s="843"/>
      <c r="U29" s="843"/>
      <c r="V29" s="843">
        <v>17</v>
      </c>
      <c r="W29" s="843"/>
      <c r="X29" s="843"/>
      <c r="Y29" s="843"/>
      <c r="Z29" s="843"/>
      <c r="AA29" s="843">
        <v>0</v>
      </c>
      <c r="AB29" s="843"/>
      <c r="AC29" s="843"/>
      <c r="AD29" s="843"/>
      <c r="AE29" s="844"/>
      <c r="AF29" s="845">
        <v>0</v>
      </c>
      <c r="AG29" s="846"/>
      <c r="AH29" s="846"/>
      <c r="AI29" s="846"/>
      <c r="AJ29" s="847"/>
      <c r="AK29" s="915">
        <v>9</v>
      </c>
      <c r="AL29" s="850"/>
      <c r="AM29" s="850"/>
      <c r="AN29" s="850"/>
      <c r="AO29" s="850"/>
      <c r="AP29" s="850" t="s">
        <v>517</v>
      </c>
      <c r="AQ29" s="850"/>
      <c r="AR29" s="850"/>
      <c r="AS29" s="850"/>
      <c r="AT29" s="850"/>
      <c r="AU29" s="850" t="s">
        <v>517</v>
      </c>
      <c r="AV29" s="850"/>
      <c r="AW29" s="850"/>
      <c r="AX29" s="850"/>
      <c r="AY29" s="850"/>
      <c r="AZ29" s="916"/>
      <c r="BA29" s="916"/>
      <c r="BB29" s="916"/>
      <c r="BC29" s="916"/>
      <c r="BD29" s="916"/>
      <c r="BE29" s="913"/>
      <c r="BF29" s="913"/>
      <c r="BG29" s="913"/>
      <c r="BH29" s="913"/>
      <c r="BI29" s="914"/>
      <c r="BJ29" s="253"/>
      <c r="BK29" s="253"/>
      <c r="BL29" s="253"/>
      <c r="BM29" s="253"/>
      <c r="BN29" s="253"/>
      <c r="BO29" s="266"/>
      <c r="BP29" s="266"/>
      <c r="BQ29" s="263">
        <v>23</v>
      </c>
      <c r="BR29" s="264"/>
      <c r="BS29" s="853"/>
      <c r="BT29" s="854"/>
      <c r="BU29" s="854"/>
      <c r="BV29" s="854"/>
      <c r="BW29" s="854"/>
      <c r="BX29" s="854"/>
      <c r="BY29" s="854"/>
      <c r="BZ29" s="854"/>
      <c r="CA29" s="854"/>
      <c r="CB29" s="854"/>
      <c r="CC29" s="854"/>
      <c r="CD29" s="854"/>
      <c r="CE29" s="854"/>
      <c r="CF29" s="854"/>
      <c r="CG29" s="855"/>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23607</v>
      </c>
      <c r="R30" s="843"/>
      <c r="S30" s="843"/>
      <c r="T30" s="843"/>
      <c r="U30" s="843"/>
      <c r="V30" s="843">
        <v>22894</v>
      </c>
      <c r="W30" s="843"/>
      <c r="X30" s="843"/>
      <c r="Y30" s="843"/>
      <c r="Z30" s="843"/>
      <c r="AA30" s="843">
        <v>713</v>
      </c>
      <c r="AB30" s="843"/>
      <c r="AC30" s="843"/>
      <c r="AD30" s="843"/>
      <c r="AE30" s="844"/>
      <c r="AF30" s="845">
        <v>713</v>
      </c>
      <c r="AG30" s="846"/>
      <c r="AH30" s="846"/>
      <c r="AI30" s="846"/>
      <c r="AJ30" s="847"/>
      <c r="AK30" s="915">
        <v>3546</v>
      </c>
      <c r="AL30" s="850"/>
      <c r="AM30" s="850"/>
      <c r="AN30" s="850"/>
      <c r="AO30" s="850"/>
      <c r="AP30" s="850" t="s">
        <v>517</v>
      </c>
      <c r="AQ30" s="850"/>
      <c r="AR30" s="850"/>
      <c r="AS30" s="850"/>
      <c r="AT30" s="850"/>
      <c r="AU30" s="850" t="s">
        <v>517</v>
      </c>
      <c r="AV30" s="850"/>
      <c r="AW30" s="850"/>
      <c r="AX30" s="850"/>
      <c r="AY30" s="850"/>
      <c r="AZ30" s="916"/>
      <c r="BA30" s="916"/>
      <c r="BB30" s="916"/>
      <c r="BC30" s="916"/>
      <c r="BD30" s="916"/>
      <c r="BE30" s="913"/>
      <c r="BF30" s="913"/>
      <c r="BG30" s="913"/>
      <c r="BH30" s="913"/>
      <c r="BI30" s="914"/>
      <c r="BJ30" s="253"/>
      <c r="BK30" s="253"/>
      <c r="BL30" s="253"/>
      <c r="BM30" s="253"/>
      <c r="BN30" s="253"/>
      <c r="BO30" s="266"/>
      <c r="BP30" s="266"/>
      <c r="BQ30" s="263">
        <v>24</v>
      </c>
      <c r="BR30" s="264"/>
      <c r="BS30" s="853"/>
      <c r="BT30" s="854"/>
      <c r="BU30" s="854"/>
      <c r="BV30" s="854"/>
      <c r="BW30" s="854"/>
      <c r="BX30" s="854"/>
      <c r="BY30" s="854"/>
      <c r="BZ30" s="854"/>
      <c r="CA30" s="854"/>
      <c r="CB30" s="854"/>
      <c r="CC30" s="854"/>
      <c r="CD30" s="854"/>
      <c r="CE30" s="854"/>
      <c r="CF30" s="854"/>
      <c r="CG30" s="855"/>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4077</v>
      </c>
      <c r="R31" s="843"/>
      <c r="S31" s="843"/>
      <c r="T31" s="843"/>
      <c r="U31" s="843"/>
      <c r="V31" s="843">
        <v>4066</v>
      </c>
      <c r="W31" s="843"/>
      <c r="X31" s="843"/>
      <c r="Y31" s="843"/>
      <c r="Z31" s="843"/>
      <c r="AA31" s="843">
        <v>12</v>
      </c>
      <c r="AB31" s="843"/>
      <c r="AC31" s="843"/>
      <c r="AD31" s="843"/>
      <c r="AE31" s="844"/>
      <c r="AF31" s="845">
        <v>12</v>
      </c>
      <c r="AG31" s="846"/>
      <c r="AH31" s="846"/>
      <c r="AI31" s="846"/>
      <c r="AJ31" s="847"/>
      <c r="AK31" s="915">
        <v>718</v>
      </c>
      <c r="AL31" s="850"/>
      <c r="AM31" s="850"/>
      <c r="AN31" s="850"/>
      <c r="AO31" s="850"/>
      <c r="AP31" s="850" t="s">
        <v>517</v>
      </c>
      <c r="AQ31" s="850"/>
      <c r="AR31" s="850"/>
      <c r="AS31" s="850"/>
      <c r="AT31" s="850"/>
      <c r="AU31" s="850" t="s">
        <v>517</v>
      </c>
      <c r="AV31" s="850"/>
      <c r="AW31" s="850"/>
      <c r="AX31" s="850"/>
      <c r="AY31" s="850"/>
      <c r="AZ31" s="916"/>
      <c r="BA31" s="916"/>
      <c r="BB31" s="916"/>
      <c r="BC31" s="916"/>
      <c r="BD31" s="916"/>
      <c r="BE31" s="913"/>
      <c r="BF31" s="913"/>
      <c r="BG31" s="913"/>
      <c r="BH31" s="913"/>
      <c r="BI31" s="914"/>
      <c r="BJ31" s="253"/>
      <c r="BK31" s="253"/>
      <c r="BL31" s="253"/>
      <c r="BM31" s="253"/>
      <c r="BN31" s="253"/>
      <c r="BO31" s="266"/>
      <c r="BP31" s="266"/>
      <c r="BQ31" s="263">
        <v>25</v>
      </c>
      <c r="BR31" s="264"/>
      <c r="BS31" s="853"/>
      <c r="BT31" s="854"/>
      <c r="BU31" s="854"/>
      <c r="BV31" s="854"/>
      <c r="BW31" s="854"/>
      <c r="BX31" s="854"/>
      <c r="BY31" s="854"/>
      <c r="BZ31" s="854"/>
      <c r="CA31" s="854"/>
      <c r="CB31" s="854"/>
      <c r="CC31" s="854"/>
      <c r="CD31" s="854"/>
      <c r="CE31" s="854"/>
      <c r="CF31" s="854"/>
      <c r="CG31" s="855"/>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6120</v>
      </c>
      <c r="R32" s="843"/>
      <c r="S32" s="843"/>
      <c r="T32" s="843"/>
      <c r="U32" s="843"/>
      <c r="V32" s="843">
        <v>5433</v>
      </c>
      <c r="W32" s="843"/>
      <c r="X32" s="843"/>
      <c r="Y32" s="843"/>
      <c r="Z32" s="843"/>
      <c r="AA32" s="843">
        <v>687</v>
      </c>
      <c r="AB32" s="843"/>
      <c r="AC32" s="843"/>
      <c r="AD32" s="843"/>
      <c r="AE32" s="844"/>
      <c r="AF32" s="845">
        <v>3703</v>
      </c>
      <c r="AG32" s="846"/>
      <c r="AH32" s="846"/>
      <c r="AI32" s="846"/>
      <c r="AJ32" s="847"/>
      <c r="AK32" s="915">
        <v>43</v>
      </c>
      <c r="AL32" s="850"/>
      <c r="AM32" s="850"/>
      <c r="AN32" s="850"/>
      <c r="AO32" s="850"/>
      <c r="AP32" s="850">
        <v>7602</v>
      </c>
      <c r="AQ32" s="850"/>
      <c r="AR32" s="850"/>
      <c r="AS32" s="850"/>
      <c r="AT32" s="850"/>
      <c r="AU32" s="850">
        <v>91</v>
      </c>
      <c r="AV32" s="850"/>
      <c r="AW32" s="850"/>
      <c r="AX32" s="850"/>
      <c r="AY32" s="850"/>
      <c r="AZ32" s="916" t="s">
        <v>582</v>
      </c>
      <c r="BA32" s="916"/>
      <c r="BB32" s="916"/>
      <c r="BC32" s="916"/>
      <c r="BD32" s="916"/>
      <c r="BE32" s="913" t="s">
        <v>407</v>
      </c>
      <c r="BF32" s="913"/>
      <c r="BG32" s="913"/>
      <c r="BH32" s="913"/>
      <c r="BI32" s="914"/>
      <c r="BJ32" s="253"/>
      <c r="BK32" s="253"/>
      <c r="BL32" s="253"/>
      <c r="BM32" s="253"/>
      <c r="BN32" s="253"/>
      <c r="BO32" s="266"/>
      <c r="BP32" s="266"/>
      <c r="BQ32" s="263">
        <v>26</v>
      </c>
      <c r="BR32" s="264"/>
      <c r="BS32" s="853"/>
      <c r="BT32" s="854"/>
      <c r="BU32" s="854"/>
      <c r="BV32" s="854"/>
      <c r="BW32" s="854"/>
      <c r="BX32" s="854"/>
      <c r="BY32" s="854"/>
      <c r="BZ32" s="854"/>
      <c r="CA32" s="854"/>
      <c r="CB32" s="854"/>
      <c r="CC32" s="854"/>
      <c r="CD32" s="854"/>
      <c r="CE32" s="854"/>
      <c r="CF32" s="854"/>
      <c r="CG32" s="855"/>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8741</v>
      </c>
      <c r="R33" s="843"/>
      <c r="S33" s="843"/>
      <c r="T33" s="843"/>
      <c r="U33" s="843"/>
      <c r="V33" s="843">
        <v>7681</v>
      </c>
      <c r="W33" s="843"/>
      <c r="X33" s="843"/>
      <c r="Y33" s="843"/>
      <c r="Z33" s="843"/>
      <c r="AA33" s="843">
        <v>1060</v>
      </c>
      <c r="AB33" s="843"/>
      <c r="AC33" s="843"/>
      <c r="AD33" s="843"/>
      <c r="AE33" s="844"/>
      <c r="AF33" s="845">
        <v>2987</v>
      </c>
      <c r="AG33" s="846"/>
      <c r="AH33" s="846"/>
      <c r="AI33" s="846"/>
      <c r="AJ33" s="847"/>
      <c r="AK33" s="915">
        <v>2700</v>
      </c>
      <c r="AL33" s="850"/>
      <c r="AM33" s="850"/>
      <c r="AN33" s="850"/>
      <c r="AO33" s="850"/>
      <c r="AP33" s="850">
        <v>43789</v>
      </c>
      <c r="AQ33" s="850"/>
      <c r="AR33" s="850"/>
      <c r="AS33" s="850"/>
      <c r="AT33" s="850"/>
      <c r="AU33" s="850">
        <v>18260</v>
      </c>
      <c r="AV33" s="850"/>
      <c r="AW33" s="850"/>
      <c r="AX33" s="850"/>
      <c r="AY33" s="850"/>
      <c r="AZ33" s="916" t="s">
        <v>582</v>
      </c>
      <c r="BA33" s="916"/>
      <c r="BB33" s="916"/>
      <c r="BC33" s="916"/>
      <c r="BD33" s="916"/>
      <c r="BE33" s="913" t="s">
        <v>409</v>
      </c>
      <c r="BF33" s="913"/>
      <c r="BG33" s="913"/>
      <c r="BH33" s="913"/>
      <c r="BI33" s="914"/>
      <c r="BJ33" s="253"/>
      <c r="BK33" s="253"/>
      <c r="BL33" s="253"/>
      <c r="BM33" s="253"/>
      <c r="BN33" s="253"/>
      <c r="BO33" s="266"/>
      <c r="BP33" s="266"/>
      <c r="BQ33" s="263">
        <v>27</v>
      </c>
      <c r="BR33" s="264"/>
      <c r="BS33" s="853"/>
      <c r="BT33" s="854"/>
      <c r="BU33" s="854"/>
      <c r="BV33" s="854"/>
      <c r="BW33" s="854"/>
      <c r="BX33" s="854"/>
      <c r="BY33" s="854"/>
      <c r="BZ33" s="854"/>
      <c r="CA33" s="854"/>
      <c r="CB33" s="854"/>
      <c r="CC33" s="854"/>
      <c r="CD33" s="854"/>
      <c r="CE33" s="854"/>
      <c r="CF33" s="854"/>
      <c r="CG33" s="855"/>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108</v>
      </c>
      <c r="R34" s="843"/>
      <c r="S34" s="843"/>
      <c r="T34" s="843"/>
      <c r="U34" s="843"/>
      <c r="V34" s="843">
        <v>108</v>
      </c>
      <c r="W34" s="843"/>
      <c r="X34" s="843"/>
      <c r="Y34" s="843"/>
      <c r="Z34" s="843"/>
      <c r="AA34" s="843" t="s">
        <v>581</v>
      </c>
      <c r="AB34" s="843"/>
      <c r="AC34" s="843"/>
      <c r="AD34" s="843"/>
      <c r="AE34" s="844"/>
      <c r="AF34" s="845" t="s">
        <v>127</v>
      </c>
      <c r="AG34" s="846"/>
      <c r="AH34" s="846"/>
      <c r="AI34" s="846"/>
      <c r="AJ34" s="847"/>
      <c r="AK34" s="915">
        <v>40</v>
      </c>
      <c r="AL34" s="850"/>
      <c r="AM34" s="850"/>
      <c r="AN34" s="850"/>
      <c r="AO34" s="850"/>
      <c r="AP34" s="850">
        <v>432</v>
      </c>
      <c r="AQ34" s="850"/>
      <c r="AR34" s="850"/>
      <c r="AS34" s="850"/>
      <c r="AT34" s="850"/>
      <c r="AU34" s="850">
        <v>200</v>
      </c>
      <c r="AV34" s="850"/>
      <c r="AW34" s="850"/>
      <c r="AX34" s="850"/>
      <c r="AY34" s="850"/>
      <c r="AZ34" s="916" t="s">
        <v>582</v>
      </c>
      <c r="BA34" s="916"/>
      <c r="BB34" s="916"/>
      <c r="BC34" s="916"/>
      <c r="BD34" s="916"/>
      <c r="BE34" s="913" t="s">
        <v>411</v>
      </c>
      <c r="BF34" s="913"/>
      <c r="BG34" s="913"/>
      <c r="BH34" s="913"/>
      <c r="BI34" s="914"/>
      <c r="BJ34" s="253"/>
      <c r="BK34" s="253"/>
      <c r="BL34" s="253"/>
      <c r="BM34" s="253"/>
      <c r="BN34" s="253"/>
      <c r="BO34" s="266"/>
      <c r="BP34" s="266"/>
      <c r="BQ34" s="263">
        <v>28</v>
      </c>
      <c r="BR34" s="264"/>
      <c r="BS34" s="853"/>
      <c r="BT34" s="854"/>
      <c r="BU34" s="854"/>
      <c r="BV34" s="854"/>
      <c r="BW34" s="854"/>
      <c r="BX34" s="854"/>
      <c r="BY34" s="854"/>
      <c r="BZ34" s="854"/>
      <c r="CA34" s="854"/>
      <c r="CB34" s="854"/>
      <c r="CC34" s="854"/>
      <c r="CD34" s="854"/>
      <c r="CE34" s="854"/>
      <c r="CF34" s="854"/>
      <c r="CG34" s="855"/>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850"/>
      <c r="AM35" s="850"/>
      <c r="AN35" s="850"/>
      <c r="AO35" s="850"/>
      <c r="AP35" s="850"/>
      <c r="AQ35" s="850"/>
      <c r="AR35" s="850"/>
      <c r="AS35" s="850"/>
      <c r="AT35" s="850"/>
      <c r="AU35" s="850"/>
      <c r="AV35" s="850"/>
      <c r="AW35" s="850"/>
      <c r="AX35" s="850"/>
      <c r="AY35" s="850"/>
      <c r="AZ35" s="916"/>
      <c r="BA35" s="916"/>
      <c r="BB35" s="916"/>
      <c r="BC35" s="916"/>
      <c r="BD35" s="916"/>
      <c r="BE35" s="913"/>
      <c r="BF35" s="913"/>
      <c r="BG35" s="913"/>
      <c r="BH35" s="913"/>
      <c r="BI35" s="914"/>
      <c r="BJ35" s="253"/>
      <c r="BK35" s="253"/>
      <c r="BL35" s="253"/>
      <c r="BM35" s="253"/>
      <c r="BN35" s="253"/>
      <c r="BO35" s="266"/>
      <c r="BP35" s="266"/>
      <c r="BQ35" s="263">
        <v>29</v>
      </c>
      <c r="BR35" s="264"/>
      <c r="BS35" s="853"/>
      <c r="BT35" s="854"/>
      <c r="BU35" s="854"/>
      <c r="BV35" s="854"/>
      <c r="BW35" s="854"/>
      <c r="BX35" s="854"/>
      <c r="BY35" s="854"/>
      <c r="BZ35" s="854"/>
      <c r="CA35" s="854"/>
      <c r="CB35" s="854"/>
      <c r="CC35" s="854"/>
      <c r="CD35" s="854"/>
      <c r="CE35" s="854"/>
      <c r="CF35" s="854"/>
      <c r="CG35" s="855"/>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850"/>
      <c r="AM36" s="850"/>
      <c r="AN36" s="850"/>
      <c r="AO36" s="850"/>
      <c r="AP36" s="850"/>
      <c r="AQ36" s="850"/>
      <c r="AR36" s="850"/>
      <c r="AS36" s="850"/>
      <c r="AT36" s="850"/>
      <c r="AU36" s="850"/>
      <c r="AV36" s="850"/>
      <c r="AW36" s="850"/>
      <c r="AX36" s="850"/>
      <c r="AY36" s="850"/>
      <c r="AZ36" s="916"/>
      <c r="BA36" s="916"/>
      <c r="BB36" s="916"/>
      <c r="BC36" s="916"/>
      <c r="BD36" s="916"/>
      <c r="BE36" s="913"/>
      <c r="BF36" s="913"/>
      <c r="BG36" s="913"/>
      <c r="BH36" s="913"/>
      <c r="BI36" s="914"/>
      <c r="BJ36" s="253"/>
      <c r="BK36" s="253"/>
      <c r="BL36" s="253"/>
      <c r="BM36" s="253"/>
      <c r="BN36" s="253"/>
      <c r="BO36" s="266"/>
      <c r="BP36" s="266"/>
      <c r="BQ36" s="263">
        <v>30</v>
      </c>
      <c r="BR36" s="264"/>
      <c r="BS36" s="853"/>
      <c r="BT36" s="854"/>
      <c r="BU36" s="854"/>
      <c r="BV36" s="854"/>
      <c r="BW36" s="854"/>
      <c r="BX36" s="854"/>
      <c r="BY36" s="854"/>
      <c r="BZ36" s="854"/>
      <c r="CA36" s="854"/>
      <c r="CB36" s="854"/>
      <c r="CC36" s="854"/>
      <c r="CD36" s="854"/>
      <c r="CE36" s="854"/>
      <c r="CF36" s="854"/>
      <c r="CG36" s="855"/>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850"/>
      <c r="AM37" s="850"/>
      <c r="AN37" s="850"/>
      <c r="AO37" s="850"/>
      <c r="AP37" s="850"/>
      <c r="AQ37" s="850"/>
      <c r="AR37" s="850"/>
      <c r="AS37" s="850"/>
      <c r="AT37" s="850"/>
      <c r="AU37" s="850"/>
      <c r="AV37" s="850"/>
      <c r="AW37" s="850"/>
      <c r="AX37" s="850"/>
      <c r="AY37" s="850"/>
      <c r="AZ37" s="916"/>
      <c r="BA37" s="916"/>
      <c r="BB37" s="916"/>
      <c r="BC37" s="916"/>
      <c r="BD37" s="916"/>
      <c r="BE37" s="913"/>
      <c r="BF37" s="913"/>
      <c r="BG37" s="913"/>
      <c r="BH37" s="913"/>
      <c r="BI37" s="914"/>
      <c r="BJ37" s="253"/>
      <c r="BK37" s="253"/>
      <c r="BL37" s="253"/>
      <c r="BM37" s="253"/>
      <c r="BN37" s="253"/>
      <c r="BO37" s="266"/>
      <c r="BP37" s="266"/>
      <c r="BQ37" s="263">
        <v>31</v>
      </c>
      <c r="BR37" s="264"/>
      <c r="BS37" s="853"/>
      <c r="BT37" s="854"/>
      <c r="BU37" s="854"/>
      <c r="BV37" s="854"/>
      <c r="BW37" s="854"/>
      <c r="BX37" s="854"/>
      <c r="BY37" s="854"/>
      <c r="BZ37" s="854"/>
      <c r="CA37" s="854"/>
      <c r="CB37" s="854"/>
      <c r="CC37" s="854"/>
      <c r="CD37" s="854"/>
      <c r="CE37" s="854"/>
      <c r="CF37" s="854"/>
      <c r="CG37" s="855"/>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850"/>
      <c r="AM38" s="850"/>
      <c r="AN38" s="850"/>
      <c r="AO38" s="850"/>
      <c r="AP38" s="850"/>
      <c r="AQ38" s="850"/>
      <c r="AR38" s="850"/>
      <c r="AS38" s="850"/>
      <c r="AT38" s="850"/>
      <c r="AU38" s="850"/>
      <c r="AV38" s="850"/>
      <c r="AW38" s="850"/>
      <c r="AX38" s="850"/>
      <c r="AY38" s="850"/>
      <c r="AZ38" s="916"/>
      <c r="BA38" s="916"/>
      <c r="BB38" s="916"/>
      <c r="BC38" s="916"/>
      <c r="BD38" s="916"/>
      <c r="BE38" s="913"/>
      <c r="BF38" s="913"/>
      <c r="BG38" s="913"/>
      <c r="BH38" s="913"/>
      <c r="BI38" s="914"/>
      <c r="BJ38" s="253"/>
      <c r="BK38" s="253"/>
      <c r="BL38" s="253"/>
      <c r="BM38" s="253"/>
      <c r="BN38" s="253"/>
      <c r="BO38" s="266"/>
      <c r="BP38" s="266"/>
      <c r="BQ38" s="263">
        <v>32</v>
      </c>
      <c r="BR38" s="264"/>
      <c r="BS38" s="853"/>
      <c r="BT38" s="854"/>
      <c r="BU38" s="854"/>
      <c r="BV38" s="854"/>
      <c r="BW38" s="854"/>
      <c r="BX38" s="854"/>
      <c r="BY38" s="854"/>
      <c r="BZ38" s="854"/>
      <c r="CA38" s="854"/>
      <c r="CB38" s="854"/>
      <c r="CC38" s="854"/>
      <c r="CD38" s="854"/>
      <c r="CE38" s="854"/>
      <c r="CF38" s="854"/>
      <c r="CG38" s="855"/>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850"/>
      <c r="AM39" s="850"/>
      <c r="AN39" s="850"/>
      <c r="AO39" s="850"/>
      <c r="AP39" s="850"/>
      <c r="AQ39" s="850"/>
      <c r="AR39" s="850"/>
      <c r="AS39" s="850"/>
      <c r="AT39" s="850"/>
      <c r="AU39" s="850"/>
      <c r="AV39" s="850"/>
      <c r="AW39" s="850"/>
      <c r="AX39" s="850"/>
      <c r="AY39" s="850"/>
      <c r="AZ39" s="916"/>
      <c r="BA39" s="916"/>
      <c r="BB39" s="916"/>
      <c r="BC39" s="916"/>
      <c r="BD39" s="916"/>
      <c r="BE39" s="913"/>
      <c r="BF39" s="913"/>
      <c r="BG39" s="913"/>
      <c r="BH39" s="913"/>
      <c r="BI39" s="914"/>
      <c r="BJ39" s="253"/>
      <c r="BK39" s="253"/>
      <c r="BL39" s="253"/>
      <c r="BM39" s="253"/>
      <c r="BN39" s="253"/>
      <c r="BO39" s="266"/>
      <c r="BP39" s="266"/>
      <c r="BQ39" s="263">
        <v>33</v>
      </c>
      <c r="BR39" s="264"/>
      <c r="BS39" s="853"/>
      <c r="BT39" s="854"/>
      <c r="BU39" s="854"/>
      <c r="BV39" s="854"/>
      <c r="BW39" s="854"/>
      <c r="BX39" s="854"/>
      <c r="BY39" s="854"/>
      <c r="BZ39" s="854"/>
      <c r="CA39" s="854"/>
      <c r="CB39" s="854"/>
      <c r="CC39" s="854"/>
      <c r="CD39" s="854"/>
      <c r="CE39" s="854"/>
      <c r="CF39" s="854"/>
      <c r="CG39" s="855"/>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850"/>
      <c r="AM40" s="850"/>
      <c r="AN40" s="850"/>
      <c r="AO40" s="850"/>
      <c r="AP40" s="850"/>
      <c r="AQ40" s="850"/>
      <c r="AR40" s="850"/>
      <c r="AS40" s="850"/>
      <c r="AT40" s="850"/>
      <c r="AU40" s="850"/>
      <c r="AV40" s="850"/>
      <c r="AW40" s="850"/>
      <c r="AX40" s="850"/>
      <c r="AY40" s="850"/>
      <c r="AZ40" s="916"/>
      <c r="BA40" s="916"/>
      <c r="BB40" s="916"/>
      <c r="BC40" s="916"/>
      <c r="BD40" s="916"/>
      <c r="BE40" s="913"/>
      <c r="BF40" s="913"/>
      <c r="BG40" s="913"/>
      <c r="BH40" s="913"/>
      <c r="BI40" s="914"/>
      <c r="BJ40" s="253"/>
      <c r="BK40" s="253"/>
      <c r="BL40" s="253"/>
      <c r="BM40" s="253"/>
      <c r="BN40" s="253"/>
      <c r="BO40" s="266"/>
      <c r="BP40" s="266"/>
      <c r="BQ40" s="263">
        <v>34</v>
      </c>
      <c r="BR40" s="264"/>
      <c r="BS40" s="853"/>
      <c r="BT40" s="854"/>
      <c r="BU40" s="854"/>
      <c r="BV40" s="854"/>
      <c r="BW40" s="854"/>
      <c r="BX40" s="854"/>
      <c r="BY40" s="854"/>
      <c r="BZ40" s="854"/>
      <c r="CA40" s="854"/>
      <c r="CB40" s="854"/>
      <c r="CC40" s="854"/>
      <c r="CD40" s="854"/>
      <c r="CE40" s="854"/>
      <c r="CF40" s="854"/>
      <c r="CG40" s="855"/>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850"/>
      <c r="AM41" s="850"/>
      <c r="AN41" s="850"/>
      <c r="AO41" s="850"/>
      <c r="AP41" s="850"/>
      <c r="AQ41" s="850"/>
      <c r="AR41" s="850"/>
      <c r="AS41" s="850"/>
      <c r="AT41" s="850"/>
      <c r="AU41" s="850"/>
      <c r="AV41" s="850"/>
      <c r="AW41" s="850"/>
      <c r="AX41" s="850"/>
      <c r="AY41" s="850"/>
      <c r="AZ41" s="916"/>
      <c r="BA41" s="916"/>
      <c r="BB41" s="916"/>
      <c r="BC41" s="916"/>
      <c r="BD41" s="916"/>
      <c r="BE41" s="913"/>
      <c r="BF41" s="913"/>
      <c r="BG41" s="913"/>
      <c r="BH41" s="913"/>
      <c r="BI41" s="914"/>
      <c r="BJ41" s="253"/>
      <c r="BK41" s="253"/>
      <c r="BL41" s="253"/>
      <c r="BM41" s="253"/>
      <c r="BN41" s="253"/>
      <c r="BO41" s="266"/>
      <c r="BP41" s="266"/>
      <c r="BQ41" s="263">
        <v>35</v>
      </c>
      <c r="BR41" s="264"/>
      <c r="BS41" s="853"/>
      <c r="BT41" s="854"/>
      <c r="BU41" s="854"/>
      <c r="BV41" s="854"/>
      <c r="BW41" s="854"/>
      <c r="BX41" s="854"/>
      <c r="BY41" s="854"/>
      <c r="BZ41" s="854"/>
      <c r="CA41" s="854"/>
      <c r="CB41" s="854"/>
      <c r="CC41" s="854"/>
      <c r="CD41" s="854"/>
      <c r="CE41" s="854"/>
      <c r="CF41" s="854"/>
      <c r="CG41" s="855"/>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850"/>
      <c r="AM42" s="850"/>
      <c r="AN42" s="850"/>
      <c r="AO42" s="850"/>
      <c r="AP42" s="850"/>
      <c r="AQ42" s="850"/>
      <c r="AR42" s="850"/>
      <c r="AS42" s="850"/>
      <c r="AT42" s="850"/>
      <c r="AU42" s="850"/>
      <c r="AV42" s="850"/>
      <c r="AW42" s="850"/>
      <c r="AX42" s="850"/>
      <c r="AY42" s="850"/>
      <c r="AZ42" s="916"/>
      <c r="BA42" s="916"/>
      <c r="BB42" s="916"/>
      <c r="BC42" s="916"/>
      <c r="BD42" s="916"/>
      <c r="BE42" s="913"/>
      <c r="BF42" s="913"/>
      <c r="BG42" s="913"/>
      <c r="BH42" s="913"/>
      <c r="BI42" s="914"/>
      <c r="BJ42" s="253"/>
      <c r="BK42" s="253"/>
      <c r="BL42" s="253"/>
      <c r="BM42" s="253"/>
      <c r="BN42" s="253"/>
      <c r="BO42" s="266"/>
      <c r="BP42" s="266"/>
      <c r="BQ42" s="263">
        <v>36</v>
      </c>
      <c r="BR42" s="264"/>
      <c r="BS42" s="853"/>
      <c r="BT42" s="854"/>
      <c r="BU42" s="854"/>
      <c r="BV42" s="854"/>
      <c r="BW42" s="854"/>
      <c r="BX42" s="854"/>
      <c r="BY42" s="854"/>
      <c r="BZ42" s="854"/>
      <c r="CA42" s="854"/>
      <c r="CB42" s="854"/>
      <c r="CC42" s="854"/>
      <c r="CD42" s="854"/>
      <c r="CE42" s="854"/>
      <c r="CF42" s="854"/>
      <c r="CG42" s="855"/>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850"/>
      <c r="AM43" s="850"/>
      <c r="AN43" s="850"/>
      <c r="AO43" s="850"/>
      <c r="AP43" s="850"/>
      <c r="AQ43" s="850"/>
      <c r="AR43" s="850"/>
      <c r="AS43" s="850"/>
      <c r="AT43" s="850"/>
      <c r="AU43" s="850"/>
      <c r="AV43" s="850"/>
      <c r="AW43" s="850"/>
      <c r="AX43" s="850"/>
      <c r="AY43" s="850"/>
      <c r="AZ43" s="916"/>
      <c r="BA43" s="916"/>
      <c r="BB43" s="916"/>
      <c r="BC43" s="916"/>
      <c r="BD43" s="916"/>
      <c r="BE43" s="913"/>
      <c r="BF43" s="913"/>
      <c r="BG43" s="913"/>
      <c r="BH43" s="913"/>
      <c r="BI43" s="914"/>
      <c r="BJ43" s="253"/>
      <c r="BK43" s="253"/>
      <c r="BL43" s="253"/>
      <c r="BM43" s="253"/>
      <c r="BN43" s="253"/>
      <c r="BO43" s="266"/>
      <c r="BP43" s="266"/>
      <c r="BQ43" s="263">
        <v>37</v>
      </c>
      <c r="BR43" s="264"/>
      <c r="BS43" s="853"/>
      <c r="BT43" s="854"/>
      <c r="BU43" s="854"/>
      <c r="BV43" s="854"/>
      <c r="BW43" s="854"/>
      <c r="BX43" s="854"/>
      <c r="BY43" s="854"/>
      <c r="BZ43" s="854"/>
      <c r="CA43" s="854"/>
      <c r="CB43" s="854"/>
      <c r="CC43" s="854"/>
      <c r="CD43" s="854"/>
      <c r="CE43" s="854"/>
      <c r="CF43" s="854"/>
      <c r="CG43" s="855"/>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850"/>
      <c r="AM44" s="850"/>
      <c r="AN44" s="850"/>
      <c r="AO44" s="850"/>
      <c r="AP44" s="850"/>
      <c r="AQ44" s="850"/>
      <c r="AR44" s="850"/>
      <c r="AS44" s="850"/>
      <c r="AT44" s="850"/>
      <c r="AU44" s="850"/>
      <c r="AV44" s="850"/>
      <c r="AW44" s="850"/>
      <c r="AX44" s="850"/>
      <c r="AY44" s="850"/>
      <c r="AZ44" s="916"/>
      <c r="BA44" s="916"/>
      <c r="BB44" s="916"/>
      <c r="BC44" s="916"/>
      <c r="BD44" s="916"/>
      <c r="BE44" s="913"/>
      <c r="BF44" s="913"/>
      <c r="BG44" s="913"/>
      <c r="BH44" s="913"/>
      <c r="BI44" s="914"/>
      <c r="BJ44" s="253"/>
      <c r="BK44" s="253"/>
      <c r="BL44" s="253"/>
      <c r="BM44" s="253"/>
      <c r="BN44" s="253"/>
      <c r="BO44" s="266"/>
      <c r="BP44" s="266"/>
      <c r="BQ44" s="263">
        <v>38</v>
      </c>
      <c r="BR44" s="264"/>
      <c r="BS44" s="853"/>
      <c r="BT44" s="854"/>
      <c r="BU44" s="854"/>
      <c r="BV44" s="854"/>
      <c r="BW44" s="854"/>
      <c r="BX44" s="854"/>
      <c r="BY44" s="854"/>
      <c r="BZ44" s="854"/>
      <c r="CA44" s="854"/>
      <c r="CB44" s="854"/>
      <c r="CC44" s="854"/>
      <c r="CD44" s="854"/>
      <c r="CE44" s="854"/>
      <c r="CF44" s="854"/>
      <c r="CG44" s="855"/>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850"/>
      <c r="AM45" s="850"/>
      <c r="AN45" s="850"/>
      <c r="AO45" s="850"/>
      <c r="AP45" s="850"/>
      <c r="AQ45" s="850"/>
      <c r="AR45" s="850"/>
      <c r="AS45" s="850"/>
      <c r="AT45" s="850"/>
      <c r="AU45" s="850"/>
      <c r="AV45" s="850"/>
      <c r="AW45" s="850"/>
      <c r="AX45" s="850"/>
      <c r="AY45" s="850"/>
      <c r="AZ45" s="916"/>
      <c r="BA45" s="916"/>
      <c r="BB45" s="916"/>
      <c r="BC45" s="916"/>
      <c r="BD45" s="916"/>
      <c r="BE45" s="913"/>
      <c r="BF45" s="913"/>
      <c r="BG45" s="913"/>
      <c r="BH45" s="913"/>
      <c r="BI45" s="914"/>
      <c r="BJ45" s="253"/>
      <c r="BK45" s="253"/>
      <c r="BL45" s="253"/>
      <c r="BM45" s="253"/>
      <c r="BN45" s="253"/>
      <c r="BO45" s="266"/>
      <c r="BP45" s="266"/>
      <c r="BQ45" s="263">
        <v>39</v>
      </c>
      <c r="BR45" s="264"/>
      <c r="BS45" s="853"/>
      <c r="BT45" s="854"/>
      <c r="BU45" s="854"/>
      <c r="BV45" s="854"/>
      <c r="BW45" s="854"/>
      <c r="BX45" s="854"/>
      <c r="BY45" s="854"/>
      <c r="BZ45" s="854"/>
      <c r="CA45" s="854"/>
      <c r="CB45" s="854"/>
      <c r="CC45" s="854"/>
      <c r="CD45" s="854"/>
      <c r="CE45" s="854"/>
      <c r="CF45" s="854"/>
      <c r="CG45" s="855"/>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850"/>
      <c r="AM46" s="850"/>
      <c r="AN46" s="850"/>
      <c r="AO46" s="850"/>
      <c r="AP46" s="850"/>
      <c r="AQ46" s="850"/>
      <c r="AR46" s="850"/>
      <c r="AS46" s="850"/>
      <c r="AT46" s="850"/>
      <c r="AU46" s="850"/>
      <c r="AV46" s="850"/>
      <c r="AW46" s="850"/>
      <c r="AX46" s="850"/>
      <c r="AY46" s="850"/>
      <c r="AZ46" s="916"/>
      <c r="BA46" s="916"/>
      <c r="BB46" s="916"/>
      <c r="BC46" s="916"/>
      <c r="BD46" s="916"/>
      <c r="BE46" s="913"/>
      <c r="BF46" s="913"/>
      <c r="BG46" s="913"/>
      <c r="BH46" s="913"/>
      <c r="BI46" s="914"/>
      <c r="BJ46" s="253"/>
      <c r="BK46" s="253"/>
      <c r="BL46" s="253"/>
      <c r="BM46" s="253"/>
      <c r="BN46" s="253"/>
      <c r="BO46" s="266"/>
      <c r="BP46" s="266"/>
      <c r="BQ46" s="263">
        <v>40</v>
      </c>
      <c r="BR46" s="264"/>
      <c r="BS46" s="853"/>
      <c r="BT46" s="854"/>
      <c r="BU46" s="854"/>
      <c r="BV46" s="854"/>
      <c r="BW46" s="854"/>
      <c r="BX46" s="854"/>
      <c r="BY46" s="854"/>
      <c r="BZ46" s="854"/>
      <c r="CA46" s="854"/>
      <c r="CB46" s="854"/>
      <c r="CC46" s="854"/>
      <c r="CD46" s="854"/>
      <c r="CE46" s="854"/>
      <c r="CF46" s="854"/>
      <c r="CG46" s="855"/>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850"/>
      <c r="AM47" s="850"/>
      <c r="AN47" s="850"/>
      <c r="AO47" s="850"/>
      <c r="AP47" s="850"/>
      <c r="AQ47" s="850"/>
      <c r="AR47" s="850"/>
      <c r="AS47" s="850"/>
      <c r="AT47" s="850"/>
      <c r="AU47" s="850"/>
      <c r="AV47" s="850"/>
      <c r="AW47" s="850"/>
      <c r="AX47" s="850"/>
      <c r="AY47" s="850"/>
      <c r="AZ47" s="916"/>
      <c r="BA47" s="916"/>
      <c r="BB47" s="916"/>
      <c r="BC47" s="916"/>
      <c r="BD47" s="916"/>
      <c r="BE47" s="913"/>
      <c r="BF47" s="913"/>
      <c r="BG47" s="913"/>
      <c r="BH47" s="913"/>
      <c r="BI47" s="914"/>
      <c r="BJ47" s="253"/>
      <c r="BK47" s="253"/>
      <c r="BL47" s="253"/>
      <c r="BM47" s="253"/>
      <c r="BN47" s="253"/>
      <c r="BO47" s="266"/>
      <c r="BP47" s="266"/>
      <c r="BQ47" s="263">
        <v>41</v>
      </c>
      <c r="BR47" s="264"/>
      <c r="BS47" s="853"/>
      <c r="BT47" s="854"/>
      <c r="BU47" s="854"/>
      <c r="BV47" s="854"/>
      <c r="BW47" s="854"/>
      <c r="BX47" s="854"/>
      <c r="BY47" s="854"/>
      <c r="BZ47" s="854"/>
      <c r="CA47" s="854"/>
      <c r="CB47" s="854"/>
      <c r="CC47" s="854"/>
      <c r="CD47" s="854"/>
      <c r="CE47" s="854"/>
      <c r="CF47" s="854"/>
      <c r="CG47" s="855"/>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850"/>
      <c r="AM48" s="850"/>
      <c r="AN48" s="850"/>
      <c r="AO48" s="850"/>
      <c r="AP48" s="850"/>
      <c r="AQ48" s="850"/>
      <c r="AR48" s="850"/>
      <c r="AS48" s="850"/>
      <c r="AT48" s="850"/>
      <c r="AU48" s="850"/>
      <c r="AV48" s="850"/>
      <c r="AW48" s="850"/>
      <c r="AX48" s="850"/>
      <c r="AY48" s="850"/>
      <c r="AZ48" s="916"/>
      <c r="BA48" s="916"/>
      <c r="BB48" s="916"/>
      <c r="BC48" s="916"/>
      <c r="BD48" s="916"/>
      <c r="BE48" s="913"/>
      <c r="BF48" s="913"/>
      <c r="BG48" s="913"/>
      <c r="BH48" s="913"/>
      <c r="BI48" s="914"/>
      <c r="BJ48" s="253"/>
      <c r="BK48" s="253"/>
      <c r="BL48" s="253"/>
      <c r="BM48" s="253"/>
      <c r="BN48" s="253"/>
      <c r="BO48" s="266"/>
      <c r="BP48" s="266"/>
      <c r="BQ48" s="263">
        <v>42</v>
      </c>
      <c r="BR48" s="264"/>
      <c r="BS48" s="853"/>
      <c r="BT48" s="854"/>
      <c r="BU48" s="854"/>
      <c r="BV48" s="854"/>
      <c r="BW48" s="854"/>
      <c r="BX48" s="854"/>
      <c r="BY48" s="854"/>
      <c r="BZ48" s="854"/>
      <c r="CA48" s="854"/>
      <c r="CB48" s="854"/>
      <c r="CC48" s="854"/>
      <c r="CD48" s="854"/>
      <c r="CE48" s="854"/>
      <c r="CF48" s="854"/>
      <c r="CG48" s="855"/>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850"/>
      <c r="AM49" s="850"/>
      <c r="AN49" s="850"/>
      <c r="AO49" s="850"/>
      <c r="AP49" s="850"/>
      <c r="AQ49" s="850"/>
      <c r="AR49" s="850"/>
      <c r="AS49" s="850"/>
      <c r="AT49" s="850"/>
      <c r="AU49" s="850"/>
      <c r="AV49" s="850"/>
      <c r="AW49" s="850"/>
      <c r="AX49" s="850"/>
      <c r="AY49" s="850"/>
      <c r="AZ49" s="916"/>
      <c r="BA49" s="916"/>
      <c r="BB49" s="916"/>
      <c r="BC49" s="916"/>
      <c r="BD49" s="916"/>
      <c r="BE49" s="913"/>
      <c r="BF49" s="913"/>
      <c r="BG49" s="913"/>
      <c r="BH49" s="913"/>
      <c r="BI49" s="914"/>
      <c r="BJ49" s="253"/>
      <c r="BK49" s="253"/>
      <c r="BL49" s="253"/>
      <c r="BM49" s="253"/>
      <c r="BN49" s="253"/>
      <c r="BO49" s="266"/>
      <c r="BP49" s="266"/>
      <c r="BQ49" s="263">
        <v>43</v>
      </c>
      <c r="BR49" s="264"/>
      <c r="BS49" s="853"/>
      <c r="BT49" s="854"/>
      <c r="BU49" s="854"/>
      <c r="BV49" s="854"/>
      <c r="BW49" s="854"/>
      <c r="BX49" s="854"/>
      <c r="BY49" s="854"/>
      <c r="BZ49" s="854"/>
      <c r="CA49" s="854"/>
      <c r="CB49" s="854"/>
      <c r="CC49" s="854"/>
      <c r="CD49" s="854"/>
      <c r="CE49" s="854"/>
      <c r="CF49" s="854"/>
      <c r="CG49" s="855"/>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3"/>
      <c r="BF50" s="913"/>
      <c r="BG50" s="913"/>
      <c r="BH50" s="913"/>
      <c r="BI50" s="914"/>
      <c r="BJ50" s="253"/>
      <c r="BK50" s="253"/>
      <c r="BL50" s="253"/>
      <c r="BM50" s="253"/>
      <c r="BN50" s="253"/>
      <c r="BO50" s="266"/>
      <c r="BP50" s="266"/>
      <c r="BQ50" s="263">
        <v>44</v>
      </c>
      <c r="BR50" s="264"/>
      <c r="BS50" s="853"/>
      <c r="BT50" s="854"/>
      <c r="BU50" s="854"/>
      <c r="BV50" s="854"/>
      <c r="BW50" s="854"/>
      <c r="BX50" s="854"/>
      <c r="BY50" s="854"/>
      <c r="BZ50" s="854"/>
      <c r="CA50" s="854"/>
      <c r="CB50" s="854"/>
      <c r="CC50" s="854"/>
      <c r="CD50" s="854"/>
      <c r="CE50" s="854"/>
      <c r="CF50" s="854"/>
      <c r="CG50" s="855"/>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3"/>
      <c r="BF51" s="913"/>
      <c r="BG51" s="913"/>
      <c r="BH51" s="913"/>
      <c r="BI51" s="914"/>
      <c r="BJ51" s="253"/>
      <c r="BK51" s="253"/>
      <c r="BL51" s="253"/>
      <c r="BM51" s="253"/>
      <c r="BN51" s="253"/>
      <c r="BO51" s="266"/>
      <c r="BP51" s="266"/>
      <c r="BQ51" s="263">
        <v>45</v>
      </c>
      <c r="BR51" s="264"/>
      <c r="BS51" s="853"/>
      <c r="BT51" s="854"/>
      <c r="BU51" s="854"/>
      <c r="BV51" s="854"/>
      <c r="BW51" s="854"/>
      <c r="BX51" s="854"/>
      <c r="BY51" s="854"/>
      <c r="BZ51" s="854"/>
      <c r="CA51" s="854"/>
      <c r="CB51" s="854"/>
      <c r="CC51" s="854"/>
      <c r="CD51" s="854"/>
      <c r="CE51" s="854"/>
      <c r="CF51" s="854"/>
      <c r="CG51" s="855"/>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3"/>
      <c r="BF52" s="913"/>
      <c r="BG52" s="913"/>
      <c r="BH52" s="913"/>
      <c r="BI52" s="914"/>
      <c r="BJ52" s="253"/>
      <c r="BK52" s="253"/>
      <c r="BL52" s="253"/>
      <c r="BM52" s="253"/>
      <c r="BN52" s="253"/>
      <c r="BO52" s="266"/>
      <c r="BP52" s="266"/>
      <c r="BQ52" s="263">
        <v>46</v>
      </c>
      <c r="BR52" s="264"/>
      <c r="BS52" s="853"/>
      <c r="BT52" s="854"/>
      <c r="BU52" s="854"/>
      <c r="BV52" s="854"/>
      <c r="BW52" s="854"/>
      <c r="BX52" s="854"/>
      <c r="BY52" s="854"/>
      <c r="BZ52" s="854"/>
      <c r="CA52" s="854"/>
      <c r="CB52" s="854"/>
      <c r="CC52" s="854"/>
      <c r="CD52" s="854"/>
      <c r="CE52" s="854"/>
      <c r="CF52" s="854"/>
      <c r="CG52" s="855"/>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3"/>
      <c r="BF53" s="913"/>
      <c r="BG53" s="913"/>
      <c r="BH53" s="913"/>
      <c r="BI53" s="914"/>
      <c r="BJ53" s="253"/>
      <c r="BK53" s="253"/>
      <c r="BL53" s="253"/>
      <c r="BM53" s="253"/>
      <c r="BN53" s="253"/>
      <c r="BO53" s="266"/>
      <c r="BP53" s="266"/>
      <c r="BQ53" s="263">
        <v>47</v>
      </c>
      <c r="BR53" s="264"/>
      <c r="BS53" s="853"/>
      <c r="BT53" s="854"/>
      <c r="BU53" s="854"/>
      <c r="BV53" s="854"/>
      <c r="BW53" s="854"/>
      <c r="BX53" s="854"/>
      <c r="BY53" s="854"/>
      <c r="BZ53" s="854"/>
      <c r="CA53" s="854"/>
      <c r="CB53" s="854"/>
      <c r="CC53" s="854"/>
      <c r="CD53" s="854"/>
      <c r="CE53" s="854"/>
      <c r="CF53" s="854"/>
      <c r="CG53" s="855"/>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3"/>
      <c r="BF54" s="913"/>
      <c r="BG54" s="913"/>
      <c r="BH54" s="913"/>
      <c r="BI54" s="914"/>
      <c r="BJ54" s="253"/>
      <c r="BK54" s="253"/>
      <c r="BL54" s="253"/>
      <c r="BM54" s="253"/>
      <c r="BN54" s="253"/>
      <c r="BO54" s="266"/>
      <c r="BP54" s="266"/>
      <c r="BQ54" s="263">
        <v>48</v>
      </c>
      <c r="BR54" s="264"/>
      <c r="BS54" s="853"/>
      <c r="BT54" s="854"/>
      <c r="BU54" s="854"/>
      <c r="BV54" s="854"/>
      <c r="BW54" s="854"/>
      <c r="BX54" s="854"/>
      <c r="BY54" s="854"/>
      <c r="BZ54" s="854"/>
      <c r="CA54" s="854"/>
      <c r="CB54" s="854"/>
      <c r="CC54" s="854"/>
      <c r="CD54" s="854"/>
      <c r="CE54" s="854"/>
      <c r="CF54" s="854"/>
      <c r="CG54" s="855"/>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3"/>
      <c r="BF55" s="913"/>
      <c r="BG55" s="913"/>
      <c r="BH55" s="913"/>
      <c r="BI55" s="914"/>
      <c r="BJ55" s="253"/>
      <c r="BK55" s="253"/>
      <c r="BL55" s="253"/>
      <c r="BM55" s="253"/>
      <c r="BN55" s="253"/>
      <c r="BO55" s="266"/>
      <c r="BP55" s="266"/>
      <c r="BQ55" s="263">
        <v>49</v>
      </c>
      <c r="BR55" s="264"/>
      <c r="BS55" s="853"/>
      <c r="BT55" s="854"/>
      <c r="BU55" s="854"/>
      <c r="BV55" s="854"/>
      <c r="BW55" s="854"/>
      <c r="BX55" s="854"/>
      <c r="BY55" s="854"/>
      <c r="BZ55" s="854"/>
      <c r="CA55" s="854"/>
      <c r="CB55" s="854"/>
      <c r="CC55" s="854"/>
      <c r="CD55" s="854"/>
      <c r="CE55" s="854"/>
      <c r="CF55" s="854"/>
      <c r="CG55" s="855"/>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3"/>
      <c r="BF56" s="913"/>
      <c r="BG56" s="913"/>
      <c r="BH56" s="913"/>
      <c r="BI56" s="914"/>
      <c r="BJ56" s="253"/>
      <c r="BK56" s="253"/>
      <c r="BL56" s="253"/>
      <c r="BM56" s="253"/>
      <c r="BN56" s="253"/>
      <c r="BO56" s="266"/>
      <c r="BP56" s="266"/>
      <c r="BQ56" s="263">
        <v>50</v>
      </c>
      <c r="BR56" s="264"/>
      <c r="BS56" s="853"/>
      <c r="BT56" s="854"/>
      <c r="BU56" s="854"/>
      <c r="BV56" s="854"/>
      <c r="BW56" s="854"/>
      <c r="BX56" s="854"/>
      <c r="BY56" s="854"/>
      <c r="BZ56" s="854"/>
      <c r="CA56" s="854"/>
      <c r="CB56" s="854"/>
      <c r="CC56" s="854"/>
      <c r="CD56" s="854"/>
      <c r="CE56" s="854"/>
      <c r="CF56" s="854"/>
      <c r="CG56" s="855"/>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3"/>
      <c r="BF57" s="913"/>
      <c r="BG57" s="913"/>
      <c r="BH57" s="913"/>
      <c r="BI57" s="914"/>
      <c r="BJ57" s="253"/>
      <c r="BK57" s="253"/>
      <c r="BL57" s="253"/>
      <c r="BM57" s="253"/>
      <c r="BN57" s="253"/>
      <c r="BO57" s="266"/>
      <c r="BP57" s="266"/>
      <c r="BQ57" s="263">
        <v>51</v>
      </c>
      <c r="BR57" s="264"/>
      <c r="BS57" s="853"/>
      <c r="BT57" s="854"/>
      <c r="BU57" s="854"/>
      <c r="BV57" s="854"/>
      <c r="BW57" s="854"/>
      <c r="BX57" s="854"/>
      <c r="BY57" s="854"/>
      <c r="BZ57" s="854"/>
      <c r="CA57" s="854"/>
      <c r="CB57" s="854"/>
      <c r="CC57" s="854"/>
      <c r="CD57" s="854"/>
      <c r="CE57" s="854"/>
      <c r="CF57" s="854"/>
      <c r="CG57" s="855"/>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3"/>
      <c r="BF58" s="913"/>
      <c r="BG58" s="913"/>
      <c r="BH58" s="913"/>
      <c r="BI58" s="914"/>
      <c r="BJ58" s="253"/>
      <c r="BK58" s="253"/>
      <c r="BL58" s="253"/>
      <c r="BM58" s="253"/>
      <c r="BN58" s="253"/>
      <c r="BO58" s="266"/>
      <c r="BP58" s="266"/>
      <c r="BQ58" s="263">
        <v>52</v>
      </c>
      <c r="BR58" s="264"/>
      <c r="BS58" s="853"/>
      <c r="BT58" s="854"/>
      <c r="BU58" s="854"/>
      <c r="BV58" s="854"/>
      <c r="BW58" s="854"/>
      <c r="BX58" s="854"/>
      <c r="BY58" s="854"/>
      <c r="BZ58" s="854"/>
      <c r="CA58" s="854"/>
      <c r="CB58" s="854"/>
      <c r="CC58" s="854"/>
      <c r="CD58" s="854"/>
      <c r="CE58" s="854"/>
      <c r="CF58" s="854"/>
      <c r="CG58" s="855"/>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3"/>
      <c r="BF59" s="913"/>
      <c r="BG59" s="913"/>
      <c r="BH59" s="913"/>
      <c r="BI59" s="914"/>
      <c r="BJ59" s="253"/>
      <c r="BK59" s="253"/>
      <c r="BL59" s="253"/>
      <c r="BM59" s="253"/>
      <c r="BN59" s="253"/>
      <c r="BO59" s="266"/>
      <c r="BP59" s="266"/>
      <c r="BQ59" s="263">
        <v>53</v>
      </c>
      <c r="BR59" s="264"/>
      <c r="BS59" s="853"/>
      <c r="BT59" s="854"/>
      <c r="BU59" s="854"/>
      <c r="BV59" s="854"/>
      <c r="BW59" s="854"/>
      <c r="BX59" s="854"/>
      <c r="BY59" s="854"/>
      <c r="BZ59" s="854"/>
      <c r="CA59" s="854"/>
      <c r="CB59" s="854"/>
      <c r="CC59" s="854"/>
      <c r="CD59" s="854"/>
      <c r="CE59" s="854"/>
      <c r="CF59" s="854"/>
      <c r="CG59" s="855"/>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3"/>
      <c r="BF60" s="913"/>
      <c r="BG60" s="913"/>
      <c r="BH60" s="913"/>
      <c r="BI60" s="914"/>
      <c r="BJ60" s="253"/>
      <c r="BK60" s="253"/>
      <c r="BL60" s="253"/>
      <c r="BM60" s="253"/>
      <c r="BN60" s="253"/>
      <c r="BO60" s="266"/>
      <c r="BP60" s="266"/>
      <c r="BQ60" s="263">
        <v>54</v>
      </c>
      <c r="BR60" s="264"/>
      <c r="BS60" s="853"/>
      <c r="BT60" s="854"/>
      <c r="BU60" s="854"/>
      <c r="BV60" s="854"/>
      <c r="BW60" s="854"/>
      <c r="BX60" s="854"/>
      <c r="BY60" s="854"/>
      <c r="BZ60" s="854"/>
      <c r="CA60" s="854"/>
      <c r="CB60" s="854"/>
      <c r="CC60" s="854"/>
      <c r="CD60" s="854"/>
      <c r="CE60" s="854"/>
      <c r="CF60" s="854"/>
      <c r="CG60" s="855"/>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3"/>
      <c r="BF61" s="913"/>
      <c r="BG61" s="913"/>
      <c r="BH61" s="913"/>
      <c r="BI61" s="914"/>
      <c r="BJ61" s="253"/>
      <c r="BK61" s="253"/>
      <c r="BL61" s="253"/>
      <c r="BM61" s="253"/>
      <c r="BN61" s="253"/>
      <c r="BO61" s="266"/>
      <c r="BP61" s="266"/>
      <c r="BQ61" s="263">
        <v>55</v>
      </c>
      <c r="BR61" s="264"/>
      <c r="BS61" s="853"/>
      <c r="BT61" s="854"/>
      <c r="BU61" s="854"/>
      <c r="BV61" s="854"/>
      <c r="BW61" s="854"/>
      <c r="BX61" s="854"/>
      <c r="BY61" s="854"/>
      <c r="BZ61" s="854"/>
      <c r="CA61" s="854"/>
      <c r="CB61" s="854"/>
      <c r="CC61" s="854"/>
      <c r="CD61" s="854"/>
      <c r="CE61" s="854"/>
      <c r="CF61" s="854"/>
      <c r="CG61" s="855"/>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3"/>
      <c r="BF62" s="913"/>
      <c r="BG62" s="913"/>
      <c r="BH62" s="913"/>
      <c r="BI62" s="914"/>
      <c r="BJ62" s="929" t="s">
        <v>412</v>
      </c>
      <c r="BK62" s="892"/>
      <c r="BL62" s="892"/>
      <c r="BM62" s="892"/>
      <c r="BN62" s="893"/>
      <c r="BO62" s="266"/>
      <c r="BP62" s="266"/>
      <c r="BQ62" s="263">
        <v>56</v>
      </c>
      <c r="BR62" s="264"/>
      <c r="BS62" s="853"/>
      <c r="BT62" s="854"/>
      <c r="BU62" s="854"/>
      <c r="BV62" s="854"/>
      <c r="BW62" s="854"/>
      <c r="BX62" s="854"/>
      <c r="BY62" s="854"/>
      <c r="BZ62" s="854"/>
      <c r="CA62" s="854"/>
      <c r="CB62" s="854"/>
      <c r="CC62" s="854"/>
      <c r="CD62" s="854"/>
      <c r="CE62" s="854"/>
      <c r="CF62" s="854"/>
      <c r="CG62" s="855"/>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
      <c r="A63" s="265" t="s">
        <v>389</v>
      </c>
      <c r="B63" s="876" t="s">
        <v>413</v>
      </c>
      <c r="C63" s="877"/>
      <c r="D63" s="877"/>
      <c r="E63" s="877"/>
      <c r="F63" s="877"/>
      <c r="G63" s="877"/>
      <c r="H63" s="877"/>
      <c r="I63" s="877"/>
      <c r="J63" s="877"/>
      <c r="K63" s="877"/>
      <c r="L63" s="877"/>
      <c r="M63" s="877"/>
      <c r="N63" s="877"/>
      <c r="O63" s="877"/>
      <c r="P63" s="878"/>
      <c r="Q63" s="922"/>
      <c r="R63" s="923"/>
      <c r="S63" s="923"/>
      <c r="T63" s="923"/>
      <c r="U63" s="923"/>
      <c r="V63" s="923"/>
      <c r="W63" s="923"/>
      <c r="X63" s="923"/>
      <c r="Y63" s="923"/>
      <c r="Z63" s="923"/>
      <c r="AA63" s="923"/>
      <c r="AB63" s="923"/>
      <c r="AC63" s="923"/>
      <c r="AD63" s="923"/>
      <c r="AE63" s="924"/>
      <c r="AF63" s="925">
        <v>7734</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3"/>
      <c r="BT63" s="854"/>
      <c r="BU63" s="854"/>
      <c r="BV63" s="854"/>
      <c r="BW63" s="854"/>
      <c r="BX63" s="854"/>
      <c r="BY63" s="854"/>
      <c r="BZ63" s="854"/>
      <c r="CA63" s="854"/>
      <c r="CB63" s="854"/>
      <c r="CC63" s="854"/>
      <c r="CD63" s="854"/>
      <c r="CE63" s="854"/>
      <c r="CF63" s="854"/>
      <c r="CG63" s="855"/>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3"/>
      <c r="BT64" s="854"/>
      <c r="BU64" s="854"/>
      <c r="BV64" s="854"/>
      <c r="BW64" s="854"/>
      <c r="BX64" s="854"/>
      <c r="BY64" s="854"/>
      <c r="BZ64" s="854"/>
      <c r="CA64" s="854"/>
      <c r="CB64" s="854"/>
      <c r="CC64" s="854"/>
      <c r="CD64" s="854"/>
      <c r="CE64" s="854"/>
      <c r="CF64" s="854"/>
      <c r="CG64" s="855"/>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3"/>
      <c r="BT65" s="854"/>
      <c r="BU65" s="854"/>
      <c r="BV65" s="854"/>
      <c r="BW65" s="854"/>
      <c r="BX65" s="854"/>
      <c r="BY65" s="854"/>
      <c r="BZ65" s="854"/>
      <c r="CA65" s="854"/>
      <c r="CB65" s="854"/>
      <c r="CC65" s="854"/>
      <c r="CD65" s="854"/>
      <c r="CE65" s="854"/>
      <c r="CF65" s="854"/>
      <c r="CG65" s="855"/>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395</v>
      </c>
      <c r="W66" s="802"/>
      <c r="X66" s="802"/>
      <c r="Y66" s="802"/>
      <c r="Z66" s="803"/>
      <c r="AA66" s="801" t="s">
        <v>417</v>
      </c>
      <c r="AB66" s="802"/>
      <c r="AC66" s="802"/>
      <c r="AD66" s="802"/>
      <c r="AE66" s="803"/>
      <c r="AF66" s="936" t="s">
        <v>418</v>
      </c>
      <c r="AG66" s="899"/>
      <c r="AH66" s="899"/>
      <c r="AI66" s="899"/>
      <c r="AJ66" s="937"/>
      <c r="AK66" s="801" t="s">
        <v>419</v>
      </c>
      <c r="AL66" s="825"/>
      <c r="AM66" s="825"/>
      <c r="AN66" s="825"/>
      <c r="AO66" s="826"/>
      <c r="AP66" s="801" t="s">
        <v>420</v>
      </c>
      <c r="AQ66" s="802"/>
      <c r="AR66" s="802"/>
      <c r="AS66" s="802"/>
      <c r="AT66" s="803"/>
      <c r="AU66" s="801" t="s">
        <v>421</v>
      </c>
      <c r="AV66" s="802"/>
      <c r="AW66" s="802"/>
      <c r="AX66" s="802"/>
      <c r="AY66" s="803"/>
      <c r="AZ66" s="801" t="s">
        <v>372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2"/>
      <c r="AH67" s="902"/>
      <c r="AI67" s="902"/>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452</v>
      </c>
      <c r="R68" s="950"/>
      <c r="S68" s="950"/>
      <c r="T68" s="950"/>
      <c r="U68" s="950"/>
      <c r="V68" s="950">
        <v>167</v>
      </c>
      <c r="W68" s="950"/>
      <c r="X68" s="950"/>
      <c r="Y68" s="950"/>
      <c r="Z68" s="950"/>
      <c r="AA68" s="950">
        <v>285</v>
      </c>
      <c r="AB68" s="950"/>
      <c r="AC68" s="950"/>
      <c r="AD68" s="950"/>
      <c r="AE68" s="950"/>
      <c r="AF68" s="950">
        <v>285</v>
      </c>
      <c r="AG68" s="950"/>
      <c r="AH68" s="950"/>
      <c r="AI68" s="950"/>
      <c r="AJ68" s="950"/>
      <c r="AK68" s="950" t="s">
        <v>582</v>
      </c>
      <c r="AL68" s="950"/>
      <c r="AM68" s="950"/>
      <c r="AN68" s="950"/>
      <c r="AO68" s="950"/>
      <c r="AP68" s="950" t="s">
        <v>582</v>
      </c>
      <c r="AQ68" s="950"/>
      <c r="AR68" s="950"/>
      <c r="AS68" s="950"/>
      <c r="AT68" s="950"/>
      <c r="AU68" s="950" t="s">
        <v>582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795351</v>
      </c>
      <c r="R69" s="850"/>
      <c r="S69" s="850"/>
      <c r="T69" s="850"/>
      <c r="U69" s="850"/>
      <c r="V69" s="850">
        <v>776100</v>
      </c>
      <c r="W69" s="850"/>
      <c r="X69" s="850"/>
      <c r="Y69" s="850"/>
      <c r="Z69" s="850"/>
      <c r="AA69" s="850">
        <v>19251</v>
      </c>
      <c r="AB69" s="850"/>
      <c r="AC69" s="850"/>
      <c r="AD69" s="850"/>
      <c r="AE69" s="850"/>
      <c r="AF69" s="850">
        <v>19251</v>
      </c>
      <c r="AG69" s="850"/>
      <c r="AH69" s="850"/>
      <c r="AI69" s="850"/>
      <c r="AJ69" s="850"/>
      <c r="AK69" s="850">
        <v>5510</v>
      </c>
      <c r="AL69" s="850"/>
      <c r="AM69" s="850"/>
      <c r="AN69" s="850"/>
      <c r="AO69" s="850"/>
      <c r="AP69" s="850" t="s">
        <v>582</v>
      </c>
      <c r="AQ69" s="850"/>
      <c r="AR69" s="850"/>
      <c r="AS69" s="850"/>
      <c r="AT69" s="850"/>
      <c r="AU69" s="850" t="s">
        <v>582</v>
      </c>
      <c r="AV69" s="850"/>
      <c r="AW69" s="850"/>
      <c r="AX69" s="850"/>
      <c r="AY69" s="850"/>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0"/>
      <c r="AQ70" s="850"/>
      <c r="AR70" s="850"/>
      <c r="AS70" s="850"/>
      <c r="AT70" s="850"/>
      <c r="AU70" s="850"/>
      <c r="AV70" s="850"/>
      <c r="AW70" s="850"/>
      <c r="AX70" s="850"/>
      <c r="AY70" s="850"/>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0"/>
      <c r="AV71" s="850"/>
      <c r="AW71" s="850"/>
      <c r="AX71" s="850"/>
      <c r="AY71" s="850"/>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5"/>
      <c r="V75" s="965"/>
      <c r="W75" s="964"/>
      <c r="X75" s="964"/>
      <c r="Y75" s="964"/>
      <c r="Z75" s="915"/>
      <c r="AA75" s="965"/>
      <c r="AB75" s="964"/>
      <c r="AC75" s="964"/>
      <c r="AD75" s="964"/>
      <c r="AE75" s="915"/>
      <c r="AF75" s="965"/>
      <c r="AG75" s="964"/>
      <c r="AH75" s="964"/>
      <c r="AI75" s="964"/>
      <c r="AJ75" s="915"/>
      <c r="AK75" s="965"/>
      <c r="AL75" s="964"/>
      <c r="AM75" s="964"/>
      <c r="AN75" s="964"/>
      <c r="AO75" s="915"/>
      <c r="AP75" s="965"/>
      <c r="AQ75" s="964"/>
      <c r="AR75" s="964"/>
      <c r="AS75" s="964"/>
      <c r="AT75" s="915"/>
      <c r="AU75" s="965"/>
      <c r="AV75" s="964"/>
      <c r="AW75" s="964"/>
      <c r="AX75" s="964"/>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5"/>
      <c r="V76" s="965"/>
      <c r="W76" s="964"/>
      <c r="X76" s="964"/>
      <c r="Y76" s="964"/>
      <c r="Z76" s="915"/>
      <c r="AA76" s="965"/>
      <c r="AB76" s="964"/>
      <c r="AC76" s="964"/>
      <c r="AD76" s="964"/>
      <c r="AE76" s="915"/>
      <c r="AF76" s="965"/>
      <c r="AG76" s="964"/>
      <c r="AH76" s="964"/>
      <c r="AI76" s="964"/>
      <c r="AJ76" s="915"/>
      <c r="AK76" s="965"/>
      <c r="AL76" s="964"/>
      <c r="AM76" s="964"/>
      <c r="AN76" s="964"/>
      <c r="AO76" s="915"/>
      <c r="AP76" s="965"/>
      <c r="AQ76" s="964"/>
      <c r="AR76" s="964"/>
      <c r="AS76" s="964"/>
      <c r="AT76" s="915"/>
      <c r="AU76" s="965"/>
      <c r="AV76" s="964"/>
      <c r="AW76" s="964"/>
      <c r="AX76" s="964"/>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5"/>
      <c r="V77" s="965"/>
      <c r="W77" s="964"/>
      <c r="X77" s="964"/>
      <c r="Y77" s="964"/>
      <c r="Z77" s="915"/>
      <c r="AA77" s="965"/>
      <c r="AB77" s="964"/>
      <c r="AC77" s="964"/>
      <c r="AD77" s="964"/>
      <c r="AE77" s="915"/>
      <c r="AF77" s="965"/>
      <c r="AG77" s="964"/>
      <c r="AH77" s="964"/>
      <c r="AI77" s="964"/>
      <c r="AJ77" s="915"/>
      <c r="AK77" s="965"/>
      <c r="AL77" s="964"/>
      <c r="AM77" s="964"/>
      <c r="AN77" s="964"/>
      <c r="AO77" s="915"/>
      <c r="AP77" s="965"/>
      <c r="AQ77" s="964"/>
      <c r="AR77" s="964"/>
      <c r="AS77" s="964"/>
      <c r="AT77" s="915"/>
      <c r="AU77" s="965"/>
      <c r="AV77" s="964"/>
      <c r="AW77" s="964"/>
      <c r="AX77" s="964"/>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6" t="s">
        <v>422</v>
      </c>
      <c r="C88" s="877"/>
      <c r="D88" s="877"/>
      <c r="E88" s="877"/>
      <c r="F88" s="877"/>
      <c r="G88" s="877"/>
      <c r="H88" s="877"/>
      <c r="I88" s="877"/>
      <c r="J88" s="877"/>
      <c r="K88" s="877"/>
      <c r="L88" s="877"/>
      <c r="M88" s="877"/>
      <c r="N88" s="877"/>
      <c r="O88" s="877"/>
      <c r="P88" s="878"/>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6" t="s">
        <v>423</v>
      </c>
      <c r="BS102" s="877"/>
      <c r="BT102" s="877"/>
      <c r="BU102" s="877"/>
      <c r="BV102" s="877"/>
      <c r="BW102" s="877"/>
      <c r="BX102" s="877"/>
      <c r="BY102" s="877"/>
      <c r="BZ102" s="877"/>
      <c r="CA102" s="877"/>
      <c r="CB102" s="877"/>
      <c r="CC102" s="877"/>
      <c r="CD102" s="877"/>
      <c r="CE102" s="877"/>
      <c r="CF102" s="877"/>
      <c r="CG102" s="878"/>
      <c r="CH102" s="973"/>
      <c r="CI102" s="974"/>
      <c r="CJ102" s="974"/>
      <c r="CK102" s="974"/>
      <c r="CL102" s="975"/>
      <c r="CM102" s="973"/>
      <c r="CN102" s="974"/>
      <c r="CO102" s="974"/>
      <c r="CP102" s="974"/>
      <c r="CQ102" s="975"/>
      <c r="CR102" s="976">
        <f>SUM(CR7:CV10)</f>
        <v>5369</v>
      </c>
      <c r="CS102" s="934"/>
      <c r="CT102" s="934"/>
      <c r="CU102" s="934"/>
      <c r="CV102" s="977"/>
      <c r="CW102" s="976">
        <f t="shared" ref="CW102" si="0">SUM(CW7:DA10)</f>
        <v>951</v>
      </c>
      <c r="CX102" s="934"/>
      <c r="CY102" s="934"/>
      <c r="CZ102" s="934"/>
      <c r="DA102" s="977"/>
      <c r="DB102" s="976">
        <f t="shared" ref="DB102" si="1">SUM(DB7:DF10)</f>
        <v>2307</v>
      </c>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302</v>
      </c>
      <c r="AG109" s="979"/>
      <c r="AH109" s="979"/>
      <c r="AI109" s="979"/>
      <c r="AJ109" s="980"/>
      <c r="AK109" s="978" t="s">
        <v>301</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302</v>
      </c>
      <c r="BW109" s="979"/>
      <c r="BX109" s="979"/>
      <c r="BY109" s="979"/>
      <c r="BZ109" s="980"/>
      <c r="CA109" s="978" t="s">
        <v>301</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302</v>
      </c>
      <c r="DM109" s="979"/>
      <c r="DN109" s="979"/>
      <c r="DO109" s="979"/>
      <c r="DP109" s="980"/>
      <c r="DQ109" s="978" t="s">
        <v>301</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10952959</v>
      </c>
      <c r="AB110" s="986"/>
      <c r="AC110" s="986"/>
      <c r="AD110" s="986"/>
      <c r="AE110" s="987"/>
      <c r="AF110" s="988">
        <v>11258379</v>
      </c>
      <c r="AG110" s="986"/>
      <c r="AH110" s="986"/>
      <c r="AI110" s="986"/>
      <c r="AJ110" s="987"/>
      <c r="AK110" s="988">
        <v>11515337</v>
      </c>
      <c r="AL110" s="986"/>
      <c r="AM110" s="986"/>
      <c r="AN110" s="986"/>
      <c r="AO110" s="987"/>
      <c r="AP110" s="989">
        <v>22</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121566895</v>
      </c>
      <c r="BR110" s="1021"/>
      <c r="BS110" s="1021"/>
      <c r="BT110" s="1021"/>
      <c r="BU110" s="1021"/>
      <c r="BV110" s="1021">
        <v>122030748</v>
      </c>
      <c r="BW110" s="1021"/>
      <c r="BX110" s="1021"/>
      <c r="BY110" s="1021"/>
      <c r="BZ110" s="1021"/>
      <c r="CA110" s="1021">
        <v>120935510</v>
      </c>
      <c r="CB110" s="1021"/>
      <c r="CC110" s="1021"/>
      <c r="CD110" s="1021"/>
      <c r="CE110" s="1021"/>
      <c r="CF110" s="1035">
        <v>231.2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438</v>
      </c>
      <c r="DM110" s="1021"/>
      <c r="DN110" s="1021"/>
      <c r="DO110" s="1021"/>
      <c r="DP110" s="1021"/>
      <c r="DQ110" s="1021" t="s">
        <v>439</v>
      </c>
      <c r="DR110" s="1021"/>
      <c r="DS110" s="1021"/>
      <c r="DT110" s="1021"/>
      <c r="DU110" s="1021"/>
      <c r="DV110" s="1022" t="s">
        <v>438</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127</v>
      </c>
      <c r="AL111" s="1028"/>
      <c r="AM111" s="1028"/>
      <c r="AN111" s="1028"/>
      <c r="AO111" s="1029"/>
      <c r="AP111" s="1031" t="s">
        <v>439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438</v>
      </c>
      <c r="BW111" s="1014"/>
      <c r="BX111" s="1014"/>
      <c r="BY111" s="1014"/>
      <c r="BZ111" s="1014"/>
      <c r="CA111" s="1014" t="s">
        <v>439</v>
      </c>
      <c r="CB111" s="1014"/>
      <c r="CC111" s="1014"/>
      <c r="CD111" s="1014"/>
      <c r="CE111" s="1014"/>
      <c r="CF111" s="1008" t="s">
        <v>127</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438</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439</v>
      </c>
      <c r="AB112" s="1053"/>
      <c r="AC112" s="1053"/>
      <c r="AD112" s="1053"/>
      <c r="AE112" s="1054"/>
      <c r="AF112" s="1055" t="s">
        <v>438</v>
      </c>
      <c r="AG112" s="1053"/>
      <c r="AH112" s="1053"/>
      <c r="AI112" s="1053"/>
      <c r="AJ112" s="1054"/>
      <c r="AK112" s="1055" t="s">
        <v>438</v>
      </c>
      <c r="AL112" s="1053"/>
      <c r="AM112" s="1053"/>
      <c r="AN112" s="1053"/>
      <c r="AO112" s="1054"/>
      <c r="AP112" s="1056" t="s">
        <v>438</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21728920</v>
      </c>
      <c r="BR112" s="1014"/>
      <c r="BS112" s="1014"/>
      <c r="BT112" s="1014"/>
      <c r="BU112" s="1014"/>
      <c r="BV112" s="1014">
        <v>19845805</v>
      </c>
      <c r="BW112" s="1014"/>
      <c r="BX112" s="1014"/>
      <c r="BY112" s="1014"/>
      <c r="BZ112" s="1014"/>
      <c r="CA112" s="1014">
        <v>18550964</v>
      </c>
      <c r="CB112" s="1014"/>
      <c r="CC112" s="1014"/>
      <c r="CD112" s="1014"/>
      <c r="CE112" s="1014"/>
      <c r="CF112" s="1008">
        <v>35.5</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127</v>
      </c>
      <c r="DM112" s="1014"/>
      <c r="DN112" s="1014"/>
      <c r="DO112" s="1014"/>
      <c r="DP112" s="1014"/>
      <c r="DQ112" s="1014" t="s">
        <v>439</v>
      </c>
      <c r="DR112" s="1014"/>
      <c r="DS112" s="1014"/>
      <c r="DT112" s="1014"/>
      <c r="DU112" s="1014"/>
      <c r="DV112" s="1015" t="s">
        <v>439</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2060733</v>
      </c>
      <c r="AB113" s="1028"/>
      <c r="AC113" s="1028"/>
      <c r="AD113" s="1028"/>
      <c r="AE113" s="1029"/>
      <c r="AF113" s="1030">
        <v>2126942</v>
      </c>
      <c r="AG113" s="1028"/>
      <c r="AH113" s="1028"/>
      <c r="AI113" s="1028"/>
      <c r="AJ113" s="1029"/>
      <c r="AK113" s="1030">
        <v>1972446</v>
      </c>
      <c r="AL113" s="1028"/>
      <c r="AM113" s="1028"/>
      <c r="AN113" s="1028"/>
      <c r="AO113" s="1029"/>
      <c r="AP113" s="1031">
        <v>3.8</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t="s">
        <v>449</v>
      </c>
      <c r="BR113" s="1014"/>
      <c r="BS113" s="1014"/>
      <c r="BT113" s="1014"/>
      <c r="BU113" s="1014"/>
      <c r="BV113" s="1014" t="s">
        <v>438</v>
      </c>
      <c r="BW113" s="1014"/>
      <c r="BX113" s="1014"/>
      <c r="BY113" s="1014"/>
      <c r="BZ113" s="1014"/>
      <c r="CA113" s="1014" t="s">
        <v>439</v>
      </c>
      <c r="CB113" s="1014"/>
      <c r="CC113" s="1014"/>
      <c r="CD113" s="1014"/>
      <c r="CE113" s="1014"/>
      <c r="CF113" s="1008" t="s">
        <v>438</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439</v>
      </c>
      <c r="DH113" s="1053"/>
      <c r="DI113" s="1053"/>
      <c r="DJ113" s="1053"/>
      <c r="DK113" s="1054"/>
      <c r="DL113" s="1055" t="s">
        <v>438</v>
      </c>
      <c r="DM113" s="1053"/>
      <c r="DN113" s="1053"/>
      <c r="DO113" s="1053"/>
      <c r="DP113" s="1054"/>
      <c r="DQ113" s="1055" t="s">
        <v>449</v>
      </c>
      <c r="DR113" s="1053"/>
      <c r="DS113" s="1053"/>
      <c r="DT113" s="1053"/>
      <c r="DU113" s="1054"/>
      <c r="DV113" s="1056" t="s">
        <v>439</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438</v>
      </c>
      <c r="AB114" s="1053"/>
      <c r="AC114" s="1053"/>
      <c r="AD114" s="1053"/>
      <c r="AE114" s="1054"/>
      <c r="AF114" s="1055" t="s">
        <v>438</v>
      </c>
      <c r="AG114" s="1053"/>
      <c r="AH114" s="1053"/>
      <c r="AI114" s="1053"/>
      <c r="AJ114" s="1054"/>
      <c r="AK114" s="1055" t="s">
        <v>438</v>
      </c>
      <c r="AL114" s="1053"/>
      <c r="AM114" s="1053"/>
      <c r="AN114" s="1053"/>
      <c r="AO114" s="1054"/>
      <c r="AP114" s="1056" t="s">
        <v>438</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13533241</v>
      </c>
      <c r="BR114" s="1014"/>
      <c r="BS114" s="1014"/>
      <c r="BT114" s="1014"/>
      <c r="BU114" s="1014"/>
      <c r="BV114" s="1014">
        <v>13675724</v>
      </c>
      <c r="BW114" s="1014"/>
      <c r="BX114" s="1014"/>
      <c r="BY114" s="1014"/>
      <c r="BZ114" s="1014"/>
      <c r="CA114" s="1014">
        <v>13835333</v>
      </c>
      <c r="CB114" s="1014"/>
      <c r="CC114" s="1014"/>
      <c r="CD114" s="1014"/>
      <c r="CE114" s="1014"/>
      <c r="CF114" s="1008">
        <v>26.5</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438</v>
      </c>
      <c r="DM114" s="1053"/>
      <c r="DN114" s="1053"/>
      <c r="DO114" s="1053"/>
      <c r="DP114" s="1054"/>
      <c r="DQ114" s="1055" t="s">
        <v>439</v>
      </c>
      <c r="DR114" s="1053"/>
      <c r="DS114" s="1053"/>
      <c r="DT114" s="1053"/>
      <c r="DU114" s="1054"/>
      <c r="DV114" s="1056" t="s">
        <v>439</v>
      </c>
      <c r="DW114" s="1057"/>
      <c r="DX114" s="1057"/>
      <c r="DY114" s="1057"/>
      <c r="DZ114" s="1058"/>
    </row>
    <row r="115" spans="1:130" s="247" customFormat="1" ht="26.25" customHeight="1" x14ac:dyDescent="0.15">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439</v>
      </c>
      <c r="AB115" s="1028"/>
      <c r="AC115" s="1028"/>
      <c r="AD115" s="1028"/>
      <c r="AE115" s="1029"/>
      <c r="AF115" s="1030" t="s">
        <v>449</v>
      </c>
      <c r="AG115" s="1028"/>
      <c r="AH115" s="1028"/>
      <c r="AI115" s="1028"/>
      <c r="AJ115" s="1029"/>
      <c r="AK115" s="1030" t="s">
        <v>438</v>
      </c>
      <c r="AL115" s="1028"/>
      <c r="AM115" s="1028"/>
      <c r="AN115" s="1028"/>
      <c r="AO115" s="1029"/>
      <c r="AP115" s="1031" t="s">
        <v>439</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v>2970</v>
      </c>
      <c r="BR115" s="1014"/>
      <c r="BS115" s="1014"/>
      <c r="BT115" s="1014"/>
      <c r="BU115" s="1014"/>
      <c r="BV115" s="1014">
        <v>3928</v>
      </c>
      <c r="BW115" s="1014"/>
      <c r="BX115" s="1014"/>
      <c r="BY115" s="1014"/>
      <c r="BZ115" s="1014"/>
      <c r="CA115" s="1014">
        <v>8913</v>
      </c>
      <c r="CB115" s="1014"/>
      <c r="CC115" s="1014"/>
      <c r="CD115" s="1014"/>
      <c r="CE115" s="1014"/>
      <c r="CF115" s="1008">
        <v>0</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438</v>
      </c>
      <c r="DH115" s="1053"/>
      <c r="DI115" s="1053"/>
      <c r="DJ115" s="1053"/>
      <c r="DK115" s="1054"/>
      <c r="DL115" s="1055" t="s">
        <v>438</v>
      </c>
      <c r="DM115" s="1053"/>
      <c r="DN115" s="1053"/>
      <c r="DO115" s="1053"/>
      <c r="DP115" s="1054"/>
      <c r="DQ115" s="1055" t="s">
        <v>439</v>
      </c>
      <c r="DR115" s="1053"/>
      <c r="DS115" s="1053"/>
      <c r="DT115" s="1053"/>
      <c r="DU115" s="1054"/>
      <c r="DV115" s="1056" t="s">
        <v>439</v>
      </c>
      <c r="DW115" s="1057"/>
      <c r="DX115" s="1057"/>
      <c r="DY115" s="1057"/>
      <c r="DZ115" s="1058"/>
    </row>
    <row r="116" spans="1:130" s="247" customFormat="1" ht="26.25" customHeight="1" x14ac:dyDescent="0.15">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458</v>
      </c>
      <c r="AG116" s="1053"/>
      <c r="AH116" s="1053"/>
      <c r="AI116" s="1053"/>
      <c r="AJ116" s="1054"/>
      <c r="AK116" s="1055" t="s">
        <v>438</v>
      </c>
      <c r="AL116" s="1053"/>
      <c r="AM116" s="1053"/>
      <c r="AN116" s="1053"/>
      <c r="AO116" s="1054"/>
      <c r="AP116" s="1056" t="s">
        <v>438</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439</v>
      </c>
      <c r="BW116" s="1014"/>
      <c r="BX116" s="1014"/>
      <c r="BY116" s="1014"/>
      <c r="BZ116" s="1014"/>
      <c r="CA116" s="1014" t="s">
        <v>439</v>
      </c>
      <c r="CB116" s="1014"/>
      <c r="CC116" s="1014"/>
      <c r="CD116" s="1014"/>
      <c r="CE116" s="1014"/>
      <c r="CF116" s="1008" t="s">
        <v>460</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439</v>
      </c>
      <c r="DH116" s="1053"/>
      <c r="DI116" s="1053"/>
      <c r="DJ116" s="1053"/>
      <c r="DK116" s="1054"/>
      <c r="DL116" s="1055" t="s">
        <v>438</v>
      </c>
      <c r="DM116" s="1053"/>
      <c r="DN116" s="1053"/>
      <c r="DO116" s="1053"/>
      <c r="DP116" s="1054"/>
      <c r="DQ116" s="1055" t="s">
        <v>438</v>
      </c>
      <c r="DR116" s="1053"/>
      <c r="DS116" s="1053"/>
      <c r="DT116" s="1053"/>
      <c r="DU116" s="1054"/>
      <c r="DV116" s="1056" t="s">
        <v>439</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13013692</v>
      </c>
      <c r="AB117" s="1071"/>
      <c r="AC117" s="1071"/>
      <c r="AD117" s="1071"/>
      <c r="AE117" s="1072"/>
      <c r="AF117" s="1073">
        <v>13385321</v>
      </c>
      <c r="AG117" s="1071"/>
      <c r="AH117" s="1071"/>
      <c r="AI117" s="1071"/>
      <c r="AJ117" s="1072"/>
      <c r="AK117" s="1073">
        <v>13487783</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438</v>
      </c>
      <c r="BW117" s="1014"/>
      <c r="BX117" s="1014"/>
      <c r="BY117" s="1014"/>
      <c r="BZ117" s="1014"/>
      <c r="CA117" s="1014" t="s">
        <v>438</v>
      </c>
      <c r="CB117" s="1014"/>
      <c r="CC117" s="1014"/>
      <c r="CD117" s="1014"/>
      <c r="CE117" s="1014"/>
      <c r="CF117" s="1008" t="s">
        <v>460</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458</v>
      </c>
      <c r="DM117" s="1053"/>
      <c r="DN117" s="1053"/>
      <c r="DO117" s="1053"/>
      <c r="DP117" s="1054"/>
      <c r="DQ117" s="1055" t="s">
        <v>460</v>
      </c>
      <c r="DR117" s="1053"/>
      <c r="DS117" s="1053"/>
      <c r="DT117" s="1053"/>
      <c r="DU117" s="1054"/>
      <c r="DV117" s="1056" t="s">
        <v>127</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302</v>
      </c>
      <c r="AG118" s="979"/>
      <c r="AH118" s="979"/>
      <c r="AI118" s="979"/>
      <c r="AJ118" s="980"/>
      <c r="AK118" s="978" t="s">
        <v>301</v>
      </c>
      <c r="AL118" s="979"/>
      <c r="AM118" s="979"/>
      <c r="AN118" s="979"/>
      <c r="AO118" s="980"/>
      <c r="AP118" s="1065" t="s">
        <v>432</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438</v>
      </c>
      <c r="BR118" s="1092"/>
      <c r="BS118" s="1092"/>
      <c r="BT118" s="1092"/>
      <c r="BU118" s="1092"/>
      <c r="BV118" s="1092" t="s">
        <v>458</v>
      </c>
      <c r="BW118" s="1092"/>
      <c r="BX118" s="1092"/>
      <c r="BY118" s="1092"/>
      <c r="BZ118" s="1092"/>
      <c r="CA118" s="1092" t="s">
        <v>458</v>
      </c>
      <c r="CB118" s="1092"/>
      <c r="CC118" s="1092"/>
      <c r="CD118" s="1092"/>
      <c r="CE118" s="1092"/>
      <c r="CF118" s="1008" t="s">
        <v>458</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458</v>
      </c>
      <c r="DH118" s="1053"/>
      <c r="DI118" s="1053"/>
      <c r="DJ118" s="1053"/>
      <c r="DK118" s="1054"/>
      <c r="DL118" s="1055" t="s">
        <v>438</v>
      </c>
      <c r="DM118" s="1053"/>
      <c r="DN118" s="1053"/>
      <c r="DO118" s="1053"/>
      <c r="DP118" s="1054"/>
      <c r="DQ118" s="1055" t="s">
        <v>458</v>
      </c>
      <c r="DR118" s="1053"/>
      <c r="DS118" s="1053"/>
      <c r="DT118" s="1053"/>
      <c r="DU118" s="1054"/>
      <c r="DV118" s="1056" t="s">
        <v>458</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458</v>
      </c>
      <c r="AB119" s="986"/>
      <c r="AC119" s="986"/>
      <c r="AD119" s="986"/>
      <c r="AE119" s="987"/>
      <c r="AF119" s="988" t="s">
        <v>458</v>
      </c>
      <c r="AG119" s="986"/>
      <c r="AH119" s="986"/>
      <c r="AI119" s="986"/>
      <c r="AJ119" s="987"/>
      <c r="AK119" s="988" t="s">
        <v>458</v>
      </c>
      <c r="AL119" s="986"/>
      <c r="AM119" s="986"/>
      <c r="AN119" s="986"/>
      <c r="AO119" s="987"/>
      <c r="AP119" s="989" t="s">
        <v>127</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467</v>
      </c>
      <c r="BP119" s="1100"/>
      <c r="BQ119" s="1091">
        <v>156832026</v>
      </c>
      <c r="BR119" s="1092"/>
      <c r="BS119" s="1092"/>
      <c r="BT119" s="1092"/>
      <c r="BU119" s="1092"/>
      <c r="BV119" s="1092">
        <v>155556205</v>
      </c>
      <c r="BW119" s="1092"/>
      <c r="BX119" s="1092"/>
      <c r="BY119" s="1092"/>
      <c r="BZ119" s="1092"/>
      <c r="CA119" s="1092">
        <v>153330720</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458</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14552413</v>
      </c>
      <c r="BR120" s="1021"/>
      <c r="BS120" s="1021"/>
      <c r="BT120" s="1021"/>
      <c r="BU120" s="1021"/>
      <c r="BV120" s="1021">
        <v>20396040</v>
      </c>
      <c r="BW120" s="1021"/>
      <c r="BX120" s="1021"/>
      <c r="BY120" s="1021"/>
      <c r="BZ120" s="1021"/>
      <c r="CA120" s="1021">
        <v>20194951</v>
      </c>
      <c r="CB120" s="1021"/>
      <c r="CC120" s="1021"/>
      <c r="CD120" s="1021"/>
      <c r="CE120" s="1021"/>
      <c r="CF120" s="1035">
        <v>38.6</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21139925</v>
      </c>
      <c r="DH120" s="1021"/>
      <c r="DI120" s="1021"/>
      <c r="DJ120" s="1021"/>
      <c r="DK120" s="1021"/>
      <c r="DL120" s="1021">
        <v>19505253</v>
      </c>
      <c r="DM120" s="1021"/>
      <c r="DN120" s="1021"/>
      <c r="DO120" s="1021"/>
      <c r="DP120" s="1021"/>
      <c r="DQ120" s="1021">
        <v>18259996</v>
      </c>
      <c r="DR120" s="1021"/>
      <c r="DS120" s="1021"/>
      <c r="DT120" s="1021"/>
      <c r="DU120" s="1021"/>
      <c r="DV120" s="1022">
        <v>34.9</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460</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32230628</v>
      </c>
      <c r="BR121" s="1014"/>
      <c r="BS121" s="1014"/>
      <c r="BT121" s="1014"/>
      <c r="BU121" s="1014"/>
      <c r="BV121" s="1014">
        <v>31887864</v>
      </c>
      <c r="BW121" s="1014"/>
      <c r="BX121" s="1014"/>
      <c r="BY121" s="1014"/>
      <c r="BZ121" s="1014"/>
      <c r="CA121" s="1014">
        <v>31398411</v>
      </c>
      <c r="CB121" s="1014"/>
      <c r="CC121" s="1014"/>
      <c r="CD121" s="1014"/>
      <c r="CE121" s="1014"/>
      <c r="CF121" s="1008">
        <v>60</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260610</v>
      </c>
      <c r="DH121" s="1014"/>
      <c r="DI121" s="1014"/>
      <c r="DJ121" s="1014"/>
      <c r="DK121" s="1014"/>
      <c r="DL121" s="1014">
        <v>227555</v>
      </c>
      <c r="DM121" s="1014"/>
      <c r="DN121" s="1014"/>
      <c r="DO121" s="1014"/>
      <c r="DP121" s="1014"/>
      <c r="DQ121" s="1014">
        <v>199740</v>
      </c>
      <c r="DR121" s="1014"/>
      <c r="DS121" s="1014"/>
      <c r="DT121" s="1014"/>
      <c r="DU121" s="1014"/>
      <c r="DV121" s="1015">
        <v>0.4</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460</v>
      </c>
      <c r="AB122" s="1053"/>
      <c r="AC122" s="1053"/>
      <c r="AD122" s="1053"/>
      <c r="AE122" s="1054"/>
      <c r="AF122" s="1055" t="s">
        <v>127</v>
      </c>
      <c r="AG122" s="1053"/>
      <c r="AH122" s="1053"/>
      <c r="AI122" s="1053"/>
      <c r="AJ122" s="1054"/>
      <c r="AK122" s="1055" t="s">
        <v>438</v>
      </c>
      <c r="AL122" s="1053"/>
      <c r="AM122" s="1053"/>
      <c r="AN122" s="1053"/>
      <c r="AO122" s="1054"/>
      <c r="AP122" s="1056" t="s">
        <v>460</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89754311</v>
      </c>
      <c r="BR122" s="1092"/>
      <c r="BS122" s="1092"/>
      <c r="BT122" s="1092"/>
      <c r="BU122" s="1092"/>
      <c r="BV122" s="1092">
        <v>88963160</v>
      </c>
      <c r="BW122" s="1092"/>
      <c r="BX122" s="1092"/>
      <c r="BY122" s="1092"/>
      <c r="BZ122" s="1092"/>
      <c r="CA122" s="1092">
        <v>88381193</v>
      </c>
      <c r="CB122" s="1092"/>
      <c r="CC122" s="1092"/>
      <c r="CD122" s="1092"/>
      <c r="CE122" s="1092"/>
      <c r="CF122" s="1112">
        <v>169</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122677</v>
      </c>
      <c r="DH122" s="1014"/>
      <c r="DI122" s="1014"/>
      <c r="DJ122" s="1014"/>
      <c r="DK122" s="1014"/>
      <c r="DL122" s="1014">
        <v>112997</v>
      </c>
      <c r="DM122" s="1014"/>
      <c r="DN122" s="1014"/>
      <c r="DO122" s="1014"/>
      <c r="DP122" s="1014"/>
      <c r="DQ122" s="1014">
        <v>91228</v>
      </c>
      <c r="DR122" s="1014"/>
      <c r="DS122" s="1014"/>
      <c r="DT122" s="1014"/>
      <c r="DU122" s="1014"/>
      <c r="DV122" s="1015">
        <v>0.2</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458</v>
      </c>
      <c r="AB123" s="1053"/>
      <c r="AC123" s="1053"/>
      <c r="AD123" s="1053"/>
      <c r="AE123" s="1054"/>
      <c r="AF123" s="1055" t="s">
        <v>460</v>
      </c>
      <c r="AG123" s="1053"/>
      <c r="AH123" s="1053"/>
      <c r="AI123" s="1053"/>
      <c r="AJ123" s="1054"/>
      <c r="AK123" s="1055" t="s">
        <v>460</v>
      </c>
      <c r="AL123" s="1053"/>
      <c r="AM123" s="1053"/>
      <c r="AN123" s="1053"/>
      <c r="AO123" s="1054"/>
      <c r="AP123" s="1056" t="s">
        <v>458</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478</v>
      </c>
      <c r="BP123" s="1100"/>
      <c r="BQ123" s="1159">
        <v>136537352</v>
      </c>
      <c r="BR123" s="1160"/>
      <c r="BS123" s="1160"/>
      <c r="BT123" s="1160"/>
      <c r="BU123" s="1160"/>
      <c r="BV123" s="1160">
        <v>141247064</v>
      </c>
      <c r="BW123" s="1160"/>
      <c r="BX123" s="1160"/>
      <c r="BY123" s="1160"/>
      <c r="BZ123" s="1160"/>
      <c r="CA123" s="1160">
        <v>139974555</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449</v>
      </c>
      <c r="DM123" s="1053"/>
      <c r="DN123" s="1053"/>
      <c r="DO123" s="1053"/>
      <c r="DP123" s="1054"/>
      <c r="DQ123" s="1055" t="s">
        <v>449</v>
      </c>
      <c r="DR123" s="1053"/>
      <c r="DS123" s="1053"/>
      <c r="DT123" s="1053"/>
      <c r="DU123" s="1054"/>
      <c r="DV123" s="1056" t="s">
        <v>127</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449</v>
      </c>
      <c r="AB124" s="1053"/>
      <c r="AC124" s="1053"/>
      <c r="AD124" s="1053"/>
      <c r="AE124" s="1054"/>
      <c r="AF124" s="1055" t="s">
        <v>449</v>
      </c>
      <c r="AG124" s="1053"/>
      <c r="AH124" s="1053"/>
      <c r="AI124" s="1053"/>
      <c r="AJ124" s="1054"/>
      <c r="AK124" s="1055" t="s">
        <v>127</v>
      </c>
      <c r="AL124" s="1053"/>
      <c r="AM124" s="1053"/>
      <c r="AN124" s="1053"/>
      <c r="AO124" s="1054"/>
      <c r="AP124" s="1056" t="s">
        <v>449</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41.5</v>
      </c>
      <c r="BR124" s="1122"/>
      <c r="BS124" s="1122"/>
      <c r="BT124" s="1122"/>
      <c r="BU124" s="1122"/>
      <c r="BV124" s="1122">
        <v>28.1</v>
      </c>
      <c r="BW124" s="1122"/>
      <c r="BX124" s="1122"/>
      <c r="BY124" s="1122"/>
      <c r="BZ124" s="1122"/>
      <c r="CA124" s="1122">
        <v>25.5</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v>205708</v>
      </c>
      <c r="DH124" s="1078"/>
      <c r="DI124" s="1078"/>
      <c r="DJ124" s="1078"/>
      <c r="DK124" s="1079"/>
      <c r="DL124" s="1077" t="s">
        <v>127</v>
      </c>
      <c r="DM124" s="1078"/>
      <c r="DN124" s="1078"/>
      <c r="DO124" s="1078"/>
      <c r="DP124" s="1079"/>
      <c r="DQ124" s="1077" t="s">
        <v>127</v>
      </c>
      <c r="DR124" s="1078"/>
      <c r="DS124" s="1078"/>
      <c r="DT124" s="1078"/>
      <c r="DU124" s="1079"/>
      <c r="DV124" s="1080" t="s">
        <v>449</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127</v>
      </c>
      <c r="AG125" s="1053"/>
      <c r="AH125" s="1053"/>
      <c r="AI125" s="1053"/>
      <c r="AJ125" s="1054"/>
      <c r="AK125" s="1055" t="s">
        <v>449</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127</v>
      </c>
      <c r="DM125" s="1021"/>
      <c r="DN125" s="1021"/>
      <c r="DO125" s="1021"/>
      <c r="DP125" s="1021"/>
      <c r="DQ125" s="1021" t="s">
        <v>127</v>
      </c>
      <c r="DR125" s="1021"/>
      <c r="DS125" s="1021"/>
      <c r="DT125" s="1021"/>
      <c r="DU125" s="1021"/>
      <c r="DV125" s="1022" t="s">
        <v>449</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449</v>
      </c>
      <c r="AB126" s="1053"/>
      <c r="AC126" s="1053"/>
      <c r="AD126" s="1053"/>
      <c r="AE126" s="1054"/>
      <c r="AF126" s="1055" t="s">
        <v>127</v>
      </c>
      <c r="AG126" s="1053"/>
      <c r="AH126" s="1053"/>
      <c r="AI126" s="1053"/>
      <c r="AJ126" s="1054"/>
      <c r="AK126" s="1055" t="s">
        <v>127</v>
      </c>
      <c r="AL126" s="1053"/>
      <c r="AM126" s="1053"/>
      <c r="AN126" s="1053"/>
      <c r="AO126" s="1054"/>
      <c r="AP126" s="1056" t="s">
        <v>127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127</v>
      </c>
      <c r="DH126" s="1014"/>
      <c r="DI126" s="1014"/>
      <c r="DJ126" s="1014"/>
      <c r="DK126" s="1014"/>
      <c r="DL126" s="1014" t="s">
        <v>127</v>
      </c>
      <c r="DM126" s="1014"/>
      <c r="DN126" s="1014"/>
      <c r="DO126" s="1014"/>
      <c r="DP126" s="1014"/>
      <c r="DQ126" s="1014" t="s">
        <v>127</v>
      </c>
      <c r="DR126" s="1014"/>
      <c r="DS126" s="1014"/>
      <c r="DT126" s="1014"/>
      <c r="DU126" s="1014"/>
      <c r="DV126" s="1015" t="s">
        <v>127</v>
      </c>
      <c r="DW126" s="1015"/>
      <c r="DX126" s="1015"/>
      <c r="DY126" s="1015"/>
      <c r="DZ126" s="1016"/>
    </row>
    <row r="127" spans="1:130" s="247" customFormat="1" ht="26.25" customHeight="1" x14ac:dyDescent="0.15">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449</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449</v>
      </c>
      <c r="DH127" s="1014"/>
      <c r="DI127" s="1014"/>
      <c r="DJ127" s="1014"/>
      <c r="DK127" s="1014"/>
      <c r="DL127" s="1014" t="s">
        <v>127</v>
      </c>
      <c r="DM127" s="1014"/>
      <c r="DN127" s="1014"/>
      <c r="DO127" s="1014"/>
      <c r="DP127" s="1014"/>
      <c r="DQ127" s="1014" t="s">
        <v>127</v>
      </c>
      <c r="DR127" s="1014"/>
      <c r="DS127" s="1014"/>
      <c r="DT127" s="1014"/>
      <c r="DU127" s="1014"/>
      <c r="DV127" s="1015" t="s">
        <v>449</v>
      </c>
      <c r="DW127" s="1015"/>
      <c r="DX127" s="1015"/>
      <c r="DY127" s="1015"/>
      <c r="DZ127" s="1016"/>
    </row>
    <row r="128" spans="1:130" s="247" customFormat="1" ht="26.25" customHeight="1" thickBot="1" x14ac:dyDescent="0.2">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3765603</v>
      </c>
      <c r="AB128" s="1142"/>
      <c r="AC128" s="1142"/>
      <c r="AD128" s="1142"/>
      <c r="AE128" s="1143"/>
      <c r="AF128" s="1144">
        <v>3847856</v>
      </c>
      <c r="AG128" s="1142"/>
      <c r="AH128" s="1142"/>
      <c r="AI128" s="1142"/>
      <c r="AJ128" s="1143"/>
      <c r="AK128" s="1144">
        <v>3751851</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127</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v>2970</v>
      </c>
      <c r="DH128" s="1134"/>
      <c r="DI128" s="1134"/>
      <c r="DJ128" s="1134"/>
      <c r="DK128" s="1134"/>
      <c r="DL128" s="1134">
        <v>3928</v>
      </c>
      <c r="DM128" s="1134"/>
      <c r="DN128" s="1134"/>
      <c r="DO128" s="1134"/>
      <c r="DP128" s="1134"/>
      <c r="DQ128" s="1134">
        <v>8913</v>
      </c>
      <c r="DR128" s="1134"/>
      <c r="DS128" s="1134"/>
      <c r="DT128" s="1134"/>
      <c r="DU128" s="1134"/>
      <c r="DV128" s="1135">
        <v>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56951548</v>
      </c>
      <c r="AB129" s="1053"/>
      <c r="AC129" s="1053"/>
      <c r="AD129" s="1053"/>
      <c r="AE129" s="1054"/>
      <c r="AF129" s="1055">
        <v>58815015</v>
      </c>
      <c r="AG129" s="1053"/>
      <c r="AH129" s="1053"/>
      <c r="AI129" s="1053"/>
      <c r="AJ129" s="1054"/>
      <c r="AK129" s="1055">
        <v>60155403</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127</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8055522</v>
      </c>
      <c r="AB130" s="1053"/>
      <c r="AC130" s="1053"/>
      <c r="AD130" s="1053"/>
      <c r="AE130" s="1054"/>
      <c r="AF130" s="1055">
        <v>7993065</v>
      </c>
      <c r="AG130" s="1053"/>
      <c r="AH130" s="1053"/>
      <c r="AI130" s="1053"/>
      <c r="AJ130" s="1054"/>
      <c r="AK130" s="1055">
        <v>7849792</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48896026</v>
      </c>
      <c r="AB131" s="1078"/>
      <c r="AC131" s="1078"/>
      <c r="AD131" s="1078"/>
      <c r="AE131" s="1079"/>
      <c r="AF131" s="1077">
        <v>50821950</v>
      </c>
      <c r="AG131" s="1078"/>
      <c r="AH131" s="1078"/>
      <c r="AI131" s="1078"/>
      <c r="AJ131" s="1079"/>
      <c r="AK131" s="1077">
        <v>52305611</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25.5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2.4389855319999998</v>
      </c>
      <c r="AB132" s="1194"/>
      <c r="AC132" s="1194"/>
      <c r="AD132" s="1194"/>
      <c r="AE132" s="1195"/>
      <c r="AF132" s="1196">
        <v>3.0388444360000002</v>
      </c>
      <c r="AG132" s="1194"/>
      <c r="AH132" s="1194"/>
      <c r="AI132" s="1194"/>
      <c r="AJ132" s="1195"/>
      <c r="AK132" s="1196">
        <v>3.6059993640000001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2.9</v>
      </c>
      <c r="AB133" s="1177"/>
      <c r="AC133" s="1177"/>
      <c r="AD133" s="1177"/>
      <c r="AE133" s="1178"/>
      <c r="AF133" s="1176">
        <v>2.8</v>
      </c>
      <c r="AG133" s="1177"/>
      <c r="AH133" s="1177"/>
      <c r="AI133" s="1177"/>
      <c r="AJ133" s="1178"/>
      <c r="AK133" s="1176">
        <v>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TnqHWhUxCvCKnbfLoFdXuTfEGWv7ljKs01ZDcUKbL7CDzscuYWLtWX5qDY4++7wV1IuBVtDEzNzpF40KJ16Ww==" saltValue="m8P49/jzIvC1e/u7vSad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XACTCRL9xeVfu01ZT4a6r7eiEViAzcmV+nqd6Pqdckt8L5VXEJrPsck5n3OGltxL/Sb77C0WCRCOMYjI7Ajzg==" saltValue="qMhOtVigprPYoblR3Vdr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PGSNv1NgYcRBVGvtKyuV7c9HbXvfnrUF/888zL0BlV+fu6Git+ffRR7qNwJyoam0JFBXU+b469Kgo8EPktdg==" saltValue="gcvvCSKxeL56lb5boIuF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17808214</v>
      </c>
      <c r="AP9" s="313">
        <v>58587</v>
      </c>
      <c r="AQ9" s="314">
        <v>58073</v>
      </c>
      <c r="AR9" s="315">
        <v>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1739185</v>
      </c>
      <c r="AP10" s="316">
        <v>5722</v>
      </c>
      <c r="AQ10" s="317">
        <v>2762</v>
      </c>
      <c r="AR10" s="318">
        <v>107.2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36</v>
      </c>
      <c r="AP11" s="316">
        <v>0</v>
      </c>
      <c r="AQ11" s="317">
        <v>1714</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7410</v>
      </c>
      <c r="AP12" s="316">
        <v>24</v>
      </c>
      <c r="AQ12" s="317">
        <v>632</v>
      </c>
      <c r="AR12" s="318">
        <v>-96.2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v>9</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762117</v>
      </c>
      <c r="AP14" s="316">
        <v>2507</v>
      </c>
      <c r="AQ14" s="317">
        <v>1980</v>
      </c>
      <c r="AR14" s="318">
        <v>26.6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407953</v>
      </c>
      <c r="AP15" s="316">
        <v>1342</v>
      </c>
      <c r="AQ15" s="317">
        <v>1379</v>
      </c>
      <c r="AR15" s="318">
        <v>-2.7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-1034463</v>
      </c>
      <c r="AP16" s="316">
        <v>-3403</v>
      </c>
      <c r="AQ16" s="317">
        <v>-3914</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19690452</v>
      </c>
      <c r="AP17" s="316">
        <v>64780</v>
      </c>
      <c r="AQ17" s="317">
        <v>62636</v>
      </c>
      <c r="AR17" s="318">
        <v>3.4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6.13</v>
      </c>
      <c r="AP21" s="329">
        <v>6.32</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100.3</v>
      </c>
      <c r="AP22" s="334">
        <v>99.9</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11515337</v>
      </c>
      <c r="AP32" s="343">
        <v>37884</v>
      </c>
      <c r="AQ32" s="344">
        <v>36995</v>
      </c>
      <c r="AR32" s="345">
        <v>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v>3</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517</v>
      </c>
      <c r="AP34" s="343" t="s">
        <v>517</v>
      </c>
      <c r="AQ34" s="344">
        <v>81</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1972446</v>
      </c>
      <c r="AP35" s="343">
        <v>6489</v>
      </c>
      <c r="AQ35" s="344">
        <v>8919</v>
      </c>
      <c r="AR35" s="345">
        <v>-27.2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t="s">
        <v>517</v>
      </c>
      <c r="AP36" s="343" t="s">
        <v>517</v>
      </c>
      <c r="AQ36" s="344">
        <v>380</v>
      </c>
      <c r="AR36" s="345" t="s">
        <v>517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t="s">
        <v>517</v>
      </c>
      <c r="AP37" s="343" t="s">
        <v>517</v>
      </c>
      <c r="AQ37" s="344">
        <v>886</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517</v>
      </c>
      <c r="AP38" s="346" t="s">
        <v>517</v>
      </c>
      <c r="AQ38" s="347">
        <v>1</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-3751851</v>
      </c>
      <c r="AP39" s="343">
        <v>-12343</v>
      </c>
      <c r="AQ39" s="344">
        <v>-8108</v>
      </c>
      <c r="AR39" s="345">
        <v>52.2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-7849792</v>
      </c>
      <c r="AP40" s="343">
        <v>-25825</v>
      </c>
      <c r="AQ40" s="344">
        <v>-28743</v>
      </c>
      <c r="AR40" s="345">
        <v>-10.199999999999999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1886140</v>
      </c>
      <c r="AP41" s="343">
        <v>6205</v>
      </c>
      <c r="AQ41" s="344">
        <v>10414</v>
      </c>
      <c r="AR41" s="345">
        <v>-40.4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11437127</v>
      </c>
      <c r="AN51" s="365">
        <v>38372</v>
      </c>
      <c r="AO51" s="366">
        <v>2</v>
      </c>
      <c r="AP51" s="367">
        <v>43554</v>
      </c>
      <c r="AQ51" s="368">
        <v>4</v>
      </c>
      <c r="AR51" s="369">
        <v>-2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4505155</v>
      </c>
      <c r="AN52" s="373">
        <v>15115</v>
      </c>
      <c r="AO52" s="374">
        <v>29.9</v>
      </c>
      <c r="AP52" s="375">
        <v>24811</v>
      </c>
      <c r="AQ52" s="376">
        <v>4.5999999999999996</v>
      </c>
      <c r="AR52" s="377">
        <v>25.3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17056104</v>
      </c>
      <c r="AN53" s="365">
        <v>57082</v>
      </c>
      <c r="AO53" s="366">
        <v>48.8</v>
      </c>
      <c r="AP53" s="367">
        <v>42581</v>
      </c>
      <c r="AQ53" s="368">
        <v>-2.2000000000000002</v>
      </c>
      <c r="AR53" s="369">
        <v>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4529830</v>
      </c>
      <c r="AN54" s="373">
        <v>15160</v>
      </c>
      <c r="AO54" s="374">
        <v>0.3</v>
      </c>
      <c r="AP54" s="375">
        <v>24354</v>
      </c>
      <c r="AQ54" s="376">
        <v>-1.8</v>
      </c>
      <c r="AR54" s="377">
        <v>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10434381</v>
      </c>
      <c r="AN55" s="365">
        <v>34645</v>
      </c>
      <c r="AO55" s="366">
        <v>-39.299999999999997</v>
      </c>
      <c r="AP55" s="367">
        <v>45426</v>
      </c>
      <c r="AQ55" s="368">
        <v>6.7</v>
      </c>
      <c r="AR55" s="369">
        <v>-46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6293111</v>
      </c>
      <c r="AN56" s="373">
        <v>20895</v>
      </c>
      <c r="AO56" s="374">
        <v>37.799999999999997</v>
      </c>
      <c r="AP56" s="375">
        <v>24508</v>
      </c>
      <c r="AQ56" s="376">
        <v>0.6</v>
      </c>
      <c r="AR56" s="377">
        <v>37.200000000000003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12970690</v>
      </c>
      <c r="AN57" s="365">
        <v>42789</v>
      </c>
      <c r="AO57" s="366">
        <v>23.5</v>
      </c>
      <c r="AP57" s="367">
        <v>46457</v>
      </c>
      <c r="AQ57" s="368">
        <v>2.2999999999999998</v>
      </c>
      <c r="AR57" s="369">
        <v>21.2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8363634</v>
      </c>
      <c r="AN58" s="373">
        <v>27591</v>
      </c>
      <c r="AO58" s="374">
        <v>32</v>
      </c>
      <c r="AP58" s="375">
        <v>24020</v>
      </c>
      <c r="AQ58" s="376">
        <v>-2</v>
      </c>
      <c r="AR58" s="377">
        <v>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7948659</v>
      </c>
      <c r="AN59" s="365">
        <v>26150</v>
      </c>
      <c r="AO59" s="366">
        <v>-38.9</v>
      </c>
      <c r="AP59" s="367">
        <v>51849</v>
      </c>
      <c r="AQ59" s="368">
        <v>11.6</v>
      </c>
      <c r="AR59" s="369">
        <v>-50.5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4068697</v>
      </c>
      <c r="AN60" s="373">
        <v>13386</v>
      </c>
      <c r="AO60" s="374">
        <v>-51.5</v>
      </c>
      <c r="AP60" s="375">
        <v>26326</v>
      </c>
      <c r="AQ60" s="376">
        <v>9.6</v>
      </c>
      <c r="AR60" s="377">
        <v>-61.1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11969392</v>
      </c>
      <c r="AN61" s="380">
        <v>39808</v>
      </c>
      <c r="AO61" s="381">
        <v>-0.8</v>
      </c>
      <c r="AP61" s="382">
        <v>45973</v>
      </c>
      <c r="AQ61" s="383">
        <v>4.5</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5552085</v>
      </c>
      <c r="AN62" s="373">
        <v>18429</v>
      </c>
      <c r="AO62" s="374">
        <v>9.6999999999999993</v>
      </c>
      <c r="AP62" s="375">
        <v>24804</v>
      </c>
      <c r="AQ62" s="376">
        <v>2.2000000000000002</v>
      </c>
      <c r="AR62" s="377">
        <v>7.5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oceOycJXU364RogZOzLYLzOVwKPSSvScG1pwD68aMoId/elmgwtsrrVvQ5IFxT1mipesrYGTpMnidugNoS0YA==" saltValue="Tjd5zdLHsgSPK4GiGbdX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oaswkbw1y3DT+y9NkiBl1kalCLxK1TCJzUKrqNWQAlOO/rCOHGwxKVxWq01xofhhl/4z3epiEGfkz2njn64RXg==" saltValue="QbLtH4SyBDhwFllfO9Zd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XtfUNzXbqJE3pS0ghY/u2mv9AkYi55p+em2lNxopQLJwfLmatSBLctKHtaKwI+QSiDe84K5RTMhu6D1+wIuufQ==" saltValue="5bcGXKTANWupckXYq1uw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9.6999999999999993</v>
      </c>
      <c r="G47" s="12">
        <v>11.04</v>
      </c>
      <c r="H47" s="12">
        <v>11.15</v>
      </c>
      <c r="I47" s="12">
        <v>15.87</v>
      </c>
      <c r="J47" s="13">
        <v>15.05</v>
      </c>
    </row>
    <row r="48" spans="2:10" ht="57.75" customHeight="1" x14ac:dyDescent="0.15">
      <c r="B48" s="14"/>
      <c r="C48" s="1238" t="s">
        <v>4</v>
      </c>
      <c r="D48" s="1238"/>
      <c r="E48" s="1239"/>
      <c r="F48" s="15">
        <v>3.54</v>
      </c>
      <c r="G48" s="16">
        <v>2.23</v>
      </c>
      <c r="H48" s="16">
        <v>1.64</v>
      </c>
      <c r="I48" s="16">
        <v>1.53</v>
      </c>
      <c r="J48" s="17">
        <v>1.1399999999999999</v>
      </c>
    </row>
    <row r="49" spans="2:10" ht="57.75" customHeight="1" thickBot="1" x14ac:dyDescent="0.2">
      <c r="B49" s="18"/>
      <c r="C49" s="1240" t="s">
        <v>5</v>
      </c>
      <c r="D49" s="1240"/>
      <c r="E49" s="1241"/>
      <c r="F49" s="19">
        <v>2.3199999999999998</v>
      </c>
      <c r="G49" s="20">
        <v>0.17</v>
      </c>
      <c r="H49" s="20" t="s">
        <v>563</v>
      </c>
      <c r="I49" s="20">
        <v>5.0199999999999996</v>
      </c>
      <c r="J49" s="21" t="s">
        <v>564</v>
      </c>
    </row>
    <row r="50" spans="2:10" ht="13.5" customHeight="1" x14ac:dyDescent="0.15"/>
  </sheetData>
  <sheetProtection algorithmName="SHA-512" hashValue="S6f+RXwOiKZv8aY9uSPMJvDWSCcEfC7xY33sKg5kqi1adkcl0fHzqDtFPeAmZYUWMEr1iy4shJcBIMK8xUTk+Q==" saltValue="cEvT/qbNmgKY669TFdwy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2021-10-07T00:15:22Z</cp:lastPrinted>
  <dcterms:created xsi:type="dcterms:W3CDTF">2021-02-05T03:26:19Z</dcterms:created>
  <dcterms:modified xsi:type="dcterms:W3CDTF">2021-10-19T07:43:48Z</dcterms:modified>
  <cp:category/>
</cp:coreProperties>
</file>