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C41E994C-2CEA-4490-8322-541B0884115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BE36" i="10"/>
  <c r="BE35" i="10"/>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W34" i="10" l="1"/>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<sst xmlns="http://schemas.openxmlformats.org/spreadsheetml/2006/main" count="1106" uniqueCount="627">
  <si>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</si>
  <si>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</si>
  <si>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</si>
  <si>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</si>
  <si>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</si>
  <si>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</si>
  <si>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</si>
  <si>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</si>
  <si>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</si>
  <si>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</si>
  <si>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</si>
  <si>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</si>
  <si>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</si>
  <si>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</si>
  <si>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</si>
  <si>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</si>
  <si>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</si>
  <si>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</si>
  <si>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</si>
  <si>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</si>
  <si>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</si>
  <si>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</si>
  <si>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</si>
  <si>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</si>
  <si>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</si>
  <si>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</si>
  <si>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</si>
  <si>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</si>
  <si>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</si>
  <si>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</si>
  <si>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</si>
  <si>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</si>
  <si>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</si>
  <si>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</si>
  <si>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</si>
  <si>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</si>
  <si>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</si>
  <si>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</si>
  <si>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</si>
  <si>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</si>
  <si>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</si>
  <si>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</si>
  <si>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</si>
  <si>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</si>
  <si>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</si>
  <si>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</si>
  <si>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</si>
  <si>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</si>
  <si>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</si>
  <si>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</si>
  <si>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</si>
  <si>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</si>
  <si>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</si>
  <si>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</si>
  <si>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</si>
  <si>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</si>
  <si>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</si>
  <si>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</si>
  <si>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</si>
  <si>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</si>
  <si>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</si>
  <si>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</si>
  <si>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</si>
  <si>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</si>
  <si>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</si>
  <si>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</si>
  <si>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</si>
  <si>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</si>
  <si>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</si>
  <si>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</si>
  <si>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</si>
  <si>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</si>
  <si>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</si>
  <si>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</si>
  <si>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</si>
  <si>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</si>
  <si>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</si>
  <si>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</si>
  <si>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</si>
  <si>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</si>
  <si>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</si>
  <si>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</si>
  <si>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</si>
  <si>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</si>
  <si>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</si>
  <si>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</si>
  <si>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</si>
  <si>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</si>
  <si>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</si>
  <si>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</si>
  <si>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</si>
  <si>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</si>
  <si>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</si>
  <si>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</si>
  <si>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</si>
  <si>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</si>
  <si>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</si>
  <si>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</si>
  <si>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</si>
  <si>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</si>
  <si>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</si>
  <si>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</si>
  <si>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</si>
  <si>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</si>
  <si>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</si>
  <si>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</si>
  <si>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</si>
  <si>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</si>
  <si>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</si>
  <si>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</si>
  <si>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</si>
  <si>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</si>
  <si>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</si>
  <si>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</si>
  <si>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</si>
  <si>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</si>
  <si>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</si>
  <si>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</si>
  <si>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</si>
  <si>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</si>
  <si>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</si>
  <si>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</si>
  <si>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</si>
  <si>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</si>
  <si>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</si>
  <si>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</si>
  <si>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</si>
  <si>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</si>
  <si>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</si>
  <si>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</si>
  <si>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</si>
  <si>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</si>
  <si>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</si>
  <si>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</si>
  <si>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</si>
  <si>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</si>
  <si>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</si>
  <si>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</si>
  <si>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</si>
  <si>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</si>
  <si>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</si>
  <si>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</si>
  <si>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</si>
  <si>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</si>
  <si>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</si>
  <si>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</si>
  <si>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</si>
  <si>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</si>
  <si>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</si>
  <si>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</si>
  <si>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</si>
  <si>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</si>
  <si>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病院事業会計</t>
    <phoneticPr fontId="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</si>
  <si>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</si>
  <si>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</si>
  <si>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</si>
  <si>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</si>
  <si>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</si>
  <si>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</si>
  <si>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</si>
  <si>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</si>
  <si>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</si>
  <si>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</si>
  <si>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</si>
  <si>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</si>
  <si>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</si>
  <si>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</si>
  <si>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</si>
  <si>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</si>
  <si>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</si>
  <si>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</si>
  <si>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</si>
  <si>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</si>
  <si>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</si>
  <si>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</si>
  <si>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</si>
  <si>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</si>
  <si>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</si>
  <si>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</si>
  <si>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</si>
  <si>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</si>
  <si>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</si>
  <si>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</si>
  <si>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</si>
  <si>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</si>
  <si>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</si>
  <si>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</si>
  <si>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</si>
  <si>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</si>
  <si>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</si>
  <si>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</si>
  <si>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</si>
  <si>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</si>
  <si>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</si>
  <si>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</si>
  <si>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</si>
  <si>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</si>
  <si>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</si>
  <si>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</si>
  <si>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</si>
  <si>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</si>
  <si>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</si>
  <si>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</si>
  <si>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</si>
  <si>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</si>
  <si>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</si>
  <si>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</si>
  <si>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</si>
  <si>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</si>
  <si>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</si>
  <si>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</si>
  <si>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兵庫県西宮市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</si>
  <si>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</si>
  <si>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</si>
  <si>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</si>
  <si>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</si>
  <si>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</si>
  <si>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</si>
  <si>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</si>
  <si>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</si>
  <si>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</si>
  <si>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</si>
  <si>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</si>
  <si>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</si>
  <si>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</si>
  <si>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</si>
  <si>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</si>
  <si>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</si>
  <si>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</si>
  <si>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</si>
  <si>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</si>
  <si>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</si>
  <si>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</si>
  <si>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</si>
  <si>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</si>
  <si>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</si>
  <si>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</si>
  <si>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</si>
  <si>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</si>
  <si>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</si>
  <si>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</si>
  <si>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</si>
  <si>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</si>
  <si>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</si>
  <si>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</si>
  <si>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</si>
  <si>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</si>
  <si>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</si>
  <si>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</si>
  <si>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</si>
  <si>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</si>
  <si>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</si>
  <si>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</si>
  <si>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</si>
  <si>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</si>
  <si>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</si>
  <si>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</si>
  <si>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</si>
  <si>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</si>
  <si>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</si>
  <si>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</si>
  <si>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</si>
  <si>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</si>
  <si>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</si>
  <si>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</si>
  <si>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</si>
  <si>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</si>
  <si>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</si>
  <si>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</si>
  <si>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</si>
  <si>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</si>
  <si>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</si>
  <si>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</si>
  <si>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</si>
  <si>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</si>
  <si>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</si>
  <si>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</si>
  <si>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</si>
  <si>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</si>
  <si>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</si>
  <si>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</si>
  <si>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</si>
  <si>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</si>
  <si>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</si>
  <si>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</si>
  <si>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</si>
  <si>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</si>
  <si>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</si>
  <si>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</si>
  <si>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</si>
  <si>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</si>
  <si>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</si>
  <si>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</si>
  <si>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</si>
  <si>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</si>
  <si>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</si>
  <si>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</si>
  <si>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</si>
  <si>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</si>
  <si>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</si>
  <si>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</si>
  <si>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</si>
  <si>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</si>
  <si>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</si>
  <si>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</si>
  <si>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</si>
  <si>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</si>
  <si>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</si>
  <si>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</si>
  <si>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</si>
  <si>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</si>
  <si>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</si>
  <si>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</si>
  <si>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</si>
  <si>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</si>
  <si>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</si>
  <si>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</si>
  <si>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</si>
  <si>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</si>
  <si>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</si>
  <si>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</si>
  <si>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</si>
  <si>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</si>
  <si>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</si>
  <si>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</si>
  <si>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</si>
  <si>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</si>
  <si>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</si>
  <si>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</si>
  <si>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</si>
  <si>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</si>
  <si>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</si>
  <si>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</si>
  <si>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</si>
  <si>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</si>
  <si>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</si>
  <si>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</si>
  <si>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</si>
  <si>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</si>
  <si>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</si>
  <si>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</si>
  <si>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</si>
  <si>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</si>
  <si>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</si>
  <si>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</si>
  <si>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</si>
  <si>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</si>
  <si>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</si>
  <si>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</si>
  <si>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</si>
  <si>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</si>
  <si>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</si>
  <si>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</si>
  <si>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</si>
  <si>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</si>
  <si>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</si>
  <si>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</si>
  <si>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</si>
  <si>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</si>
  <si>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</si>
  <si>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</si>
  <si>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</si>
  <si>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</si>
  <si>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</si>
  <si>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</si>
  <si>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兵庫県西宮市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</si>
  <si>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</si>
  <si>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</si>
  <si>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</si>
  <si>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</si>
  <si>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</si>
  <si>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</si>
  <si>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</si>
  <si>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</si>
  <si>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</si>
  <si>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</si>
  <si>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</si>
  <si>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</si>
  <si>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</si>
  <si>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</si>
  <si>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</si>
  <si>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</si>
  <si>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</si>
  <si>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</si>
  <si>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</si>
  <si>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</si>
  <si>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</si>
  <si>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公共用地買収事業特別会計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</si>
  <si>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</si>
  <si>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</si>
  <si>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</si>
  <si>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</si>
  <si>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</si>
  <si>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</si>
  <si>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</si>
  <si>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</si>
  <si>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</si>
  <si>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</si>
  <si>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</si>
  <si>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</si>
  <si>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</si>
  <si>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</si>
  <si>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</si>
  <si>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</si>
  <si>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</si>
  <si>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</si>
  <si>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</si>
  <si>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</si>
  <si>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</si>
  <si>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</si>
  <si>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</si>
  <si>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</si>
  <si>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法適用企業</t>
    <phoneticPr fontId="5"/>
  </si>
  <si>
    <t>病院事業会計</t>
    <phoneticPr fontId="5"/>
  </si>
  <si>
    <t>法適用企業</t>
    <phoneticPr fontId="5"/>
  </si>
  <si>
    <t>食肉センター特別会計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</si>
  <si>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</si>
  <si>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</si>
  <si>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</si>
  <si>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</si>
  <si>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</si>
  <si>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</si>
  <si>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</si>
  <si>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</si>
  <si>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</si>
  <si>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</si>
  <si>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</si>
  <si>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</si>
  <si>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</si>
  <si>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</si>
  <si>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</si>
  <si>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</si>
  <si>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</si>
  <si>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</si>
  <si>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</si>
  <si>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</si>
  <si>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</si>
  <si>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</si>
  <si>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</si>
  <si>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</si>
  <si>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</si>
  <si>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</si>
  <si>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</si>
  <si>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</si>
  <si>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</si>
  <si>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</si>
  <si>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</si>
  <si>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</si>
  <si>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</si>
  <si>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</si>
  <si>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</si>
  <si>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</si>
  <si>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</si>
  <si>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</si>
  <si>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</si>
  <si>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</si>
  <si>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</si>
  <si>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</si>
  <si>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</si>
  <si>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</si>
  <si>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</si>
  <si>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</si>
  <si>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</si>
  <si>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</si>
  <si>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</si>
  <si>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</si>
  <si>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</si>
  <si>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</si>
  <si>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</si>
  <si>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</si>
  <si>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</si>
  <si>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</si>
  <si>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</si>
  <si>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</si>
  <si>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</si>
  <si>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</si>
  <si>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</si>
  <si>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</si>
  <si>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</si>
  <si>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</si>
  <si>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</si>
  <si>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</si>
  <si>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</si>
  <si>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</si>
  <si>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</si>
  <si>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食肉センター特別会計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</si>
  <si>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</si>
  <si>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</si>
  <si>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</si>
  <si>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</si>
  <si>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</si>
  <si>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</si>
  <si>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</si>
  <si>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</si>
  <si>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</si>
  <si>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</si>
  <si>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</si>
  <si>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</si>
  <si>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</si>
  <si>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</si>
  <si>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</si>
  <si>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</si>
  <si>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</si>
  <si>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</si>
  <si>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</si>
  <si>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</si>
  <si>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</si>
  <si>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</si>
  <si>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</si>
  <si>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</si>
  <si>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</si>
  <si>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</si>
  <si>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</si>
  <si>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</si>
  <si>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</si>
  <si>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</si>
  <si>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</si>
  <si>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</si>
  <si>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</si>
  <si>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</si>
  <si>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</si>
  <si>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</si>
  <si>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</si>
  <si>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</si>
  <si>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</si>
  <si>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</si>
  <si>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</si>
  <si>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</si>
  <si>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</si>
  <si>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</si>
  <si>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</si>
  <si>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</si>
  <si>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</si>
  <si>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</si>
  <si>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</si>
  <si>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</si>
  <si>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</si>
  <si>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</si>
  <si>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</si>
  <si>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</si>
  <si>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</si>
  <si>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</si>
  <si>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</si>
  <si>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</si>
  <si>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</si>
  <si>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</si>
  <si>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</si>
  <si>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</si>
  <si>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</si>
  <si>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</si>
  <si>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</si>
  <si>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</si>
  <si>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</si>
  <si>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</si>
  <si>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</si>
  <si>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</si>
  <si>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</si>
  <si>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</si>
  <si>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</si>
  <si>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</si>
  <si>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</si>
  <si>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</si>
  <si>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</si>
  <si>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</si>
  <si>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</si>
  <si>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</si>
  <si>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</si>
  <si>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</si>
  <si>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</si>
  <si>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</si>
  <si>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</si>
  <si>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0.51</t>
  </si>
  <si>
    <t>▲ 5.24</t>
  </si>
  <si>
    <t>病院事業会計</t>
  </si>
  <si>
    <t>▲ 0.26</t>
  </si>
  <si>
    <t>▲ 0.02</t>
  </si>
  <si>
    <t>▲ 0.39</t>
  </si>
  <si>
    <t>▲ 0.18</t>
  </si>
  <si>
    <t>▲ 0.06</t>
  </si>
  <si>
    <t>水道事業会計</t>
  </si>
  <si>
    <t>工業用水道事業会計</t>
  </si>
  <si>
    <t>下水道事業会計</t>
  </si>
  <si>
    <t>介護保険特別会計</t>
  </si>
  <si>
    <t>一般会計</t>
  </si>
  <si>
    <t>国民健康保険特別会計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</si>
  <si>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</si>
  <si>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</si>
  <si>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</si>
  <si>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</si>
  <si>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</si>
  <si>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</si>
  <si>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</si>
  <si>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</si>
  <si>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</si>
  <si>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</si>
  <si>
    <t>社会福祉法人　阪神福祉事業団</t>
    <rPh sb="0" eb="2">
      <t>シャカイ</t>
    </rPh>
    <rPh sb="2" eb="4">
      <t>フクシ</t>
    </rPh>
    <rPh sb="4" eb="6">
      <t>ホウジン</t>
    </rPh>
    <rPh sb="7" eb="9">
      <t>ハンシン</t>
    </rPh>
    <rPh sb="9" eb="11">
      <t>フクシ</t>
    </rPh>
    <rPh sb="11" eb="14">
      <t>ジギョウダン</t>
    </rPh>
    <phoneticPr fontId="18"/>
  </si>
  <si>
    <t>兵庫県信用保証協会</t>
    <rPh sb="0" eb="3">
      <t>ヒョウゴケン</t>
    </rPh>
    <rPh sb="3" eb="5">
      <t>シンヨウ</t>
    </rPh>
    <rPh sb="5" eb="7">
      <t>ホショウ</t>
    </rPh>
    <rPh sb="7" eb="9">
      <t>キョウカイ</t>
    </rPh>
    <phoneticPr fontId="18"/>
  </si>
  <si>
    <t>西宮市住宅整備資金等融資</t>
    <rPh sb="0" eb="3">
      <t>ニシノミヤシ</t>
    </rPh>
    <rPh sb="3" eb="5">
      <t>ジュウタク</t>
    </rPh>
    <rPh sb="5" eb="7">
      <t>セイビ</t>
    </rPh>
    <rPh sb="7" eb="9">
      <t>シキン</t>
    </rPh>
    <rPh sb="9" eb="10">
      <t>トウ</t>
    </rPh>
    <rPh sb="10" eb="12">
      <t>ユウシ</t>
    </rPh>
    <phoneticPr fontId="18"/>
  </si>
  <si>
    <t>西宮市土地開発公社</t>
    <rPh sb="0" eb="3">
      <t>ニ</t>
    </rPh>
    <rPh sb="3" eb="5">
      <t>トチ</t>
    </rPh>
    <rPh sb="5" eb="7">
      <t>カイハツ</t>
    </rPh>
    <rPh sb="7" eb="9">
      <t>コウシャ</t>
    </rPh>
    <phoneticPr fontId="2"/>
  </si>
  <si>
    <t>-</t>
    <phoneticPr fontId="2"/>
  </si>
  <si>
    <t>阪神水道企業団</t>
    <rPh sb="0" eb="2">
      <t>ハンシン</t>
    </rPh>
    <rPh sb="2" eb="4">
      <t>スイドウ</t>
    </rPh>
    <rPh sb="4" eb="6">
      <t>キギョウ</t>
    </rPh>
    <rPh sb="6" eb="7">
      <t>ダン</t>
    </rPh>
    <phoneticPr fontId="2"/>
  </si>
  <si>
    <t>丹波少年自然の家事務組合</t>
    <rPh sb="0" eb="4">
      <t>タンバショウネン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</si>
  <si>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</si>
  <si>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</si>
  <si>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西宮市公共施設保全積立基金</t>
    <rPh sb="0" eb="3">
      <t>ニシノミヤシ</t>
    </rPh>
    <rPh sb="3" eb="5">
      <t>コウキョウ</t>
    </rPh>
    <rPh sb="5" eb="7">
      <t>シセツ</t>
    </rPh>
    <rPh sb="7" eb="9">
      <t>ホゼン</t>
    </rPh>
    <rPh sb="9" eb="11">
      <t>ツミタテ</t>
    </rPh>
    <rPh sb="11" eb="13">
      <t>キキン</t>
    </rPh>
    <phoneticPr fontId="2"/>
  </si>
  <si>
    <t>西宮市耐火物件火災損害塡補積立金</t>
    <rPh sb="0" eb="3">
      <t>ニシノミヤシ</t>
    </rPh>
    <rPh sb="3" eb="5">
      <t>タイカ</t>
    </rPh>
    <rPh sb="5" eb="7">
      <t>ブッケン</t>
    </rPh>
    <rPh sb="7" eb="9">
      <t>カサイ</t>
    </rPh>
    <rPh sb="9" eb="11">
      <t>ソンガイ</t>
    </rPh>
    <rPh sb="11" eb="12">
      <t>フサガル</t>
    </rPh>
    <rPh sb="12" eb="13">
      <t>ホ</t>
    </rPh>
    <rPh sb="13" eb="15">
      <t>ツミタテ</t>
    </rPh>
    <rPh sb="15" eb="16">
      <t>キン</t>
    </rPh>
    <phoneticPr fontId="2"/>
  </si>
  <si>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</si>
  <si>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</si>
  <si>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西宮市学校給食費基金</t>
    <rPh sb="0" eb="3">
      <t>ニシノミヤシ</t>
    </rPh>
    <rPh sb="3" eb="5">
      <t>ガッコウ</t>
    </rPh>
    <rPh sb="5" eb="7">
      <t>キュウショク</t>
    </rPh>
    <rPh sb="7" eb="8">
      <t>ヒ</t>
    </rPh>
    <rPh sb="8" eb="10">
      <t>キキン</t>
    </rPh>
    <phoneticPr fontId="2"/>
  </si>
  <si>
    <t>公益財団法人　西宮文化振興財団</t>
    <rPh sb="0" eb="2">
      <t>コウエキ</t>
    </rPh>
    <rPh sb="2" eb="4">
      <t>ザイダン</t>
    </rPh>
    <rPh sb="4" eb="6">
      <t>ホウジン</t>
    </rPh>
    <rPh sb="7" eb="9">
      <t>ニシノミヤ</t>
    </rPh>
    <rPh sb="9" eb="11">
      <t>ブンカ</t>
    </rPh>
    <rPh sb="11" eb="13">
      <t>シンコウ</t>
    </rPh>
    <rPh sb="13" eb="15">
      <t>ザイダン</t>
    </rPh>
    <phoneticPr fontId="19"/>
  </si>
  <si>
    <t>公益財団法人　西宮スポーツセンター</t>
    <rPh sb="0" eb="2">
      <t>コウエキ</t>
    </rPh>
    <rPh sb="2" eb="4">
      <t>ザイダン</t>
    </rPh>
    <rPh sb="4" eb="6">
      <t>ホウジン</t>
    </rPh>
    <rPh sb="7" eb="9">
      <t>ニシノミヤ</t>
    </rPh>
    <phoneticPr fontId="19"/>
  </si>
  <si>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19"/>
  </si>
  <si>
    <t>西宮市都市管理株式会社</t>
    <rPh sb="0" eb="3">
      <t>ニシノミヤシ</t>
    </rPh>
    <rPh sb="3" eb="5">
      <t>トシ</t>
    </rPh>
    <rPh sb="5" eb="7">
      <t>カンリ</t>
    </rPh>
    <rPh sb="7" eb="11">
      <t>カブシキガイシャ</t>
    </rPh>
    <phoneticPr fontId="19"/>
  </si>
  <si>
    <t>株式会社　鳴尾ウォーターワールド</t>
    <rPh sb="0" eb="4">
      <t>カブシキガイシャ</t>
    </rPh>
    <rPh sb="5" eb="7">
      <t>ナルオ</t>
    </rPh>
    <phoneticPr fontId="19"/>
  </si>
  <si>
    <t>一般財団法人西宮市都市整備公社</t>
    <rPh sb="0" eb="2">
      <t>イッパン</t>
    </rPh>
    <rPh sb="2" eb="4">
      <t>ザイダン</t>
    </rPh>
    <rPh sb="4" eb="6">
      <t>ホウジン</t>
    </rPh>
    <rPh sb="6" eb="9">
      <t>ニシノミヤシ</t>
    </rPh>
    <rPh sb="9" eb="11">
      <t>トシ</t>
    </rPh>
    <rPh sb="11" eb="13">
      <t>セイビ</t>
    </rPh>
    <rPh sb="13" eb="15">
      <t>コウシャ</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</si>
  <si>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</si>
  <si>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</si>
  <si>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</si>
  <si>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将来負担比率は年々減少傾向で類似団体と比べ低い水準にあるが、有形固定資産減価償却率は年々増加傾向で類似団体と比べ高い水準にある。
これは震災復興事業にかかる市債の償還が進んだ一方、これまで市債の発行を抑制し十分な投資的事業が行えなかったため施設の老朽化が進んでいることが原因と考えられる。
有形固定資産減価償却率が高い主な施設は庁舎や体育館・プールなどであり、庁舎について</t>
    </r>
    <r>
      <rPr>
        <sz val="11"/>
        <rFont val="ＭＳ Ｐゴシック"/>
        <family val="3"/>
        <charset val="128"/>
      </rPr>
      <t>は本庁周辺整備事業や</t>
    </r>
    <r>
      <rPr>
        <sz val="11"/>
        <color indexed="8"/>
        <rFont val="ＭＳ Ｐゴシック"/>
        <family val="3"/>
        <charset val="128"/>
      </rPr>
      <t>第二庁舎整備事業に伴う機能再配置により更新しているところであり、体育館については中央体育館の再整備に向けて計画を進めているところである。</t>
    </r>
    <rPh sb="0" eb="6">
      <t>ショウライフタンヒリツ</t>
    </rPh>
    <rPh sb="7" eb="9">
      <t>ネンネン</t>
    </rPh>
    <rPh sb="9" eb="11">
      <t>ゲンショウ</t>
    </rPh>
    <rPh sb="11" eb="13">
      <t>ケイコウ</t>
    </rPh>
    <rPh sb="14" eb="16">
      <t>ルイジ</t>
    </rPh>
    <rPh sb="16" eb="18">
      <t>ダンタイ</t>
    </rPh>
    <rPh sb="19" eb="20">
      <t>クラ</t>
    </rPh>
    <rPh sb="21" eb="22">
      <t>ヒク</t>
    </rPh>
    <rPh sb="23" eb="25">
      <t>スイジュン</t>
    </rPh>
    <rPh sb="30" eb="32">
      <t>ユウケイ</t>
    </rPh>
    <rPh sb="32" eb="34">
      <t>コテイ</t>
    </rPh>
    <rPh sb="34" eb="36">
      <t>シサン</t>
    </rPh>
    <rPh sb="36" eb="40">
      <t>ゲンカショウキャク</t>
    </rPh>
    <rPh sb="40" eb="41">
      <t>リツ</t>
    </rPh>
    <rPh sb="42" eb="44">
      <t>ネンネン</t>
    </rPh>
    <rPh sb="44" eb="46">
      <t>ゾウカ</t>
    </rPh>
    <rPh sb="46" eb="48">
      <t>ケイコウ</t>
    </rPh>
    <rPh sb="49" eb="51">
      <t>ルイジ</t>
    </rPh>
    <rPh sb="51" eb="53">
      <t>ダンタイ</t>
    </rPh>
    <rPh sb="54" eb="55">
      <t>クラ</t>
    </rPh>
    <rPh sb="56" eb="57">
      <t>タカ</t>
    </rPh>
    <rPh sb="58" eb="60">
      <t>スイジュン</t>
    </rPh>
    <rPh sb="68" eb="70">
      <t>シンサイ</t>
    </rPh>
    <rPh sb="70" eb="72">
      <t>フッコウ</t>
    </rPh>
    <rPh sb="72" eb="74">
      <t>ジギョウ</t>
    </rPh>
    <rPh sb="78" eb="80">
      <t>シサイ</t>
    </rPh>
    <rPh sb="81" eb="83">
      <t>ショウカン</t>
    </rPh>
    <rPh sb="84" eb="85">
      <t>スス</t>
    </rPh>
    <rPh sb="87" eb="89">
      <t>イッポウ</t>
    </rPh>
    <rPh sb="94" eb="96">
      <t>シサイ</t>
    </rPh>
    <rPh sb="97" eb="99">
      <t>ハッコウ</t>
    </rPh>
    <rPh sb="100" eb="102">
      <t>ヨクセイ</t>
    </rPh>
    <rPh sb="103" eb="105">
      <t>ジュウブン</t>
    </rPh>
    <rPh sb="106" eb="109">
      <t>トウシテキ</t>
    </rPh>
    <rPh sb="109" eb="111">
      <t>ジギョウ</t>
    </rPh>
    <rPh sb="112" eb="113">
      <t>オコナ</t>
    </rPh>
    <rPh sb="120" eb="122">
      <t>シセツ</t>
    </rPh>
    <rPh sb="123" eb="126">
      <t>ロウキュウカ</t>
    </rPh>
    <rPh sb="127" eb="128">
      <t>スス</t>
    </rPh>
    <rPh sb="135" eb="137">
      <t>ゲンイン</t>
    </rPh>
    <rPh sb="138" eb="139">
      <t>カンガ</t>
    </rPh>
    <rPh sb="145" eb="147">
      <t>ユウケイ</t>
    </rPh>
    <rPh sb="147" eb="149">
      <t>コテイ</t>
    </rPh>
    <rPh sb="149" eb="151">
      <t>シサン</t>
    </rPh>
    <rPh sb="151" eb="156">
      <t>ゲンカショウキャクリツ</t>
    </rPh>
    <rPh sb="157" eb="158">
      <t>タカ</t>
    </rPh>
    <rPh sb="159" eb="160">
      <t>オモ</t>
    </rPh>
    <rPh sb="161" eb="163">
      <t>シセツ</t>
    </rPh>
    <rPh sb="164" eb="166">
      <t>チョウシャ</t>
    </rPh>
    <rPh sb="167" eb="170">
      <t>タイイクカン</t>
    </rPh>
    <rPh sb="180" eb="182">
      <t>チョウシャ</t>
    </rPh>
    <rPh sb="196" eb="198">
      <t>ダイニ</t>
    </rPh>
    <rPh sb="198" eb="200">
      <t>チョウシャ</t>
    </rPh>
    <rPh sb="200" eb="202">
      <t>セイビ</t>
    </rPh>
    <rPh sb="202" eb="204">
      <t>ジギョウ</t>
    </rPh>
    <rPh sb="205" eb="206">
      <t>トモナ</t>
    </rPh>
    <rPh sb="207" eb="209">
      <t>キノウ</t>
    </rPh>
    <rPh sb="209" eb="212">
      <t>サイハイチ</t>
    </rPh>
    <rPh sb="215" eb="217">
      <t>コウシン</t>
    </rPh>
    <rPh sb="228" eb="231">
      <t>タイイクカン</t>
    </rPh>
    <rPh sb="236" eb="238">
      <t>チュウオウ</t>
    </rPh>
    <rPh sb="238" eb="241">
      <t>タイイクカン</t>
    </rPh>
    <rPh sb="242" eb="245">
      <t>サイセイビ</t>
    </rPh>
    <rPh sb="246" eb="247">
      <t>ム</t>
    </rPh>
    <rPh sb="249" eb="251">
      <t>ケイカク</t>
    </rPh>
    <rPh sb="252" eb="253">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</si>
  <si>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</si>
  <si>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</si>
  <si>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</si>
  <si>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</si>
  <si>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</si>
  <si>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</si>
  <si>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ともに類似団体平均より低い水準であり近年低下傾向となっていたが、実質公債費比率については令和元年度において0.4ポイント増加となった。阪神淡路大震災以降は、震災復興事業にかかる市債の償還が進んだ一方、十分な投資的事業が行えず市債の発行抑制をしていたために市債残高及び公債費負担が減少傾向にあった。しかし、令和元年度においては平成27年度の小学校整備事業にかかる多額の市債の元金償還が始まったことなどにより、実質公債費比率が増加することとなった。
今後も老朽化対策にかかる市債発行が進んでいくことで、市債残高や公債費が増加に転じることが予測され、それによって将来負担比率や実質公債費比率が悪化することも考えられる。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5">
      <t>ヘイキン</t>
    </rPh>
    <rPh sb="27" eb="28">
      <t>ヒク</t>
    </rPh>
    <rPh sb="29" eb="31">
      <t>スイジュン</t>
    </rPh>
    <rPh sb="34" eb="36">
      <t>キンネン</t>
    </rPh>
    <rPh sb="36" eb="38">
      <t>テイカ</t>
    </rPh>
    <rPh sb="38" eb="40">
      <t>ケイコウ</t>
    </rPh>
    <rPh sb="48" eb="50">
      <t>ジッシツ</t>
    </rPh>
    <rPh sb="50" eb="53">
      <t>コウサイヒ</t>
    </rPh>
    <rPh sb="53" eb="55">
      <t>ヒリツ</t>
    </rPh>
    <rPh sb="60" eb="62">
      <t>レイワ</t>
    </rPh>
    <rPh sb="62" eb="63">
      <t>ガン</t>
    </rPh>
    <rPh sb="63" eb="65">
      <t>ネンド</t>
    </rPh>
    <rPh sb="76" eb="78">
      <t>ゾウカ</t>
    </rPh>
    <rPh sb="83" eb="90">
      <t>ハンシンアワジダイシンサイ</t>
    </rPh>
    <rPh sb="90" eb="92">
      <t>イコウ</t>
    </rPh>
    <rPh sb="94" eb="96">
      <t>シンサイ</t>
    </rPh>
    <rPh sb="96" eb="98">
      <t>フッコウ</t>
    </rPh>
    <rPh sb="98" eb="100">
      <t>ジギョウ</t>
    </rPh>
    <rPh sb="104" eb="106">
      <t>シサイ</t>
    </rPh>
    <rPh sb="107" eb="109">
      <t>ショウカン</t>
    </rPh>
    <rPh sb="110" eb="111">
      <t>スス</t>
    </rPh>
    <rPh sb="113" eb="115">
      <t>イッポウ</t>
    </rPh>
    <rPh sb="116" eb="118">
      <t>ジュウブン</t>
    </rPh>
    <rPh sb="119" eb="122">
      <t>トウシテキ</t>
    </rPh>
    <rPh sb="122" eb="124">
      <t>ジギョウ</t>
    </rPh>
    <rPh sb="125" eb="126">
      <t>オコナ</t>
    </rPh>
    <rPh sb="128" eb="130">
      <t>シサイ</t>
    </rPh>
    <rPh sb="131" eb="133">
      <t>ハッコウ</t>
    </rPh>
    <rPh sb="133" eb="135">
      <t>ヨクセイ</t>
    </rPh>
    <rPh sb="143" eb="145">
      <t>シサイ</t>
    </rPh>
    <rPh sb="145" eb="147">
      <t>ザンダカ</t>
    </rPh>
    <rPh sb="147" eb="148">
      <t>オヨ</t>
    </rPh>
    <rPh sb="149" eb="152">
      <t>コウサイヒ</t>
    </rPh>
    <rPh sb="152" eb="154">
      <t>フタン</t>
    </rPh>
    <rPh sb="155" eb="157">
      <t>ゲンショウ</t>
    </rPh>
    <rPh sb="157" eb="159">
      <t>ケイコウ</t>
    </rPh>
    <rPh sb="168" eb="170">
      <t>レイワ</t>
    </rPh>
    <rPh sb="170" eb="172">
      <t>ガンネン</t>
    </rPh>
    <rPh sb="172" eb="173">
      <t>ド</t>
    </rPh>
    <rPh sb="178" eb="180">
      <t>ヘイセイ</t>
    </rPh>
    <rPh sb="182" eb="184">
      <t>ネンド</t>
    </rPh>
    <rPh sb="185" eb="188">
      <t>ショウガッコウ</t>
    </rPh>
    <rPh sb="188" eb="190">
      <t>セイビ</t>
    </rPh>
    <rPh sb="190" eb="192">
      <t>ジギョウ</t>
    </rPh>
    <rPh sb="196" eb="198">
      <t>タガク</t>
    </rPh>
    <rPh sb="199" eb="201">
      <t>シサイ</t>
    </rPh>
    <rPh sb="202" eb="204">
      <t>ガンキン</t>
    </rPh>
    <rPh sb="204" eb="206">
      <t>ショウカン</t>
    </rPh>
    <rPh sb="207" eb="208">
      <t>ハジ</t>
    </rPh>
    <rPh sb="219" eb="226">
      <t>ジッシツコウサイヒヒリツ</t>
    </rPh>
    <rPh sb="227" eb="229">
      <t>ゾウカ</t>
    </rPh>
    <rPh sb="239" eb="241">
      <t>コンゴ</t>
    </rPh>
    <rPh sb="242" eb="245">
      <t>ロウキュウカ</t>
    </rPh>
    <rPh sb="245" eb="247">
      <t>タイサク</t>
    </rPh>
    <rPh sb="251" eb="253">
      <t>シサイ</t>
    </rPh>
    <rPh sb="253" eb="255">
      <t>ハッコウ</t>
    </rPh>
    <rPh sb="256" eb="257">
      <t>スス</t>
    </rPh>
    <rPh sb="265" eb="267">
      <t>シサイ</t>
    </rPh>
    <rPh sb="267" eb="269">
      <t>ザンダカ</t>
    </rPh>
    <rPh sb="270" eb="273">
      <t>コウサイヒ</t>
    </rPh>
    <rPh sb="274" eb="276">
      <t>ゾウカ</t>
    </rPh>
    <rPh sb="277" eb="278">
      <t>テン</t>
    </rPh>
    <rPh sb="283" eb="285">
      <t>ヨソク</t>
    </rPh>
    <rPh sb="294" eb="296">
      <t>ショウライ</t>
    </rPh>
    <rPh sb="296" eb="298">
      <t>フタン</t>
    </rPh>
    <rPh sb="298" eb="300">
      <t>ヒリツ</t>
    </rPh>
    <rPh sb="301" eb="303">
      <t>ジッシツ</t>
    </rPh>
    <rPh sb="303" eb="306">
      <t>コウサイヒ</t>
    </rPh>
    <rPh sb="306" eb="308">
      <t>ヒリツ</t>
    </rPh>
    <rPh sb="309" eb="311">
      <t>アッカ</t>
    </rPh>
    <rPh sb="316" eb="317">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</si>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</sst>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6BCB-436F-8DE3-3B48F3E63F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38185</c:v>
                </c:pt>
                <c:pt idx="1">
                  <c:v>23482</c:v>
                </c:pt>
                <c:pt idx="2">
                  <c:v>27992</c:v>
                </c:pt>
                <c:pt idx="3">
                  <c:v>35275</c:v>
                </c:pt>
                <c:pt idx="4">
                  <c:v>32882</c:v>
                </c:pt>
              </c:numCache>
            </c:numRef>
          </c:val>
          <c:smooth val="0"/>
          <c:extLst>
            <c:ext xmlns:c16="http://schemas.microsoft.com/office/drawing/2014/chart" uri="{C3380CC4-5D6E-409C-BE32-E72D297353CC}">
              <c16:uniqueId val="{00000001-6BCB-436F-8DE3-3B48F3E63F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2.71</c:v>
                </c:pt>
                <c:pt idx="1">
                  <c:v>2.52</c:v>
                </c:pt>
                <c:pt idx="2">
                  <c:v>2.52</c:v>
                </c:pt>
                <c:pt idx="3">
                  <c:v>0.75</c:v>
                </c:pt>
                <c:pt idx="4">
                  <c:v>0.64</c:v>
                </c:pt>
              </c:numCache>
            </c:numRef>
          </c:val>
          <c:extLst>
            <c:ext xmlns:c16="http://schemas.microsoft.com/office/drawing/2014/chart" uri="{C3380CC4-5D6E-409C-BE32-E72D297353CC}">
              <c16:uniqueId val="{00000000-8C0D-4B2B-A46B-F74A66812F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19.16</c:v>
                </c:pt>
                <c:pt idx="1">
                  <c:v>20.39</c:v>
                </c:pt>
                <c:pt idx="2">
                  <c:v>21.89</c:v>
                </c:pt>
                <c:pt idx="3">
                  <c:v>23.18</c:v>
                </c:pt>
                <c:pt idx="4">
                  <c:v>18.239999999999998</c:v>
                </c:pt>
              </c:numCache>
            </c:numRef>
          </c:val>
          <c:extLst>
            <c:ext xmlns:c16="http://schemas.microsoft.com/office/drawing/2014/chart" uri="{C3380CC4-5D6E-409C-BE32-E72D297353CC}">
              <c16:uniqueId val="{00000001-8C0D-4B2B-A46B-F74A66812F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2.46</c:v>
                </c:pt>
                <c:pt idx="1">
                  <c:v>1.18</c:v>
                </c:pt>
                <c:pt idx="2">
                  <c:v>1.26</c:v>
                </c:pt>
                <c:pt idx="3">
                  <c:v>-0.51</c:v>
                </c:pt>
                <c:pt idx="4">
                  <c:v>-5.24</c:v>
                </c:pt>
              </c:numCache>
            </c:numRef>
          </c:val>
          <c:smooth val="0"/>
          <c:extLst>
            <c:ext xmlns:c16="http://schemas.microsoft.com/office/drawing/2014/chart" uri="{C3380CC4-5D6E-409C-BE32-E72D297353CC}">
              <c16:uniqueId val="{00000002-8C0D-4B2B-A46B-F74A66812F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0-5E0D-4B52-ABCB-E50167D0F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0D-4B52-ABCB-E50167D0FE5A}"/>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0.21</c:v>
                </c:pt>
                <c:pt idx="2">
                  <c:v>#N/A</c:v>
                </c:pt>
                <c:pt idx="3">
                  <c:v>0.22</c:v>
                </c:pt>
                <c:pt idx="4">
                  <c:v>#N/A</c:v>
                </c:pt>
                <c:pt idx="5">
                  <c:v>0.24</c:v>
                </c:pt>
                <c:pt idx="6">
                  <c:v>#N/A</c:v>
                </c:pt>
                <c:pt idx="7">
                  <c:v>0.25</c:v>
                </c:pt>
                <c:pt idx="8">
                  <c:v>#N/A</c:v>
                </c:pt>
                <c:pt idx="9">
                  <c:v>0.25</c:v>
                </c:pt>
              </c:numCache>
            </c:numRef>
          </c:val>
          <c:extLst>
            <c:ext xmlns:c16="http://schemas.microsoft.com/office/drawing/2014/chart" uri="{C3380CC4-5D6E-409C-BE32-E72D297353CC}">
              <c16:uniqueId val="{00000002-5E0D-4B52-ABCB-E50167D0FE5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0.4</c:v>
                </c:pt>
                <c:pt idx="4">
                  <c:v>#N/A</c:v>
                </c:pt>
                <c:pt idx="5">
                  <c:v>1.27</c:v>
                </c:pt>
                <c:pt idx="6">
                  <c:v>#N/A</c:v>
                </c:pt>
                <c:pt idx="7">
                  <c:v>0.24</c:v>
                </c:pt>
                <c:pt idx="8">
                  <c:v>#N/A</c:v>
                </c:pt>
                <c:pt idx="9">
                  <c:v>0.34</c:v>
                </c:pt>
              </c:numCache>
            </c:numRef>
          </c:val>
          <c:extLst>
            <c:ext xmlns:c16="http://schemas.microsoft.com/office/drawing/2014/chart" uri="{C3380CC4-5D6E-409C-BE32-E72D297353CC}">
              <c16:uniqueId val="{00000003-5E0D-4B52-ABCB-E50167D0FE5A}"/>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2.69</c:v>
                </c:pt>
                <c:pt idx="2">
                  <c:v>#N/A</c:v>
                </c:pt>
                <c:pt idx="3">
                  <c:v>2.5</c:v>
                </c:pt>
                <c:pt idx="4">
                  <c:v>#N/A</c:v>
                </c:pt>
                <c:pt idx="5">
                  <c:v>2.5</c:v>
                </c:pt>
                <c:pt idx="6">
                  <c:v>#N/A</c:v>
                </c:pt>
                <c:pt idx="7">
                  <c:v>0.73</c:v>
                </c:pt>
                <c:pt idx="8">
                  <c:v>#N/A</c:v>
                </c:pt>
                <c:pt idx="9">
                  <c:v>0.62</c:v>
                </c:pt>
              </c:numCache>
            </c:numRef>
          </c:val>
          <c:extLst>
            <c:ext xmlns:c16="http://schemas.microsoft.com/office/drawing/2014/chart" uri="{C3380CC4-5D6E-409C-BE32-E72D297353CC}">
              <c16:uniqueId val="{00000004-5E0D-4B52-ABCB-E50167D0FE5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0.57999999999999996</c:v>
                </c:pt>
                <c:pt idx="4">
                  <c:v>#N/A</c:v>
                </c:pt>
                <c:pt idx="5">
                  <c:v>0.39</c:v>
                </c:pt>
                <c:pt idx="6">
                  <c:v>#N/A</c:v>
                </c:pt>
                <c:pt idx="7">
                  <c:v>0.89</c:v>
                </c:pt>
                <c:pt idx="8">
                  <c:v>#N/A</c:v>
                </c:pt>
                <c:pt idx="9">
                  <c:v>0.78</c:v>
                </c:pt>
              </c:numCache>
            </c:numRef>
          </c:val>
          <c:extLst>
            <c:ext xmlns:c16="http://schemas.microsoft.com/office/drawing/2014/chart" uri="{C3380CC4-5D6E-409C-BE32-E72D297353CC}">
              <c16:uniqueId val="{00000005-5E0D-4B52-ABCB-E50167D0FE5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1.35</c:v>
                </c:pt>
                <c:pt idx="2">
                  <c:v>#N/A</c:v>
                </c:pt>
                <c:pt idx="3">
                  <c:v>1.39</c:v>
                </c:pt>
                <c:pt idx="4">
                  <c:v>#N/A</c:v>
                </c:pt>
                <c:pt idx="5">
                  <c:v>1.44</c:v>
                </c:pt>
                <c:pt idx="6">
                  <c:v>#N/A</c:v>
                </c:pt>
                <c:pt idx="7">
                  <c:v>1.58</c:v>
                </c:pt>
                <c:pt idx="8">
                  <c:v>#N/A</c:v>
                </c:pt>
                <c:pt idx="9">
                  <c:v>2.3199999999999998</c:v>
                </c:pt>
              </c:numCache>
            </c:numRef>
          </c:val>
          <c:extLst>
            <c:ext xmlns:c16="http://schemas.microsoft.com/office/drawing/2014/chart" uri="{C3380CC4-5D6E-409C-BE32-E72D297353CC}">
              <c16:uniqueId val="{00000006-5E0D-4B52-ABCB-E50167D0FE5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2.52</c:v>
                </c:pt>
                <c:pt idx="2">
                  <c:v>#N/A</c:v>
                </c:pt>
                <c:pt idx="3">
                  <c:v>2.63</c:v>
                </c:pt>
                <c:pt idx="4">
                  <c:v>#N/A</c:v>
                </c:pt>
                <c:pt idx="5">
                  <c:v>2.79</c:v>
                </c:pt>
                <c:pt idx="6">
                  <c:v>#N/A</c:v>
                </c:pt>
                <c:pt idx="7">
                  <c:v>2.9</c:v>
                </c:pt>
                <c:pt idx="8">
                  <c:v>#N/A</c:v>
                </c:pt>
                <c:pt idx="9">
                  <c:v>3.05</c:v>
                </c:pt>
              </c:numCache>
            </c:numRef>
          </c:val>
          <c:extLst>
            <c:ext xmlns:c16="http://schemas.microsoft.com/office/drawing/2014/chart" uri="{C3380CC4-5D6E-409C-BE32-E72D297353CC}">
              <c16:uniqueId val="{00000007-5E0D-4B52-ABCB-E50167D0FE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2.38</c:v>
                </c:pt>
                <c:pt idx="2">
                  <c:v>#N/A</c:v>
                </c:pt>
                <c:pt idx="3">
                  <c:v>2.92</c:v>
                </c:pt>
                <c:pt idx="4">
                  <c:v>#N/A</c:v>
                </c:pt>
                <c:pt idx="5">
                  <c:v>3.37</c:v>
                </c:pt>
                <c:pt idx="6">
                  <c:v>#N/A</c:v>
                </c:pt>
                <c:pt idx="7">
                  <c:v>4.1900000000000004</c:v>
                </c:pt>
                <c:pt idx="8">
                  <c:v>#N/A</c:v>
                </c:pt>
                <c:pt idx="9">
                  <c:v>4.6900000000000004</c:v>
                </c:pt>
              </c:numCache>
            </c:numRef>
          </c:val>
          <c:extLst>
            <c:ext xmlns:c16="http://schemas.microsoft.com/office/drawing/2014/chart" uri="{C3380CC4-5D6E-409C-BE32-E72D297353CC}">
              <c16:uniqueId val="{00000008-5E0D-4B52-ABCB-E50167D0FE5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0.26</c:v>
                </c:pt>
                <c:pt idx="1">
                  <c:v>#N/A</c:v>
                </c:pt>
                <c:pt idx="2">
                  <c:v>0.02</c:v>
                </c:pt>
                <c:pt idx="3">
                  <c:v>#N/A</c:v>
                </c:pt>
                <c:pt idx="4">
                  <c:v>0.39</c:v>
                </c:pt>
                <c:pt idx="5">
                  <c:v>#N/A</c:v>
                </c:pt>
                <c:pt idx="6">
                  <c:v>0.18</c:v>
                </c:pt>
                <c:pt idx="7">
                  <c:v>#N/A</c:v>
                </c:pt>
                <c:pt idx="8">
                  <c:v>0.06</c:v>
                </c:pt>
                <c:pt idx="9">
                  <c:v>#N/A</c:v>
                </c:pt>
              </c:numCache>
            </c:numRef>
          </c:val>
          <c:extLst>
            <c:ext xmlns:c16="http://schemas.microsoft.com/office/drawing/2014/chart" uri="{C3380CC4-5D6E-409C-BE32-E72D297353CC}">
              <c16:uniqueId val="{00000009-5E0D-4B52-ABCB-E50167D0FE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20391</c:v>
                </c:pt>
                <c:pt idx="5">
                  <c:v>19956</c:v>
                </c:pt>
                <c:pt idx="8">
                  <c:v>17962</c:v>
                </c:pt>
                <c:pt idx="11">
                  <c:v>17506</c:v>
                </c:pt>
                <c:pt idx="14">
                  <c:v>16478</c:v>
                </c:pt>
              </c:numCache>
            </c:numRef>
          </c:val>
          <c:extLst>
            <c:ext xmlns:c16="http://schemas.microsoft.com/office/drawing/2014/chart" uri="{C3380CC4-5D6E-409C-BE32-E72D297353CC}">
              <c16:uniqueId val="{00000000-4385-4F4A-99C2-B89230D65C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85-4F4A-99C2-B89230D65C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1207</c:v>
                </c:pt>
                <c:pt idx="3">
                  <c:v>1135</c:v>
                </c:pt>
                <c:pt idx="6">
                  <c:v>1100</c:v>
                </c:pt>
                <c:pt idx="9">
                  <c:v>1067</c:v>
                </c:pt>
                <c:pt idx="12">
                  <c:v>1051</c:v>
                </c:pt>
              </c:numCache>
            </c:numRef>
          </c:val>
          <c:extLst>
            <c:ext xmlns:c16="http://schemas.microsoft.com/office/drawing/2014/chart" uri="{C3380CC4-5D6E-409C-BE32-E72D297353CC}">
              <c16:uniqueId val="{00000002-4385-4F4A-99C2-B89230D65C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339</c:v>
                </c:pt>
                <c:pt idx="3">
                  <c:v>123</c:v>
                </c:pt>
                <c:pt idx="6">
                  <c:v>99</c:v>
                </c:pt>
                <c:pt idx="9">
                  <c:v>101</c:v>
                </c:pt>
                <c:pt idx="12">
                  <c:v>72</c:v>
                </c:pt>
              </c:numCache>
            </c:numRef>
          </c:val>
          <c:extLst>
            <c:ext xmlns:c16="http://schemas.microsoft.com/office/drawing/2014/chart" uri="{C3380CC4-5D6E-409C-BE32-E72D297353CC}">
              <c16:uniqueId val="{00000003-4385-4F4A-99C2-B89230D65C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4025</c:v>
                </c:pt>
                <c:pt idx="3">
                  <c:v>4069</c:v>
                </c:pt>
                <c:pt idx="6">
                  <c:v>4050</c:v>
                </c:pt>
                <c:pt idx="9">
                  <c:v>4194</c:v>
                </c:pt>
                <c:pt idx="12">
                  <c:v>4165</c:v>
                </c:pt>
              </c:numCache>
            </c:numRef>
          </c:val>
          <c:extLst>
            <c:ext xmlns:c16="http://schemas.microsoft.com/office/drawing/2014/chart" uri="{C3380CC4-5D6E-409C-BE32-E72D297353CC}">
              <c16:uniqueId val="{00000004-4385-4F4A-99C2-B89230D65C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85-4F4A-99C2-B89230D65C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85-4F4A-99C2-B89230D65C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18190</c:v>
                </c:pt>
                <c:pt idx="3">
                  <c:v>17388</c:v>
                </c:pt>
                <c:pt idx="6">
                  <c:v>14812</c:v>
                </c:pt>
                <c:pt idx="9">
                  <c:v>14829</c:v>
                </c:pt>
                <c:pt idx="12">
                  <c:v>15112</c:v>
                </c:pt>
              </c:numCache>
            </c:numRef>
          </c:val>
          <c:extLst>
            <c:ext xmlns:c16="http://schemas.microsoft.com/office/drawing/2014/chart" uri="{C3380CC4-5D6E-409C-BE32-E72D297353CC}">
              <c16:uniqueId val="{00000007-4385-4F4A-99C2-B89230D65C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3370</c:v>
                </c:pt>
                <c:pt idx="2">
                  <c:v>#N/A</c:v>
                </c:pt>
                <c:pt idx="3">
                  <c:v>#N/A</c:v>
                </c:pt>
                <c:pt idx="4">
                  <c:v>2759</c:v>
                </c:pt>
                <c:pt idx="5">
                  <c:v>#N/A</c:v>
                </c:pt>
                <c:pt idx="6">
                  <c:v>#N/A</c:v>
                </c:pt>
                <c:pt idx="7">
                  <c:v>2099</c:v>
                </c:pt>
                <c:pt idx="8">
                  <c:v>#N/A</c:v>
                </c:pt>
                <c:pt idx="9">
                  <c:v>#N/A</c:v>
                </c:pt>
                <c:pt idx="10">
                  <c:v>2685</c:v>
                </c:pt>
                <c:pt idx="11">
                  <c:v>#N/A</c:v>
                </c:pt>
                <c:pt idx="12">
                  <c:v>#N/A</c:v>
                </c:pt>
                <c:pt idx="13">
                  <c:v>3922</c:v>
                </c:pt>
                <c:pt idx="14">
                  <c:v>#N/A</c:v>
                </c:pt>
              </c:numCache>
            </c:numRef>
          </c:val>
          <c:smooth val="0"/>
          <c:extLst>
            <c:ext xmlns:c16="http://schemas.microsoft.com/office/drawing/2014/chart" uri="{C3380CC4-5D6E-409C-BE32-E72D297353CC}">
              <c16:uniqueId val="{00000008-4385-4F4A-99C2-B89230D65C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127288</c:v>
                </c:pt>
                <c:pt idx="5">
                  <c:v>123688</c:v>
                </c:pt>
                <c:pt idx="8">
                  <c:v>121454</c:v>
                </c:pt>
                <c:pt idx="11">
                  <c:v>119565</c:v>
                </c:pt>
                <c:pt idx="14">
                  <c:v>117154</c:v>
                </c:pt>
              </c:numCache>
            </c:numRef>
          </c:val>
          <c:extLst>
            <c:ext xmlns:c16="http://schemas.microsoft.com/office/drawing/2014/chart" uri="{C3380CC4-5D6E-409C-BE32-E72D297353CC}">
              <c16:uniqueId val="{00000000-1518-4AD3-B33C-08F91AD506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37028</c:v>
                </c:pt>
                <c:pt idx="5">
                  <c:v>35245</c:v>
                </c:pt>
                <c:pt idx="8">
                  <c:v>39341</c:v>
                </c:pt>
                <c:pt idx="11">
                  <c:v>42988</c:v>
                </c:pt>
                <c:pt idx="14">
                  <c:v>45552</c:v>
                </c:pt>
              </c:numCache>
            </c:numRef>
          </c:val>
          <c:extLst>
            <c:ext xmlns:c16="http://schemas.microsoft.com/office/drawing/2014/chart" uri="{C3380CC4-5D6E-409C-BE32-E72D297353CC}">
              <c16:uniqueId val="{00000001-1518-4AD3-B33C-08F91AD506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31280</c:v>
                </c:pt>
                <c:pt idx="5">
                  <c:v>33598</c:v>
                </c:pt>
                <c:pt idx="8">
                  <c:v>35174</c:v>
                </c:pt>
                <c:pt idx="11">
                  <c:v>37632</c:v>
                </c:pt>
                <c:pt idx="14">
                  <c:v>32777</c:v>
                </c:pt>
              </c:numCache>
            </c:numRef>
          </c:val>
          <c:extLst>
            <c:ext xmlns:c16="http://schemas.microsoft.com/office/drawing/2014/chart" uri="{C3380CC4-5D6E-409C-BE32-E72D297353CC}">
              <c16:uniqueId val="{00000002-1518-4AD3-B33C-08F91AD506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18-4AD3-B33C-08F91AD506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18-4AD3-B33C-08F91AD506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52</c:v>
                </c:pt>
                <c:pt idx="3">
                  <c:v>43</c:v>
                </c:pt>
                <c:pt idx="6">
                  <c:v>35</c:v>
                </c:pt>
                <c:pt idx="9">
                  <c:v>27</c:v>
                </c:pt>
                <c:pt idx="12">
                  <c:v>221</c:v>
                </c:pt>
              </c:numCache>
            </c:numRef>
          </c:val>
          <c:extLst>
            <c:ext xmlns:c16="http://schemas.microsoft.com/office/drawing/2014/chart" uri="{C3380CC4-5D6E-409C-BE32-E72D297353CC}">
              <c16:uniqueId val="{00000005-1518-4AD3-B33C-08F91AD506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21861</c:v>
                </c:pt>
                <c:pt idx="3">
                  <c:v>22265</c:v>
                </c:pt>
                <c:pt idx="6">
                  <c:v>22069</c:v>
                </c:pt>
                <c:pt idx="9">
                  <c:v>21474</c:v>
                </c:pt>
                <c:pt idx="12">
                  <c:v>21167</c:v>
                </c:pt>
              </c:numCache>
            </c:numRef>
          </c:val>
          <c:extLst>
            <c:ext xmlns:c16="http://schemas.microsoft.com/office/drawing/2014/chart" uri="{C3380CC4-5D6E-409C-BE32-E72D297353CC}">
              <c16:uniqueId val="{00000006-1518-4AD3-B33C-08F91AD506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477</c:v>
                </c:pt>
                <c:pt idx="3">
                  <c:v>386</c:v>
                </c:pt>
                <c:pt idx="6">
                  <c:v>311</c:v>
                </c:pt>
                <c:pt idx="9">
                  <c:v>215</c:v>
                </c:pt>
                <c:pt idx="12">
                  <c:v>145</c:v>
                </c:pt>
              </c:numCache>
            </c:numRef>
          </c:val>
          <c:extLst>
            <c:ext xmlns:c16="http://schemas.microsoft.com/office/drawing/2014/chart" uri="{C3380CC4-5D6E-409C-BE32-E72D297353CC}">
              <c16:uniqueId val="{00000007-1518-4AD3-B33C-08F91AD506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39272</c:v>
                </c:pt>
                <c:pt idx="3">
                  <c:v>38619</c:v>
                </c:pt>
                <c:pt idx="6">
                  <c:v>37292</c:v>
                </c:pt>
                <c:pt idx="9">
                  <c:v>35808</c:v>
                </c:pt>
                <c:pt idx="12">
                  <c:v>35062</c:v>
                </c:pt>
              </c:numCache>
            </c:numRef>
          </c:val>
          <c:extLst>
            <c:ext xmlns:c16="http://schemas.microsoft.com/office/drawing/2014/chart" uri="{C3380CC4-5D6E-409C-BE32-E72D297353CC}">
              <c16:uniqueId val="{00000008-1518-4AD3-B33C-08F91AD506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9871</c:v>
                </c:pt>
                <c:pt idx="3">
                  <c:v>9140</c:v>
                </c:pt>
                <c:pt idx="6">
                  <c:v>8722</c:v>
                </c:pt>
                <c:pt idx="9">
                  <c:v>7946</c:v>
                </c:pt>
                <c:pt idx="12">
                  <c:v>6547</c:v>
                </c:pt>
              </c:numCache>
            </c:numRef>
          </c:val>
          <c:extLst>
            <c:ext xmlns:c16="http://schemas.microsoft.com/office/drawing/2014/chart" uri="{C3380CC4-5D6E-409C-BE32-E72D297353CC}">
              <c16:uniqueId val="{00000009-1518-4AD3-B33C-08F91AD506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152664</c:v>
                </c:pt>
                <c:pt idx="3">
                  <c:v>146868</c:v>
                </c:pt>
                <c:pt idx="6">
                  <c:v>143840</c:v>
                </c:pt>
                <c:pt idx="9">
                  <c:v>142163</c:v>
                </c:pt>
                <c:pt idx="12">
                  <c:v>137751</c:v>
                </c:pt>
              </c:numCache>
            </c:numRef>
          </c:val>
          <c:extLst>
            <c:ext xmlns:c16="http://schemas.microsoft.com/office/drawing/2014/chart" uri="{C3380CC4-5D6E-409C-BE32-E72D297353CC}">
              <c16:uniqueId val="{0000000A-1518-4AD3-B33C-08F91AD506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28600</c:v>
                </c:pt>
                <c:pt idx="2">
                  <c:v>#N/A</c:v>
                </c:pt>
                <c:pt idx="3">
                  <c:v>#N/A</c:v>
                </c:pt>
                <c:pt idx="4">
                  <c:v>24789</c:v>
                </c:pt>
                <c:pt idx="5">
                  <c:v>#N/A</c:v>
                </c:pt>
                <c:pt idx="6">
                  <c:v>#N/A</c:v>
                </c:pt>
                <c:pt idx="7">
                  <c:v>16299</c:v>
                </c:pt>
                <c:pt idx="8">
                  <c:v>#N/A</c:v>
                </c:pt>
                <c:pt idx="9">
                  <c:v>#N/A</c:v>
                </c:pt>
                <c:pt idx="10">
                  <c:v>7446</c:v>
                </c:pt>
                <c:pt idx="11">
                  <c:v>#N/A</c:v>
                </c:pt>
                <c:pt idx="12">
                  <c:v>#N/A</c:v>
                </c:pt>
                <c:pt idx="13">
                  <c:v>5409</c:v>
                </c:pt>
                <c:pt idx="14">
                  <c:v>#N/A</c:v>
                </c:pt>
              </c:numCache>
            </c:numRef>
          </c:val>
          <c:smooth val="0"/>
          <c:extLst>
            <c:ext xmlns:c16="http://schemas.microsoft.com/office/drawing/2014/chart" uri="{C3380CC4-5D6E-409C-BE32-E72D297353CC}">
              <c16:uniqueId val="{0000000B-1518-4AD3-B33C-08F91AD506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21267</c:v>
                </c:pt>
                <c:pt idx="1">
                  <c:v>22495</c:v>
                </c:pt>
                <c:pt idx="2">
                  <c:v>17558</c:v>
                </c:pt>
              </c:numCache>
            </c:numRef>
          </c:val>
          <c:extLst>
            <c:ext xmlns:c16="http://schemas.microsoft.com/office/drawing/2014/chart" uri="{C3380CC4-5D6E-409C-BE32-E72D297353CC}">
              <c16:uniqueId val="{00000000-B619-4B04-9882-319F11AEF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3518</c:v>
                </c:pt>
                <c:pt idx="1">
                  <c:v>3517</c:v>
                </c:pt>
                <c:pt idx="2">
                  <c:v>3504</c:v>
                </c:pt>
              </c:numCache>
            </c:numRef>
          </c:val>
          <c:extLst>
            <c:ext xmlns:c16="http://schemas.microsoft.com/office/drawing/2014/chart" uri="{C3380CC4-5D6E-409C-BE32-E72D297353CC}">
              <c16:uniqueId val="{00000001-B619-4B04-9882-319F11AEF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6179</c:v>
                </c:pt>
                <c:pt idx="1">
                  <c:v>6843</c:v>
                </c:pt>
                <c:pt idx="2">
                  <c:v>7272</c:v>
                </c:pt>
              </c:numCache>
            </c:numRef>
          </c:val>
          <c:extLst>
            <c:ext xmlns:c16="http://schemas.microsoft.com/office/drawing/2014/chart" uri="{C3380CC4-5D6E-409C-BE32-E72D297353CC}">
              <c16:uniqueId val="{00000002-B619-4B04-9882-319F11AEF8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{C63CF693-DEFE-4ED9-BE3D-83B483C62234}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11-4D4A-81BC-C20460733F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{AC394BE5-507E-4329-839C-951FFAEE89B7}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11-4D4A-81BC-C20460733F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{EBF12109-FFF4-4924-832E-266159BB443A}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11-4D4A-81BC-C20460733F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{6AF5DDF8-024C-4C48-9E67-7B867883A167}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11-4D4A-81BC-C20460733F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{5317FED9-7016-47C5-AA21-4606CA611939}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11-4D4A-81BC-C20460733FB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{597113C2-4F57-4DDD-A832-C35E7B4B4253}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11-4D4A-81BC-C20460733FB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{EA01EAB9-1FAD-4FE3-8437-50500D9C6B07}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11-4D4A-81BC-C20460733F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{B5E8093E-E20F-4819-A21C-3F4662F8EFD2}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11-4D4A-81BC-C20460733F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{194D3E19-0E76-4743-AEB0-59A78388D673}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11-4D4A-81BC-C20460733F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64.099999999999994</c:v>
                </c:pt>
                <c:pt idx="16">
                  <c:v>65.3</c:v>
                </c:pt>
                <c:pt idx="24">
                  <c:v>66.2</c:v>
                </c:pt>
                <c:pt idx="32">
                  <c:v>67</c:v>
                </c:pt>
              </c:numCache>
            </c:numRef>
          </c:xVal>
          <c:yVal>
            <c:numRef>
              <c:f>公会計指標分析・財政指標組合せ分析表!$BP$51:$DC$51</c:f>
              <c:numCache>
                <c:formatCode>#,##0.0;"▲ "#,##0.0</c:formatCode>
                <c:ptCount val="40"/>
                <c:pt idx="0">
                  <c:v>33.9</c:v>
                </c:pt>
                <c:pt idx="8">
                  <c:v>29.1</c:v>
                </c:pt>
                <c:pt idx="16">
                  <c:v>18.899999999999999</c:v>
                </c:pt>
                <c:pt idx="24">
                  <c:v>8.6</c:v>
                </c:pt>
                <c:pt idx="32">
                  <c:v>6.3</c:v>
                </c:pt>
              </c:numCache>
            </c:numRef>
          </c:yVal>
          <c:smooth val="0"/>
          <c:extLst>
            <c:ext xmlns:c16="http://schemas.microsoft.com/office/drawing/2014/chart" uri="{C3380CC4-5D6E-409C-BE32-E72D297353CC}">
              <c16:uniqueId val="{00000009-3011-4D4A-81BC-C20460733F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{9D85F808-E6F0-4772-ADD9-757D97A36E41}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11-4D4A-81BC-C20460733F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{9FE5F15B-455B-4F4F-83BE-589F9F8DFE50}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11-4D4A-81BC-C20460733F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{81AF7D54-DF70-41B2-9758-C92DAD2543AD}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11-4D4A-81BC-C20460733F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{AE2882BF-EDEE-4ADC-B0A8-5F2BCA88FC1F}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11-4D4A-81BC-C20460733F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{4FAE937D-DC7F-4617-AB46-EA8954405752}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11-4D4A-81BC-C20460733FB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{25840B91-322D-4AC6-A5DF-66F2A2A4F497}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11-4D4A-81BC-C20460733FB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{4E162E38-C541-4C4C-AACD-6A3587D211A3}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11-4D4A-81BC-C20460733F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{4082C362-4E9F-42A0-BE35-0E2D5B2CF27B}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11-4D4A-81BC-C20460733F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{220F3CE8-2CEE-455F-9E6E-62C6C8396CC6}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11-4D4A-81BC-C20460733F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3011-4D4A-81BC-C20460733FB1}"/>
            </c:ext>
          </c:extLst>
        </c:ser>
        <c:dLbls>
          <c:showLegendKey val="0"/>
          <c:showVal val="1"/>
          <c:showCatName val="0"/>
          <c:showSerName val="0"/>
          <c:showPercent val="0"/>
          <c:showBubbleSize val="0"/>
        </c:dLbls>
        <c:axId val="46179840"/>
        <c:axId val="46181760"/>
      </c:scatterChart>
      <c:valAx>
        <c:axId val="46179840"/>
        <c:scaling>
          <c:orientation val="minMax"/>
          <c:max val="67.69999999999998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{3120AEB9-B418-43D4-9D9B-02D28F5ADA8F}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C71-44DD-B22D-4E0383652D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{AA19F3CC-B4B7-4DC8-A05F-6A2DC6EE061B}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71-44DD-B22D-4E0383652D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{BC1ED1E8-4B42-417C-B89F-20357764B3CC}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71-44DD-B22D-4E0383652D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{ECF90093-3A96-461C-A3DE-5B842C2B83BF}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71-44DD-B22D-4E0383652D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{2BD5BDAC-9D94-4764-B1E5-6EA07F1BC423}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71-44DD-B22D-4E0383652D5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{944C5756-B18D-4CE6-A4AD-2CADCA219B8E}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C71-44DD-B22D-4E0383652D5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{21A97FBE-FD9E-4CB5-9A0D-C9C2D9A531B9}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C71-44DD-B22D-4E0383652D5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{1DE888B4-D560-4940-BAF0-E31695B9D11E}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C71-44DD-B22D-4E0383652D5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{7FF42E17-275A-4E32-AF7E-DE78A1181B6C}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C71-44DD-B22D-4E0383652D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3.9</c:v>
                </c:pt>
                <c:pt idx="16">
                  <c:v>3.2</c:v>
                </c:pt>
                <c:pt idx="24">
                  <c:v>2.9</c:v>
                </c:pt>
                <c:pt idx="32">
                  <c:v>3.3</c:v>
                </c:pt>
              </c:numCache>
            </c:numRef>
          </c:xVal>
          <c:yVal>
            <c:numRef>
              <c:f>公会計指標分析・財政指標組合せ分析表!$BP$73:$DC$73</c:f>
              <c:numCache>
                <c:formatCode>#,##0.0;"▲ "#,##0.0</c:formatCode>
                <c:ptCount val="40"/>
                <c:pt idx="0">
                  <c:v>33.9</c:v>
                </c:pt>
                <c:pt idx="8">
                  <c:v>29.1</c:v>
                </c:pt>
                <c:pt idx="16">
                  <c:v>18.899999999999999</c:v>
                </c:pt>
                <c:pt idx="24">
                  <c:v>8.6</c:v>
                </c:pt>
                <c:pt idx="32">
                  <c:v>6.3</c:v>
                </c:pt>
              </c:numCache>
            </c:numRef>
          </c:yVal>
          <c:smooth val="0"/>
          <c:extLst>
            <c:ext xmlns:c16="http://schemas.microsoft.com/office/drawing/2014/chart" uri="{C3380CC4-5D6E-409C-BE32-E72D297353CC}">
              <c16:uniqueId val="{00000009-AC71-44DD-B22D-4E0383652D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{84F18DFE-DD89-4146-9667-1B79CC0CC664}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C71-44DD-B22D-4E0383652D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{127E5671-91F4-4BCE-85A5-F6B8021D8CC6}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71-44DD-B22D-4E0383652D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{CD6151AB-1639-4D14-82EC-2027DD90AC6F}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71-44DD-B22D-4E0383652D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{AD9D3906-F742-4812-AE5E-F92C30451F38}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71-44DD-B22D-4E0383652D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{48ED175E-3464-4916-A5DC-474D6CCDB3BC}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71-44DD-B22D-4E0383652D5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{AD539A7F-8CF3-416B-A3B0-BC2C2D0A92D3}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C71-44DD-B22D-4E0383652D5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{6B63D1FE-A346-4BE1-A24D-A016D89179BC}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C71-44DD-B22D-4E0383652D5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{7B2B94AE-5C25-4776-A7CE-F0FFDFEC2BBF}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C71-44DD-B22D-4E0383652D5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{28B3F6D2-CA29-492D-8CF2-3B2ACD0A342F}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C71-44DD-B22D-4E0383652D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AC71-44DD-B22D-4E0383652D5D}"/>
            </c:ext>
          </c:extLst>
        </c:ser>
        <c:dLbls>
          <c:showLegendKey val="0"/>
          <c:showVal val="1"/>
          <c:showCatName val="0"/>
          <c:showSerName val="0"/>
          <c:showPercent val="0"/>
          <c:showBubbleSize val="0"/>
        </c:dLbls>
        <c:axId val="84219776"/>
        <c:axId val="84234240"/>
      </c:scatterChart>
      <c:valAx>
        <c:axId val="84219776"/>
        <c:scaling>
          <c:orientation val="minMax"/>
          <c:max val="7.1"/>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実質公債費比率の分子の額は増加傾向にある。主な要因としては、都市計画事業公債費の減などにより充当財源が減少したことや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年度に借り入れた小学校整備に係る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教育債の償還が始まったこと、臨時財政対策債</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額が増加したことなどがあげられる。今後は公共施設の老朽化対策などの投資的経費の増大によって多額の市債発行が見込まれており、公債費が増加傾向で推移することが予測され、それに伴い実質公債費比率が悪化することが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満期一括償還地方債の借入は行っておりません。</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の額は減少傾向である。これは、震災復興事業に係る市債の償還が進んでいる一方で、投資的事業が十分に行えていなかったことで、市債発行額が抑制されていたことにより、地方債現在高が減となっているためである。また、債務負担行為に基づく支出予定額の残高や、下水道事業・病院事業などの公営企業債等繰入見込額が減となっていることも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・西宮市公共施設保全積立基金に公共施設の計画的な修繕・改修事業に充てるために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西宮市財政基金に平成</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年度決算における一般会計の実質収支額の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積立てた一方で、一般会計の財源不足に充当するために西宮市財政基金から</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取崩したことなどにより、基金全体としては</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・西宮市公共施設保全積立基金や西宮市財政基金を活用して、学校施設をはじめとした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公共施設の老朽化対策に取り組んでいくため、減少していくと予測している。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・西宮市公共施設保全積立基金：公共施設の修繕又は改修</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・西宮市墓地整備基金：墓地の整備、修繕又は改修</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・西宮市公共施設保全積立基金：公共施設の計画的な修繕・改修のための財源確保と、事業費の年度間の平準化を</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図るため、条例に基づき年</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億円を積立てていることによる増加。</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・西宮市学校給食費基金：各年度における収支差額を積立てたことによる増加。</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・西宮市公共施設保全積立基金：公共施設の計画的な修繕・改修のための財源確保と、事業費の年度間の平準化を</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図るため、前年度決算剰余金の</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％又は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億円のうち、高いほうの金額を毎年積立て、取崩については運用基準に</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基づき充当を行っていく。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・西宮市墓地整備基金：令和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年度に予定する白水峡公園墓地における合葬式墓地の整備のため、令和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億円を取崩予定。</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年度決算における一般会計の実質収支額の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億円を積立てた一方で、</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一般会計の財源不足に充当するために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億円を取崩したことによる減少。</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・今後は公共施設の老朽化対策や、社会保障関連経費の伸び、新型コロナウイルス感染症など</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不測の事態による社会情勢の変化により、多額の収支不足が見込まれていることから</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基金残高の減少を予測しているが、財政の健全化を損ねないよう基金残高の維持に努めていく。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・県への令和元年度上半期分における災害援護資金の償還のために基金を取崩したことに</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よる減少。</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・県への災害援護資金の満期償還に備えて、一定の基金残高を維持するよう努めていく。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有形固定資産減価償却率は類似団体と同様年々増加傾向にあるものの、数値は類似団体平均より高い水準となっている。平成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147108</xdr:rowOff>
    </xdr:from>
    <xdr:to>
      <xdr:col>23</xdr:col>
      <xdr:colOff>136525</xdr:colOff>
      <xdr:row>32</xdr:row>
      <xdr:rowOff>77258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125535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1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32</xdr:row>
      <xdr:rowOff>26458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5559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31</xdr:row>
      <xdr:rowOff>169122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2321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136737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1800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6773</xdr:rowOff>
    </xdr:from>
    <xdr:to>
      <xdr:col>7</xdr:col>
      <xdr:colOff>187325</xdr:colOff>
      <xdr:row>31</xdr:row>
      <xdr:rowOff>108373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57573</xdr:rowOff>
    </xdr:from>
    <xdr:to>
      <xdr:col>11</xdr:col>
      <xdr:colOff>136525</xdr:colOff>
      <xdr:row>31</xdr:row>
      <xdr:rowOff>93557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4404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99500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債務償還比率は類似団体よりも低い水準となっているものの、平成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年度を除き年々悪化している。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その悪化している理由は、分子である将来負担額は震災復興事業にかかる市債の償還が順次終了し減少しているものの、分母である充当可能財源が減少していることが挙げられる。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また令和元年度が悪化した理由としては、扶助費や人件費などの経常的な経費に要する一般財源が増となったことなどが挙げられる。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今後は、公共施設の老朽化対策などに伴う多額の市債発行により、数値の悪化が懸念される。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120890</xdr:rowOff>
    </xdr:from>
    <xdr:to>
      <xdr:col>76</xdr:col>
      <xdr:colOff>73025</xdr:colOff>
      <xdr:row>31</xdr:row>
      <xdr:rowOff>51040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143767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19537</xdr:rowOff>
    </xdr:from>
    <xdr:to>
      <xdr:col>72</xdr:col>
      <xdr:colOff>123825</xdr:colOff>
      <xdr:row>30</xdr:row>
      <xdr:rowOff>121137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70337</xdr:rowOff>
    </xdr:from>
    <xdr:to>
      <xdr:col>76</xdr:col>
      <xdr:colOff>22225</xdr:colOff>
      <xdr:row>31</xdr:row>
      <xdr:rowOff>240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5985362"/>
          <a:ext cx="7112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106856</xdr:rowOff>
    </xdr:from>
    <xdr:to>
      <xdr:col>68</xdr:col>
      <xdr:colOff>123825</xdr:colOff>
      <xdr:row>31</xdr:row>
      <xdr:rowOff>37006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70337</xdr:rowOff>
    </xdr:from>
    <xdr:to>
      <xdr:col>72</xdr:col>
      <xdr:colOff>73025</xdr:colOff>
      <xdr:row>30</xdr:row>
      <xdr:rowOff>157656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985362"/>
          <a:ext cx="762000" cy="8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72792</xdr:rowOff>
    </xdr:from>
    <xdr:to>
      <xdr:col>64</xdr:col>
      <xdr:colOff>123825</xdr:colOff>
      <xdr:row>31</xdr:row>
      <xdr:rowOff>2942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123592</xdr:rowOff>
    </xdr:from>
    <xdr:to>
      <xdr:col>68</xdr:col>
      <xdr:colOff>73025</xdr:colOff>
      <xdr:row>30</xdr:row>
      <xdr:rowOff>157656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038617"/>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25654</xdr:rowOff>
    </xdr:from>
    <xdr:to>
      <xdr:col>60</xdr:col>
      <xdr:colOff>123825</xdr:colOff>
      <xdr:row>30</xdr:row>
      <xdr:rowOff>127254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76454</xdr:rowOff>
    </xdr:from>
    <xdr:to>
      <xdr:col>64</xdr:col>
      <xdr:colOff>73025</xdr:colOff>
      <xdr:row>30</xdr:row>
      <xdr:rowOff>123592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91479"/>
          <a:ext cx="762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137664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7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53533</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7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19469</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76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143781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148590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712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127635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179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74295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912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47625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79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36807</xdr:rowOff>
    </xdr:from>
    <xdr:to>
      <xdr:col>55</xdr:col>
      <xdr:colOff>50800</xdr:colOff>
      <xdr:row>41</xdr:row>
      <xdr:rowOff>138407</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123184</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37219</xdr:rowOff>
    </xdr:from>
    <xdr:to>
      <xdr:col>50</xdr:col>
      <xdr:colOff>165100</xdr:colOff>
      <xdr:row>41</xdr:row>
      <xdr:rowOff>138819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87607</xdr:rowOff>
    </xdr:from>
    <xdr:to>
      <xdr:col>55</xdr:col>
      <xdr:colOff>0</xdr:colOff>
      <xdr:row>41</xdr:row>
      <xdr:rowOff>88019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1705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37447</xdr:rowOff>
    </xdr:from>
    <xdr:to>
      <xdr:col>46</xdr:col>
      <xdr:colOff>38100</xdr:colOff>
      <xdr:row>41</xdr:row>
      <xdr:rowOff>139047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88019</xdr:rowOff>
    </xdr:from>
    <xdr:to>
      <xdr:col>50</xdr:col>
      <xdr:colOff>114300</xdr:colOff>
      <xdr:row>41</xdr:row>
      <xdr:rowOff>88247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174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37607</xdr:rowOff>
    </xdr:from>
    <xdr:to>
      <xdr:col>41</xdr:col>
      <xdr:colOff>101600</xdr:colOff>
      <xdr:row>41</xdr:row>
      <xdr:rowOff>139207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88247</xdr:rowOff>
    </xdr:from>
    <xdr:to>
      <xdr:col>45</xdr:col>
      <xdr:colOff>177800</xdr:colOff>
      <xdr:row>41</xdr:row>
      <xdr:rowOff>88407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1769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37585</xdr:rowOff>
    </xdr:from>
    <xdr:to>
      <xdr:col>36</xdr:col>
      <xdr:colOff>165100</xdr:colOff>
      <xdr:row>41</xdr:row>
      <xdr:rowOff>139185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88385</xdr:rowOff>
    </xdr:from>
    <xdr:to>
      <xdr:col>41</xdr:col>
      <xdr:colOff>50800</xdr:colOff>
      <xdr:row>41</xdr:row>
      <xdr:rowOff>88407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11783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129946</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1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130174</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1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130334</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15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130312</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1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94706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5384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80010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66947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53884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499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155054</xdr:rowOff>
    </xdr:from>
    <xdr:to>
      <xdr:col>55</xdr:col>
      <xdr:colOff>50800</xdr:colOff>
      <xdr:row>63</xdr:row>
      <xdr:rowOff>85204</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133481</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158197</xdr:rowOff>
    </xdr:from>
    <xdr:to>
      <xdr:col>50</xdr:col>
      <xdr:colOff>165100</xdr:colOff>
      <xdr:row>63</xdr:row>
      <xdr:rowOff>88347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34404</xdr:rowOff>
    </xdr:from>
    <xdr:to>
      <xdr:col>55</xdr:col>
      <xdr:colOff>0</xdr:colOff>
      <xdr:row>63</xdr:row>
      <xdr:rowOff>37547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35754"/>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160118</xdr:rowOff>
    </xdr:from>
    <xdr:to>
      <xdr:col>46</xdr:col>
      <xdr:colOff>38100</xdr:colOff>
      <xdr:row>63</xdr:row>
      <xdr:rowOff>90268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37547</xdr:rowOff>
    </xdr:from>
    <xdr:to>
      <xdr:col>50</xdr:col>
      <xdr:colOff>114300</xdr:colOff>
      <xdr:row>63</xdr:row>
      <xdr:rowOff>39468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3889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162015</xdr:rowOff>
    </xdr:from>
    <xdr:to>
      <xdr:col>41</xdr:col>
      <xdr:colOff>101600</xdr:colOff>
      <xdr:row>63</xdr:row>
      <xdr:rowOff>92165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39468</xdr:rowOff>
    </xdr:from>
    <xdr:to>
      <xdr:col>45</xdr:col>
      <xdr:colOff>177800</xdr:colOff>
      <xdr:row>63</xdr:row>
      <xdr:rowOff>41365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4081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170588</xdr:rowOff>
    </xdr:from>
    <xdr:to>
      <xdr:col>36</xdr:col>
      <xdr:colOff>165100</xdr:colOff>
      <xdr:row>63</xdr:row>
      <xdr:rowOff>100738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41365</xdr:rowOff>
    </xdr:from>
    <xdr:to>
      <xdr:col>41</xdr:col>
      <xdr:colOff>50800</xdr:colOff>
      <xdr:row>63</xdr:row>
      <xdr:rowOff>49938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4271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79474</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8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81395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8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83292</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8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91865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8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60961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249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19050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207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148589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135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76200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100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151892</xdr:rowOff>
    </xdr:from>
    <xdr:to>
      <xdr:col>55</xdr:col>
      <xdr:colOff>50800</xdr:colOff>
      <xdr:row>81</xdr:row>
      <xdr:rowOff>82042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3319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371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149606</xdr:rowOff>
    </xdr:from>
    <xdr:to>
      <xdr:col>50</xdr:col>
      <xdr:colOff>165100</xdr:colOff>
      <xdr:row>81</xdr:row>
      <xdr:rowOff>79756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28956</xdr:rowOff>
    </xdr:from>
    <xdr:to>
      <xdr:col>55</xdr:col>
      <xdr:colOff>0</xdr:colOff>
      <xdr:row>81</xdr:row>
      <xdr:rowOff>31242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9639300" y="139164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28956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390650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141224</xdr:rowOff>
    </xdr:from>
    <xdr:to>
      <xdr:col>41</xdr:col>
      <xdr:colOff>101600</xdr:colOff>
      <xdr:row>81</xdr:row>
      <xdr:rowOff>71374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3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20574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39065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153415</xdr:rowOff>
    </xdr:from>
    <xdr:to>
      <xdr:col>36</xdr:col>
      <xdr:colOff>165100</xdr:colOff>
      <xdr:row>81</xdr:row>
      <xdr:rowOff>83565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38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20574</xdr:rowOff>
    </xdr:from>
    <xdr:to>
      <xdr:col>41</xdr:col>
      <xdr:colOff>50800</xdr:colOff>
      <xdr:row>81</xdr:row>
      <xdr:rowOff>32765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3908024"/>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96283</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87901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363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100092</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125730</xdr:rowOff>
    </xdr:from>
    <xdr:to>
      <xdr:col>85</xdr:col>
      <xdr:colOff>127000</xdr:colOff>
      <xdr:row>38</xdr:row>
      <xdr:rowOff>156210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6408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85725</xdr:rowOff>
    </xdr:from>
    <xdr:to>
      <xdr:col>81</xdr:col>
      <xdr:colOff>50800</xdr:colOff>
      <xdr:row>38</xdr:row>
      <xdr:rowOff>125730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600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39</xdr:row>
      <xdr:rowOff>15240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3703300" y="660082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39</xdr:row>
      <xdr:rowOff>15240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6579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167657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78757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106680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1323300" y="6614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99060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144780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661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144780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61</xdr:row>
      <xdr:rowOff>144780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60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48260</xdr:rowOff>
    </xdr:from>
    <xdr:to>
      <xdr:col>76</xdr:col>
      <xdr:colOff>165100</xdr:colOff>
      <xdr:row>61</xdr:row>
      <xdr:rowOff>149860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99060</xdr:rowOff>
    </xdr:from>
    <xdr:to>
      <xdr:col>81</xdr:col>
      <xdr:colOff>50800</xdr:colOff>
      <xdr:row>61</xdr:row>
      <xdr:rowOff>144780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557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99060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4965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151130</xdr:rowOff>
    </xdr:from>
    <xdr:to>
      <xdr:col>67</xdr:col>
      <xdr:colOff>101600</xdr:colOff>
      <xdr:row>61</xdr:row>
      <xdr:rowOff>81280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30480</xdr:rowOff>
    </xdr:from>
    <xdr:to>
      <xdr:col>71</xdr:col>
      <xdr:colOff>177800</xdr:colOff>
      <xdr:row>61</xdr:row>
      <xdr:rowOff>38100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48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140987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72407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45538</xdr:rowOff>
    </xdr:from>
    <xdr:to>
      <xdr:col>116</xdr:col>
      <xdr:colOff>114300</xdr:colOff>
      <xdr:row>61</xdr:row>
      <xdr:rowOff>147138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23965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58601</xdr:rowOff>
    </xdr:from>
    <xdr:to>
      <xdr:col>112</xdr:col>
      <xdr:colOff>38100</xdr:colOff>
      <xdr:row>61</xdr:row>
      <xdr:rowOff>160201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96338</xdr:rowOff>
    </xdr:from>
    <xdr:to>
      <xdr:col>116</xdr:col>
      <xdr:colOff>63500</xdr:colOff>
      <xdr:row>61</xdr:row>
      <xdr:rowOff>109401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5547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11249</xdr:rowOff>
    </xdr:from>
    <xdr:to>
      <xdr:col>107</xdr:col>
      <xdr:colOff>101600</xdr:colOff>
      <xdr:row>61</xdr:row>
      <xdr:rowOff>112849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62049</xdr:rowOff>
    </xdr:from>
    <xdr:to>
      <xdr:col>111</xdr:col>
      <xdr:colOff>177800</xdr:colOff>
      <xdr:row>61</xdr:row>
      <xdr:rowOff>109401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0434300" y="1052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14515</xdr:rowOff>
    </xdr:from>
    <xdr:to>
      <xdr:col>102</xdr:col>
      <xdr:colOff>165100</xdr:colOff>
      <xdr:row>61</xdr:row>
      <xdr:rowOff>116115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62049</xdr:rowOff>
    </xdr:from>
    <xdr:to>
      <xdr:col>107</xdr:col>
      <xdr:colOff>50800</xdr:colOff>
      <xdr:row>61</xdr:row>
      <xdr:rowOff>65315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5204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164737</xdr:rowOff>
    </xdr:from>
    <xdr:to>
      <xdr:col>98</xdr:col>
      <xdr:colOff>38100</xdr:colOff>
      <xdr:row>61</xdr:row>
      <xdr:rowOff>94887</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44087</xdr:rowOff>
    </xdr:from>
    <xdr:to>
      <xdr:col>102</xdr:col>
      <xdr:colOff>114300</xdr:colOff>
      <xdr:row>61</xdr:row>
      <xdr:rowOff>65315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656300" y="105025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151328</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103976</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107242</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86014</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5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118111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3982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95250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3938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133986</xdr:rowOff>
    </xdr:from>
    <xdr:to>
      <xdr:col>72</xdr:col>
      <xdr:colOff>38100</xdr:colOff>
      <xdr:row>81</xdr:row>
      <xdr:rowOff>64136</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13336</xdr:rowOff>
    </xdr:from>
    <xdr:to>
      <xdr:col>76</xdr:col>
      <xdr:colOff>114300</xdr:colOff>
      <xdr:row>81</xdr:row>
      <xdr:rowOff>51436</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13336</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3856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80663</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36847</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125985</xdr:rowOff>
    </xdr:from>
    <xdr:to>
      <xdr:col>85</xdr:col>
      <xdr:colOff>177800</xdr:colOff>
      <xdr:row>103</xdr:row>
      <xdr:rowOff>56135</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104412</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75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103124</xdr:rowOff>
    </xdr:from>
    <xdr:to>
      <xdr:col>81</xdr:col>
      <xdr:colOff>101600</xdr:colOff>
      <xdr:row>103</xdr:row>
      <xdr:rowOff>33274</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103</xdr:row>
      <xdr:rowOff>5335</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76418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73406</xdr:rowOff>
    </xdr:from>
    <xdr:to>
      <xdr:col>76</xdr:col>
      <xdr:colOff>165100</xdr:colOff>
      <xdr:row>103</xdr:row>
      <xdr:rowOff>3556</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124206</xdr:rowOff>
    </xdr:from>
    <xdr:to>
      <xdr:col>81</xdr:col>
      <xdr:colOff>50800</xdr:colOff>
      <xdr:row>102</xdr:row>
      <xdr:rowOff>153924</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76121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102</xdr:row>
      <xdr:rowOff>124206</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75869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7113</xdr:rowOff>
    </xdr:from>
    <xdr:to>
      <xdr:col>67</xdr:col>
      <xdr:colOff>101600</xdr:colOff>
      <xdr:row>102</xdr:row>
      <xdr:rowOff>108713</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57913</xdr:rowOff>
    </xdr:from>
    <xdr:to>
      <xdr:col>71</xdr:col>
      <xdr:colOff>177800</xdr:colOff>
      <xdr:row>102</xdr:row>
      <xdr:rowOff>99061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7545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24401</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68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166133</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99840</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58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0434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137161</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9545300" y="18288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8656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庁舎、体育館・プール、一般廃棄物処理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51707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357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080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84183</xdr:rowOff>
    </xdr:from>
    <xdr:to>
      <xdr:col>10</xdr:col>
      <xdr:colOff>165100</xdr:colOff>
      <xdr:row>38</xdr:row>
      <xdr:rowOff>14332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134983</xdr:rowOff>
    </xdr:from>
    <xdr:to>
      <xdr:col>15</xdr:col>
      <xdr:colOff>50800</xdr:colOff>
      <xdr:row>37</xdr:row>
      <xdr:rowOff>164374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786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51526</xdr:rowOff>
    </xdr:from>
    <xdr:to>
      <xdr:col>6</xdr:col>
      <xdr:colOff>38100</xdr:colOff>
      <xdr:row>37</xdr:row>
      <xdr:rowOff>153126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102326</xdr:rowOff>
    </xdr:from>
    <xdr:to>
      <xdr:col>10</xdr:col>
      <xdr:colOff>114300</xdr:colOff>
      <xdr:row>37</xdr:row>
      <xdr:rowOff>134983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459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144253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129540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572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80010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xdr:rowOff>
    </xdr:from>
    <xdr:to>
      <xdr:col>10</xdr:col>
      <xdr:colOff>114300</xdr:colOff>
      <xdr:row>61</xdr:row>
      <xdr:rowOff>45720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467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52578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861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52578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972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94505</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94505</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F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F00-00001B01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0000000-0008-0000-0F00-00001D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F00-00001F010000}"/>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137177</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F00-00002B010000}"/>
            </a:ext>
          </a:extLst>
        </xdr:cNvPr>
        <xdr:cNvSpPr txBox="1"/>
      </xdr:nvSpPr>
      <xdr:spPr>
        <a:xfrm>
          <a:off x="4673600"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149606</xdr:rowOff>
    </xdr:from>
    <xdr:to>
      <xdr:col>20</xdr:col>
      <xdr:colOff>38100</xdr:colOff>
      <xdr:row>80</xdr:row>
      <xdr:rowOff>79756</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746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28956</xdr:rowOff>
    </xdr:from>
    <xdr:to>
      <xdr:col>24</xdr:col>
      <xdr:colOff>63500</xdr:colOff>
      <xdr:row>80</xdr:row>
      <xdr:rowOff>38100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3797300" y="13744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2857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28956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908300" y="136969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51308</xdr:rowOff>
    </xdr:from>
    <xdr:to>
      <xdr:col>10</xdr:col>
      <xdr:colOff>165100</xdr:colOff>
      <xdr:row>79</xdr:row>
      <xdr:rowOff>152908</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68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102108</xdr:rowOff>
    </xdr:from>
    <xdr:to>
      <xdr:col>15</xdr:col>
      <xdr:colOff>50800</xdr:colOff>
      <xdr:row>79</xdr:row>
      <xdr:rowOff>152400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019300" y="136466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28448</xdr:rowOff>
    </xdr:from>
    <xdr:to>
      <xdr:col>6</xdr:col>
      <xdr:colOff>38100</xdr:colOff>
      <xdr:row>79</xdr:row>
      <xdr:rowOff>130048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079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79248</xdr:rowOff>
    </xdr:from>
    <xdr:to>
      <xdr:col>10</xdr:col>
      <xdr:colOff>114300</xdr:colOff>
      <xdr:row>79</xdr:row>
      <xdr:rowOff>102108</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130300" y="136237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70883</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22877</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89098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117021</xdr:rowOff>
    </xdr:from>
    <xdr:to>
      <xdr:col>55</xdr:col>
      <xdr:colOff>0</xdr:colOff>
      <xdr:row>83</xdr:row>
      <xdr:rowOff>117021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34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66221</xdr:rowOff>
    </xdr:from>
    <xdr:to>
      <xdr:col>46</xdr:col>
      <xdr:colOff>38100</xdr:colOff>
      <xdr:row>83</xdr:row>
      <xdr:rowOff>167821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117021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66221</xdr:rowOff>
    </xdr:from>
    <xdr:to>
      <xdr:col>41</xdr:col>
      <xdr:colOff>101600</xdr:colOff>
      <xdr:row>83</xdr:row>
      <xdr:rowOff>167821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117021</xdr:rowOff>
    </xdr:from>
    <xdr:to>
      <xdr:col>45</xdr:col>
      <xdr:colOff>177800</xdr:colOff>
      <xdr:row>83</xdr:row>
      <xdr:rowOff>117021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84364</xdr:rowOff>
    </xdr:from>
    <xdr:to>
      <xdr:col>41</xdr:col>
      <xdr:colOff>50800</xdr:colOff>
      <xdr:row>83</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314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158948</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12898</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17418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3797300" y="181535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125005</xdr:rowOff>
    </xdr:from>
    <xdr:to>
      <xdr:col>15</xdr:col>
      <xdr:colOff>101600</xdr:colOff>
      <xdr:row>106</xdr:row>
      <xdr:rowOff>55155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4355</xdr:rowOff>
    </xdr:from>
    <xdr:to>
      <xdr:col>19</xdr:col>
      <xdr:colOff>177800</xdr:colOff>
      <xdr:row>106</xdr:row>
      <xdr:rowOff>17418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1780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102144</xdr:rowOff>
    </xdr:from>
    <xdr:to>
      <xdr:col>10</xdr:col>
      <xdr:colOff>165100</xdr:colOff>
      <xdr:row>106</xdr:row>
      <xdr:rowOff>32294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152944</xdr:rowOff>
    </xdr:from>
    <xdr:to>
      <xdr:col>15</xdr:col>
      <xdr:colOff>50800</xdr:colOff>
      <xdr:row>106</xdr:row>
      <xdr:rowOff>4355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1551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85816</xdr:rowOff>
    </xdr:from>
    <xdr:to>
      <xdr:col>6</xdr:col>
      <xdr:colOff>38100</xdr:colOff>
      <xdr:row>106</xdr:row>
      <xdr:rowOff>15966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136616</xdr:rowOff>
    </xdr:from>
    <xdr:to>
      <xdr:col>10</xdr:col>
      <xdr:colOff>114300</xdr:colOff>
      <xdr:row>105</xdr:row>
      <xdr:rowOff>152944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1388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46282</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23421</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7093</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F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F00-0000C6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F00-0000C8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F00-0000CA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F00-0000D6010000}"/>
            </a:ext>
          </a:extLst>
        </xdr:cNvPr>
        <xdr:cNvSpPr txBox="1"/>
      </xdr:nvSpPr>
      <xdr:spPr>
        <a:xfrm>
          <a:off x="10515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958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127636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9639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869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8750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781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127636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7861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92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127636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6972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a:extLst>
            <a:ext uri="{FF2B5EF4-FFF2-40B4-BE49-F238E27FC236}">
              <a16:creationId xmlns:a16="http://schemas.microsoft.com/office/drawing/2014/main" id="{00000000-0008-0000-0F00-0000DF010000}"/>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a:extLst>
            <a:ext uri="{FF2B5EF4-FFF2-40B4-BE49-F238E27FC236}">
              <a16:creationId xmlns:a16="http://schemas.microsoft.com/office/drawing/2014/main" id="{00000000-0008-0000-0F00-0000E0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a:extLst>
            <a:ext uri="{FF2B5EF4-FFF2-40B4-BE49-F238E27FC236}">
              <a16:creationId xmlns:a16="http://schemas.microsoft.com/office/drawing/2014/main" id="{00000000-0008-0000-0F00-0000E1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a:extLst>
            <a:ext uri="{FF2B5EF4-FFF2-40B4-BE49-F238E27FC236}">
              <a16:creationId xmlns:a16="http://schemas.microsoft.com/office/drawing/2014/main" id="{00000000-0008-0000-0F00-0000E2010000}"/>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83" name="n_1mainValue【市民会館】&#10;一人当たり面積">
          <a:extLst>
            <a:ext uri="{FF2B5EF4-FFF2-40B4-BE49-F238E27FC236}">
              <a16:creationId xmlns:a16="http://schemas.microsoft.com/office/drawing/2014/main" id="{00000000-0008-0000-0F00-0000E3010000}"/>
            </a:ext>
          </a:extLst>
        </xdr:cNvPr>
        <xdr:cNvSpPr txBox="1"/>
      </xdr:nvSpPr>
      <xdr:spPr>
        <a:xfrm>
          <a:off x="9391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84" name="n_2mainValue【市民会館】&#10;一人当たり面積">
          <a:extLst>
            <a:ext uri="{FF2B5EF4-FFF2-40B4-BE49-F238E27FC236}">
              <a16:creationId xmlns:a16="http://schemas.microsoft.com/office/drawing/2014/main" id="{00000000-0008-0000-0F00-0000E4010000}"/>
            </a:ext>
          </a:extLst>
        </xdr:cNvPr>
        <xdr:cNvSpPr txBox="1"/>
      </xdr:nvSpPr>
      <xdr:spPr>
        <a:xfrm>
          <a:off x="8515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169563</xdr:rowOff>
    </xdr:from>
    <xdr:ext cx="469744" cy="259045"/>
    <xdr:sp macro="" textlink="">
      <xdr:nvSpPr>
        <xdr:cNvPr id="485" name="n_3mainValue【市民会館】&#10;一人当たり面積">
          <a:extLst>
            <a:ext uri="{FF2B5EF4-FFF2-40B4-BE49-F238E27FC236}">
              <a16:creationId xmlns:a16="http://schemas.microsoft.com/office/drawing/2014/main" id="{00000000-0008-0000-0F00-0000E5010000}"/>
            </a:ext>
          </a:extLst>
        </xdr:cNvPr>
        <xdr:cNvSpPr txBox="1"/>
      </xdr:nvSpPr>
      <xdr:spPr>
        <a:xfrm>
          <a:off x="7626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169563</xdr:rowOff>
    </xdr:from>
    <xdr:ext cx="469744" cy="259045"/>
    <xdr:sp macro="" textlink="">
      <xdr:nvSpPr>
        <xdr:cNvPr id="486" name="n_4mainValue【市民会館】&#10;一人当たり面積">
          <a:extLst>
            <a:ext uri="{FF2B5EF4-FFF2-40B4-BE49-F238E27FC236}">
              <a16:creationId xmlns:a16="http://schemas.microsoft.com/office/drawing/2014/main" id="{00000000-0008-0000-0F00-0000E6010000}"/>
            </a:ext>
          </a:extLst>
        </xdr:cNvPr>
        <xdr:cNvSpPr txBox="1"/>
      </xdr:nvSpPr>
      <xdr:spPr>
        <a:xfrm>
          <a:off x="6737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131535</xdr:rowOff>
    </xdr:from>
    <xdr:to>
      <xdr:col>85</xdr:col>
      <xdr:colOff>177800</xdr:colOff>
      <xdr:row>40</xdr:row>
      <xdr:rowOff>61685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109962</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10885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5481300" y="683133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58057</xdr:rowOff>
    </xdr:from>
    <xdr:to>
      <xdr:col>76</xdr:col>
      <xdr:colOff>165100</xdr:colOff>
      <xdr:row>39</xdr:row>
      <xdr:rowOff>159657</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108857</xdr:rowOff>
    </xdr:from>
    <xdr:to>
      <xdr:col>81</xdr:col>
      <xdr:colOff>50800</xdr:colOff>
      <xdr:row>39</xdr:row>
      <xdr:rowOff>144780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67954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108857</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3703300" y="67790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92528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814300" y="673825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150784</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61359</xdr:rowOff>
    </xdr:from>
    <xdr:to>
      <xdr:col>116</xdr:col>
      <xdr:colOff>114300</xdr:colOff>
      <xdr:row>36</xdr:row>
      <xdr:rowOff>162959</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62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84236</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608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62997</xdr:rowOff>
    </xdr:from>
    <xdr:to>
      <xdr:col>112</xdr:col>
      <xdr:colOff>38100</xdr:colOff>
      <xdr:row>36</xdr:row>
      <xdr:rowOff>164597</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6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112159</xdr:rowOff>
    </xdr:from>
    <xdr:to>
      <xdr:col>116</xdr:col>
      <xdr:colOff>63500</xdr:colOff>
      <xdr:row>36</xdr:row>
      <xdr:rowOff>113797</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1323300" y="628435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63066</xdr:rowOff>
    </xdr:from>
    <xdr:to>
      <xdr:col>107</xdr:col>
      <xdr:colOff>101600</xdr:colOff>
      <xdr:row>36</xdr:row>
      <xdr:rowOff>164666</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62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113797</xdr:rowOff>
    </xdr:from>
    <xdr:to>
      <xdr:col>111</xdr:col>
      <xdr:colOff>177800</xdr:colOff>
      <xdr:row>36</xdr:row>
      <xdr:rowOff>113866</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0434300" y="628599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79875</xdr:rowOff>
    </xdr:from>
    <xdr:to>
      <xdr:col>102</xdr:col>
      <xdr:colOff>165100</xdr:colOff>
      <xdr:row>37</xdr:row>
      <xdr:rowOff>10025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113866</xdr:rowOff>
    </xdr:from>
    <xdr:to>
      <xdr:col>107</xdr:col>
      <xdr:colOff>50800</xdr:colOff>
      <xdr:row>36</xdr:row>
      <xdr:rowOff>130675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45300" y="6286066"/>
          <a:ext cx="8890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145308</xdr:rowOff>
    </xdr:from>
    <xdr:to>
      <xdr:col>98</xdr:col>
      <xdr:colOff>38100</xdr:colOff>
      <xdr:row>37</xdr:row>
      <xdr:rowOff>75458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130675</xdr:rowOff>
    </xdr:from>
    <xdr:to>
      <xdr:col>102</xdr:col>
      <xdr:colOff>114300</xdr:colOff>
      <xdr:row>37</xdr:row>
      <xdr:rowOff>24658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8656300" y="6302875"/>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89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9674</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11095" y="601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9743</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34795" y="601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26552</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45795" y="602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91985</xdr:rowOff>
    </xdr:from>
    <xdr:ext cx="599010"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56795" y="609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F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F00-00007202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F00-00007402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F00-00007602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88646</xdr:rowOff>
    </xdr:from>
    <xdr:to>
      <xdr:col>85</xdr:col>
      <xdr:colOff>177800</xdr:colOff>
      <xdr:row>61</xdr:row>
      <xdr:rowOff>18796</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6268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67073</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F00-000082020000}"/>
            </a:ext>
          </a:extLst>
        </xdr:cNvPr>
        <xdr:cNvSpPr txBox="1"/>
      </xdr:nvSpPr>
      <xdr:spPr>
        <a:xfrm>
          <a:off x="16357600"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139446</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5481300" y="1037844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164084</xdr:rowOff>
    </xdr:from>
    <xdr:to>
      <xdr:col>76</xdr:col>
      <xdr:colOff>165100</xdr:colOff>
      <xdr:row>60</xdr:row>
      <xdr:rowOff>94234</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4541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43434</xdr:rowOff>
    </xdr:from>
    <xdr:to>
      <xdr:col>81</xdr:col>
      <xdr:colOff>50800</xdr:colOff>
      <xdr:row>60</xdr:row>
      <xdr:rowOff>91440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4592300" y="103304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3652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166878</xdr:rowOff>
    </xdr:from>
    <xdr:to>
      <xdr:col>76</xdr:col>
      <xdr:colOff>114300</xdr:colOff>
      <xdr:row>60</xdr:row>
      <xdr:rowOff>43434</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3703300" y="102824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95504</xdr:rowOff>
    </xdr:from>
    <xdr:to>
      <xdr:col>67</xdr:col>
      <xdr:colOff>101600</xdr:colOff>
      <xdr:row>60</xdr:row>
      <xdr:rowOff>25654</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763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146304</xdr:rowOff>
    </xdr:from>
    <xdr:to>
      <xdr:col>71</xdr:col>
      <xdr:colOff>177800</xdr:colOff>
      <xdr:row>59</xdr:row>
      <xdr:rowOff>166878</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814300" y="102618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85361</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16781</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1030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38100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545300" y="10782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F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00000000-0008-0000-0F00-0000E5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F00-0000E7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F00-0000E9020000}"/>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133986</xdr:rowOff>
    </xdr:from>
    <xdr:to>
      <xdr:col>85</xdr:col>
      <xdr:colOff>177800</xdr:colOff>
      <xdr:row>83</xdr:row>
      <xdr:rowOff>64136</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6268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112413</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F00-0000F5020000}"/>
            </a:ext>
          </a:extLst>
        </xdr:cNvPr>
        <xdr:cNvSpPr txBox="1"/>
      </xdr:nvSpPr>
      <xdr:spPr>
        <a:xfrm>
          <a:off x="16357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13336</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5481300" y="142074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22861</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4592300" y="14207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31114</xdr:rowOff>
    </xdr:from>
    <xdr:to>
      <xdr:col>72</xdr:col>
      <xdr:colOff>38100</xdr:colOff>
      <xdr:row>83</xdr:row>
      <xdr:rowOff>132714</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3652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81914</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3703300" y="142532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105411</xdr:rowOff>
    </xdr:from>
    <xdr:to>
      <xdr:col>67</xdr:col>
      <xdr:colOff>101600</xdr:colOff>
      <xdr:row>83</xdr:row>
      <xdr:rowOff>35561</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2763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156211</xdr:rowOff>
    </xdr:from>
    <xdr:to>
      <xdr:col>71</xdr:col>
      <xdr:colOff>177800</xdr:colOff>
      <xdr:row>83</xdr:row>
      <xdr:rowOff>81914</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814300" y="142151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123841</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26688</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F00-00001E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F00-000020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F00-000022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F00-00002E030000}"/>
            </a:ext>
          </a:extLst>
        </xdr:cNvPr>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38100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0434300" y="1441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76200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9545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a:extLst>
            <a:ext uri="{FF2B5EF4-FFF2-40B4-BE49-F238E27FC236}">
              <a16:creationId xmlns:a16="http://schemas.microsoft.com/office/drawing/2014/main" id="{00000000-0008-0000-0F00-00003703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a:extLst>
            <a:ext uri="{FF2B5EF4-FFF2-40B4-BE49-F238E27FC236}">
              <a16:creationId xmlns:a16="http://schemas.microsoft.com/office/drawing/2014/main" id="{00000000-0008-0000-0F00-000038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a:extLst>
            <a:ext uri="{FF2B5EF4-FFF2-40B4-BE49-F238E27FC236}">
              <a16:creationId xmlns:a16="http://schemas.microsoft.com/office/drawing/2014/main" id="{00000000-0008-0000-0F00-000039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a:extLst>
            <a:ext uri="{FF2B5EF4-FFF2-40B4-BE49-F238E27FC236}">
              <a16:creationId xmlns:a16="http://schemas.microsoft.com/office/drawing/2014/main" id="{00000000-0008-0000-0F00-00003A03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7" name="n_1mainValue【消防施設】&#10;一人当たり面積">
          <a:extLst>
            <a:ext uri="{FF2B5EF4-FFF2-40B4-BE49-F238E27FC236}">
              <a16:creationId xmlns:a16="http://schemas.microsoft.com/office/drawing/2014/main" id="{00000000-0008-0000-0F00-00003B030000}"/>
            </a:ext>
          </a:extLst>
        </xdr:cNvPr>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8" name="n_2mainValue【消防施設】&#10;一人当たり面積">
          <a:extLst>
            <a:ext uri="{FF2B5EF4-FFF2-40B4-BE49-F238E27FC236}">
              <a16:creationId xmlns:a16="http://schemas.microsoft.com/office/drawing/2014/main" id="{00000000-0008-0000-0F00-00003C03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29" name="n_3mainValue【消防施設】&#10;一人当たり面積">
          <a:extLst>
            <a:ext uri="{FF2B5EF4-FFF2-40B4-BE49-F238E27FC236}">
              <a16:creationId xmlns:a16="http://schemas.microsoft.com/office/drawing/2014/main" id="{00000000-0008-0000-0F00-00003D03000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0" name="n_4mainValue【消防施設】&#10;一人当たり面積">
          <a:extLst>
            <a:ext uri="{FF2B5EF4-FFF2-40B4-BE49-F238E27FC236}">
              <a16:creationId xmlns:a16="http://schemas.microsoft.com/office/drawing/2014/main" id="{00000000-0008-0000-0F00-00003E030000}"/>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12337</xdr:rowOff>
    </xdr:from>
    <xdr:to>
      <xdr:col>85</xdr:col>
      <xdr:colOff>177800</xdr:colOff>
      <xdr:row>107</xdr:row>
      <xdr:rowOff>113937</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6268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162214</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6357600"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152763</xdr:rowOff>
    </xdr:from>
    <xdr:to>
      <xdr:col>81</xdr:col>
      <xdr:colOff>101600</xdr:colOff>
      <xdr:row>107</xdr:row>
      <xdr:rowOff>82913</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63137</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5481300" y="183772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32113</xdr:rowOff>
    </xdr:from>
    <xdr:to>
      <xdr:col>81</xdr:col>
      <xdr:colOff>50800</xdr:colOff>
      <xdr:row>107</xdr:row>
      <xdr:rowOff>51707</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flipV="1">
          <a:off x="14592300" y="183772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51707</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3703300" y="183658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110308</xdr:rowOff>
    </xdr:from>
    <xdr:to>
      <xdr:col>67</xdr:col>
      <xdr:colOff>101600</xdr:colOff>
      <xdr:row>107</xdr:row>
      <xdr:rowOff>40458</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76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107</xdr:row>
      <xdr:rowOff>20682</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2814300" y="183348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74040</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5266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31585</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2611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00000000-0008-0000-0F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a:extLst>
            <a:ext uri="{FF2B5EF4-FFF2-40B4-BE49-F238E27FC236}">
              <a16:creationId xmlns:a16="http://schemas.microsoft.com/office/drawing/2014/main" id="{00000000-0008-0000-0F00-000090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a:extLst>
            <a:ext uri="{FF2B5EF4-FFF2-40B4-BE49-F238E27FC236}">
              <a16:creationId xmlns:a16="http://schemas.microsoft.com/office/drawing/2014/main" id="{00000000-0008-0000-0F00-000092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a:extLst>
            <a:ext uri="{FF2B5EF4-FFF2-40B4-BE49-F238E27FC236}">
              <a16:creationId xmlns:a16="http://schemas.microsoft.com/office/drawing/2014/main" id="{00000000-0008-0000-0F00-000094030000}"/>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2110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154703</xdr:rowOff>
    </xdr:from>
    <xdr:ext cx="469744" cy="259045"/>
    <xdr:sp macro="" textlink="">
      <xdr:nvSpPr>
        <xdr:cNvPr id="928" name="【庁舎】&#10;一人当たり面積該当値テキスト">
          <a:extLst>
            <a:ext uri="{FF2B5EF4-FFF2-40B4-BE49-F238E27FC236}">
              <a16:creationId xmlns:a16="http://schemas.microsoft.com/office/drawing/2014/main" id="{00000000-0008-0000-0F00-0000A0030000}"/>
            </a:ext>
          </a:extLst>
        </xdr:cNvPr>
        <xdr:cNvSpPr txBox="1"/>
      </xdr:nvSpPr>
      <xdr:spPr>
        <a:xfrm>
          <a:off x="22199600" y="179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55626</xdr:rowOff>
    </xdr:from>
    <xdr:to>
      <xdr:col>116</xdr:col>
      <xdr:colOff>63500</xdr:colOff>
      <xdr:row>105</xdr:row>
      <xdr:rowOff>55626</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21323300" y="18057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xdr:rowOff>
    </xdr:from>
    <xdr:to>
      <xdr:col>107</xdr:col>
      <xdr:colOff>101600</xdr:colOff>
      <xdr:row>105</xdr:row>
      <xdr:rowOff>110998</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0383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60198</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20434300" y="1805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9494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60198</xdr:rowOff>
    </xdr:from>
    <xdr:to>
      <xdr:col>107</xdr:col>
      <xdr:colOff>50800</xdr:colOff>
      <xdr:row>105</xdr:row>
      <xdr:rowOff>60198</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9545300" y="1806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23113</xdr:rowOff>
    </xdr:from>
    <xdr:to>
      <xdr:col>98</xdr:col>
      <xdr:colOff>38100</xdr:colOff>
      <xdr:row>105</xdr:row>
      <xdr:rowOff>124713</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8605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60198</xdr:rowOff>
    </xdr:from>
    <xdr:to>
      <xdr:col>102</xdr:col>
      <xdr:colOff>114300</xdr:colOff>
      <xdr:row>105</xdr:row>
      <xdr:rowOff>73913</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8656300" y="1806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a:extLst>
            <a:ext uri="{FF2B5EF4-FFF2-40B4-BE49-F238E27FC236}">
              <a16:creationId xmlns:a16="http://schemas.microsoft.com/office/drawing/2014/main" id="{00000000-0008-0000-0F00-0000A9030000}"/>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8" name="n_2aveValue【庁舎】&#10;一人当たり面積">
          <a:extLst>
            <a:ext uri="{FF2B5EF4-FFF2-40B4-BE49-F238E27FC236}">
              <a16:creationId xmlns:a16="http://schemas.microsoft.com/office/drawing/2014/main" id="{00000000-0008-0000-0F00-0000AA030000}"/>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9" name="n_3aveValue【庁舎】&#10;一人当たり面積">
          <a:extLst>
            <a:ext uri="{FF2B5EF4-FFF2-40B4-BE49-F238E27FC236}">
              <a16:creationId xmlns:a16="http://schemas.microsoft.com/office/drawing/2014/main" id="{00000000-0008-0000-0F00-0000AB030000}"/>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40" name="n_4aveValue【庁舎】&#10;一人当たり面積">
          <a:extLst>
            <a:ext uri="{FF2B5EF4-FFF2-40B4-BE49-F238E27FC236}">
              <a16:creationId xmlns:a16="http://schemas.microsoft.com/office/drawing/2014/main" id="{00000000-0008-0000-0F00-0000AC030000}"/>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97553</xdr:rowOff>
    </xdr:from>
    <xdr:ext cx="469744" cy="259045"/>
    <xdr:sp macro="" textlink="">
      <xdr:nvSpPr>
        <xdr:cNvPr id="941" name="n_1mainValue【庁舎】&#10;一人当たり面積">
          <a:extLst>
            <a:ext uri="{FF2B5EF4-FFF2-40B4-BE49-F238E27FC236}">
              <a16:creationId xmlns:a16="http://schemas.microsoft.com/office/drawing/2014/main" id="{00000000-0008-0000-0F00-0000AD030000}"/>
            </a:ext>
          </a:extLst>
        </xdr:cNvPr>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102125</xdr:rowOff>
    </xdr:from>
    <xdr:ext cx="469744" cy="259045"/>
    <xdr:sp macro="" textlink="">
      <xdr:nvSpPr>
        <xdr:cNvPr id="942" name="n_2mainValue【庁舎】&#10;一人当たり面積">
          <a:extLst>
            <a:ext uri="{FF2B5EF4-FFF2-40B4-BE49-F238E27FC236}">
              <a16:creationId xmlns:a16="http://schemas.microsoft.com/office/drawing/2014/main" id="{00000000-0008-0000-0F00-0000AE030000}"/>
            </a:ext>
          </a:extLst>
        </xdr:cNvPr>
        <xdr:cNvSpPr txBox="1"/>
      </xdr:nvSpPr>
      <xdr:spPr>
        <a:xfrm>
          <a:off x="20199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102125</xdr:rowOff>
    </xdr:from>
    <xdr:ext cx="469744" cy="259045"/>
    <xdr:sp macro="" textlink="">
      <xdr:nvSpPr>
        <xdr:cNvPr id="943" name="n_3mainValue【庁舎】&#10;一人当たり面積">
          <a:extLst>
            <a:ext uri="{FF2B5EF4-FFF2-40B4-BE49-F238E27FC236}">
              <a16:creationId xmlns:a16="http://schemas.microsoft.com/office/drawing/2014/main" id="{00000000-0008-0000-0F00-0000AF030000}"/>
            </a:ext>
          </a:extLst>
        </xdr:cNvPr>
        <xdr:cNvSpPr txBox="1"/>
      </xdr:nvSpPr>
      <xdr:spPr>
        <a:xfrm>
          <a:off x="19310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115840</xdr:rowOff>
    </xdr:from>
    <xdr:ext cx="469744" cy="259045"/>
    <xdr:sp macro="" textlink="">
      <xdr:nvSpPr>
        <xdr:cNvPr id="944" name="n_4mainValue【庁舎】&#10;一人当たり面積">
          <a:extLst>
            <a:ext uri="{FF2B5EF4-FFF2-40B4-BE49-F238E27FC236}">
              <a16:creationId xmlns:a16="http://schemas.microsoft.com/office/drawing/2014/main" id="{00000000-0008-0000-0F00-0000B0030000}"/>
            </a:ext>
          </a:extLst>
        </xdr:cNvPr>
        <xdr:cNvSpPr txBox="1"/>
      </xdr:nvSpPr>
      <xdr:spPr>
        <a:xfrm>
          <a:off x="18421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F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F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庁舎、体育館・プール、一般廃棄物処理施設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江上庁舎等が耐用年数を迎えつつあるため有形固定資産減価償却率が高くなっており、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本庁周辺整備事業や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第二庁舎整備事業に伴う機能再配置により更新していく。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一般廃棄物処理施設については、西部総合処理センターにおける機器等が耐用年数を経過しているためであるが、順次更新を予定している。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市税収入の伸びなどにより、引き続き改善傾向で推移している。</a:t>
          </a:r>
        </a:p>
        <a:p>
          <a:r>
            <a:rPr kumimoji="1" lang="ja-JP" altLang="en-US" sz="1300">
              <a:latin typeface="ＭＳ Ｐゴシック" panose="020B0600070205080204" pitchFamily="50" charset="-128"/>
              <a:ea typeface="ＭＳ Ｐゴシック" panose="020B0600070205080204" pitchFamily="50" charset="-128"/>
            </a:rPr>
            <a:t>　本市においては市民一人あたりの市税収入が他市より多いことから、比較的強い数値を維持しており、類似団体平均と比較しても高くなっている。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113595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臨時財政対策債や地方交付税などの経常一般財源が減となるとともに、扶助費や人件費、繰出金などの経常的な経費に要する一般財源が増となったことなどにより、平成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147828</xdr:rowOff>
    </xdr:from>
    <xdr:to>
      <xdr:col>23</xdr:col>
      <xdr:colOff>133350</xdr:colOff>
      <xdr:row>67</xdr:row>
      <xdr:rowOff>12446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92078"/>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147828</xdr:rowOff>
    </xdr:from>
    <xdr:to>
      <xdr:col>19</xdr:col>
      <xdr:colOff>133350</xdr:colOff>
      <xdr:row>66</xdr:row>
      <xdr:rowOff>24638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9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5334</xdr:rowOff>
    </xdr:from>
    <xdr:to>
      <xdr:col>15</xdr:col>
      <xdr:colOff>82550</xdr:colOff>
      <xdr:row>66</xdr:row>
      <xdr:rowOff>24638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210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66</xdr:row>
      <xdr:rowOff>5334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196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133096</xdr:rowOff>
    </xdr:from>
    <xdr:to>
      <xdr:col>23</xdr:col>
      <xdr:colOff>184150</xdr:colOff>
      <xdr:row>67</xdr:row>
      <xdr:rowOff>63246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105173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42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97028</xdr:rowOff>
    </xdr:from>
    <xdr:to>
      <xdr:col>19</xdr:col>
      <xdr:colOff>184150</xdr:colOff>
      <xdr:row>66</xdr:row>
      <xdr:rowOff>27178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11955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退職手当を除いた人件費は、職員数の増や人事院勧告に基づく給与改定などにより、前年度と比べ増となった。物件費等はプレミアム付商品券事業の実施などにより、前年度と比べ増となった。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a:t>
          </a:r>
        </a:p>
        <a:p>
          <a:r>
            <a:rPr kumimoji="1" lang="ja-JP" altLang="en-US" sz="115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95684</xdr:rowOff>
    </xdr:from>
    <xdr:to>
      <xdr:col>23</xdr:col>
      <xdr:colOff>133350</xdr:colOff>
      <xdr:row>84</xdr:row>
      <xdr:rowOff>142909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97484"/>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95684</xdr:rowOff>
    </xdr:from>
    <xdr:to>
      <xdr:col>19</xdr:col>
      <xdr:colOff>133350</xdr:colOff>
      <xdr:row>84</xdr:row>
      <xdr:rowOff>102319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49748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51250</xdr:rowOff>
    </xdr:from>
    <xdr:to>
      <xdr:col>15</xdr:col>
      <xdr:colOff>82550</xdr:colOff>
      <xdr:row>84</xdr:row>
      <xdr:rowOff>102319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53050"/>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29998</xdr:rowOff>
    </xdr:from>
    <xdr:to>
      <xdr:col>11</xdr:col>
      <xdr:colOff>31750</xdr:colOff>
      <xdr:row>84</xdr:row>
      <xdr:rowOff>51250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31798"/>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92109</xdr:rowOff>
    </xdr:from>
    <xdr:to>
      <xdr:col>23</xdr:col>
      <xdr:colOff>184150</xdr:colOff>
      <xdr:row>85</xdr:row>
      <xdr:rowOff>22259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64186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44884</xdr:rowOff>
    </xdr:from>
    <xdr:to>
      <xdr:col>19</xdr:col>
      <xdr:colOff>184150</xdr:colOff>
      <xdr:row>84</xdr:row>
      <xdr:rowOff>146484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131261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3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51519</xdr:rowOff>
    </xdr:from>
    <xdr:to>
      <xdr:col>15</xdr:col>
      <xdr:colOff>133350</xdr:colOff>
      <xdr:row>84</xdr:row>
      <xdr:rowOff>153119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137896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450</xdr:rowOff>
    </xdr:from>
    <xdr:to>
      <xdr:col>11</xdr:col>
      <xdr:colOff>82550</xdr:colOff>
      <xdr:row>84</xdr:row>
      <xdr:rowOff>102050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86827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150648</xdr:rowOff>
    </xdr:from>
    <xdr:to>
      <xdr:col>7</xdr:col>
      <xdr:colOff>31750</xdr:colOff>
      <xdr:row>84</xdr:row>
      <xdr:rowOff>80798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65575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職務給の原則をより一層徹底した給与制度への見直しを実施しており、給料水準を抑制する効果のある給料表の導入等を行い、水準是正を図っている。今後も市民に理解される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次にわたる行財政改善実施計画など、継続して職員数の抑制に取り組んでおり、令和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日における職員数（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人）に比し、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人減員となっている。近年、行政需要の増大に対応するため、増員で推移しているが、今後も引き続き事務事業や事務執行体制の見直し等により、業務量に見合った適正な定員管理に努める。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44450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582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28363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815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62</xdr:row>
      <xdr:rowOff>8255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100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151554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震災復興に係る市債の償還が順次終了し、公債費負担が減少傾向にあったことから、類似団体平均を下回る値となっているものの、令和元年度における実質公債費比率は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いる。今後は公共施設の老朽化対策などの投資的経費の増大によって多額の市債発行が見込まれているため、公債費は増加傾向で推移することが予測され、それに伴い比率が悪化する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64516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410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54864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5410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122428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5699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28194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63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30243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震災復興事業に係る市債の償還が進んでいる一方で、十分な投資的事業が行えていなかったことで市債発行額が抑制されていたことや、債務負担行為に基づく支出予定額及び下水道事業・病院事業などの公営企業債等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21040</xdr:rowOff>
    </xdr:from>
    <xdr:to>
      <xdr:col>81</xdr:col>
      <xdr:colOff>44450</xdr:colOff>
      <xdr:row>14</xdr:row>
      <xdr:rowOff>39539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21340"/>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39539</xdr:rowOff>
    </xdr:from>
    <xdr:to>
      <xdr:col>77</xdr:col>
      <xdr:colOff>44450</xdr:colOff>
      <xdr:row>14</xdr:row>
      <xdr:rowOff>122386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39839"/>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122386</xdr:rowOff>
    </xdr:from>
    <xdr:to>
      <xdr:col>72</xdr:col>
      <xdr:colOff>203200</xdr:colOff>
      <xdr:row>15</xdr:row>
      <xdr:rowOff>32978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226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32978</xdr:rowOff>
    </xdr:from>
    <xdr:to>
      <xdr:col>68</xdr:col>
      <xdr:colOff>152400</xdr:colOff>
      <xdr:row>15</xdr:row>
      <xdr:rowOff>71586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047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141690</xdr:rowOff>
    </xdr:from>
    <xdr:to>
      <xdr:col>81</xdr:col>
      <xdr:colOff>95250</xdr:colOff>
      <xdr:row>14</xdr:row>
      <xdr:rowOff>71840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62967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160189</xdr:rowOff>
    </xdr:from>
    <xdr:to>
      <xdr:col>77</xdr:col>
      <xdr:colOff>95250</xdr:colOff>
      <xdr:row>14</xdr:row>
      <xdr:rowOff>90339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100516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71586</xdr:rowOff>
    </xdr:from>
    <xdr:to>
      <xdr:col>73</xdr:col>
      <xdr:colOff>44450</xdr:colOff>
      <xdr:row>15</xdr:row>
      <xdr:rowOff>1736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11913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153628</xdr:rowOff>
    </xdr:from>
    <xdr:to>
      <xdr:col>68</xdr:col>
      <xdr:colOff>203200</xdr:colOff>
      <xdr:row>15</xdr:row>
      <xdr:rowOff>83778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93955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20786</xdr:rowOff>
    </xdr:from>
    <xdr:to>
      <xdr:col>64</xdr:col>
      <xdr:colOff>152400</xdr:colOff>
      <xdr:row>15</xdr:row>
      <xdr:rowOff>122386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132563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経常的な経費としての人件費の額は、近年は人事院勧告に準じた給与改定に伴う給料や期末勤勉手当の増、共済費の増などにより、増加傾向にある。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引き続き給与水準の適正化に努めるとともに、事務の効率化や適正な定員管理を進めながら総人件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43180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01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17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151493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生活保護受給者の割合が類似団体平均と比較して低いため、扶助費全体では類似団体平均を下回る傾向が見られたが、令和元年度においては、幼児教育・保育の無償化の実施などによる保育施設等への給付費の増や、障害者介護給付費等の増により前年度に比べ</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ポイント上昇し、類似団体平均を上回った。</a:t>
          </a:r>
        </a:p>
        <a:p>
          <a:r>
            <a:rPr kumimoji="1" lang="ja-JP" altLang="en-US" sz="1200">
              <a:latin typeface="ＭＳ Ｐゴシック" panose="020B0600070205080204" pitchFamily="50" charset="-128"/>
              <a:ea typeface="ＭＳ Ｐゴシック" panose="020B0600070205080204" pitchFamily="50" charset="-128"/>
            </a:rPr>
            <a:t>　近年は障害者福祉サービス給付費、認定こども園給付費等の経費が増加しており、今後も比率は上昇傾向で推移するものと考えられる。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57</xdr:row>
      <xdr:rowOff>58965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574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88900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59</xdr:row>
      <xdr:rowOff>82550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96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152400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44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58</xdr:row>
      <xdr:rowOff>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本市の補助費等は増加傾向にあるが、下水道事業会計への補助金が減となっていることで、指標は横ばいとなっている。</a:t>
          </a:r>
        </a:p>
        <a:p>
          <a:r>
            <a:rPr kumimoji="1" lang="ja-JP" altLang="en-US" sz="1300">
              <a:latin typeface="ＭＳ Ｐゴシック" panose="020B0600070205080204" pitchFamily="50" charset="-128"/>
              <a:ea typeface="ＭＳ Ｐゴシック" panose="020B0600070205080204" pitchFamily="50" charset="-128"/>
            </a:rPr>
            <a:t>　なお、令和元年度においては幼児教育・保育の無償化の実施に伴う補助費から扶助費への組み替えや、下水道事業会計補助金の減などにより、前年度に比べ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34</xdr:row>
      <xdr:rowOff>20320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81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20320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34</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20320</xdr:rowOff>
    </xdr:from>
    <xdr:to>
      <xdr:col>69</xdr:col>
      <xdr:colOff>92075</xdr:colOff>
      <xdr:row>34</xdr:row>
      <xdr:rowOff>20320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119397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140970</xdr:rowOff>
    </xdr:from>
    <xdr:to>
      <xdr:col>78</xdr:col>
      <xdr:colOff>120650</xdr:colOff>
      <xdr:row>34</xdr:row>
      <xdr:rowOff>71120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81297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震災復興に伴い多額の市債を発行したため、類似団体平均と比べ高くなっていたが、平成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年度に負担のピークを迎えてからは減少傾向で推移しており、平成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年度から類似団体平均を下回る値となっていた。しかし、令和元年度においては平成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年度に借り入れた小学校整備に係る教育債の償還が始まったことや臨時財政対策債の償還額の増などにより、前年度に比べ</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今後は公共施設の老朽化対策などの投資的経費の増大によって多額の市債発行が見込まれており、公債費が増加していくと予測している。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8889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78</xdr:row>
      <xdr:rowOff>35561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105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66039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21844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56868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51563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51563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4589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85852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446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142494</xdr:rowOff>
    </xdr:from>
    <xdr:to>
      <xdr:col>82</xdr:col>
      <xdr:colOff>158750</xdr:colOff>
      <xdr:row>80</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51071</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60005</xdr:rowOff>
    </xdr:from>
    <xdr:to>
      <xdr:col>29</xdr:col>
      <xdr:colOff>127000</xdr:colOff>
      <xdr:row>13</xdr:row>
      <xdr:rowOff>111669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36480"/>
          <a:ext cx="6477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111669</xdr:rowOff>
    </xdr:from>
    <xdr:to>
      <xdr:col>26</xdr:col>
      <xdr:colOff>50800</xdr:colOff>
      <xdr:row>13</xdr:row>
      <xdr:rowOff>138689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88144"/>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138689</xdr:rowOff>
    </xdr:from>
    <xdr:to>
      <xdr:col>22</xdr:col>
      <xdr:colOff>114300</xdr:colOff>
      <xdr:row>14</xdr:row>
      <xdr:rowOff>50221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15164"/>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50221</xdr:rowOff>
    </xdr:from>
    <xdr:to>
      <xdr:col>18</xdr:col>
      <xdr:colOff>177800</xdr:colOff>
      <xdr:row>14</xdr:row>
      <xdr:rowOff>91140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98146"/>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9205</xdr:rowOff>
    </xdr:from>
    <xdr:to>
      <xdr:col>29</xdr:col>
      <xdr:colOff>177800</xdr:colOff>
      <xdr:row>13</xdr:row>
      <xdr:rowOff>110805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25732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3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60869</xdr:rowOff>
    </xdr:from>
    <xdr:to>
      <xdr:col>26</xdr:col>
      <xdr:colOff>101600</xdr:colOff>
      <xdr:row>13</xdr:row>
      <xdr:rowOff>162469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1196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0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87889</xdr:rowOff>
    </xdr:from>
    <xdr:to>
      <xdr:col>22</xdr:col>
      <xdr:colOff>165100</xdr:colOff>
      <xdr:row>14</xdr:row>
      <xdr:rowOff>18039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28216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170871</xdr:rowOff>
    </xdr:from>
    <xdr:to>
      <xdr:col>19</xdr:col>
      <xdr:colOff>38100</xdr:colOff>
      <xdr:row>14</xdr:row>
      <xdr:rowOff>101021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111198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40340</xdr:rowOff>
    </xdr:from>
    <xdr:to>
      <xdr:col>15</xdr:col>
      <xdr:colOff>101600</xdr:colOff>
      <xdr:row>14</xdr:row>
      <xdr:rowOff>141940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152117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156901</xdr:rowOff>
    </xdr:from>
    <xdr:to>
      <xdr:col>29</xdr:col>
      <xdr:colOff>127000</xdr:colOff>
      <xdr:row>37</xdr:row>
      <xdr:rowOff>102494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10151"/>
          <a:ext cx="6477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102494</xdr:rowOff>
    </xdr:from>
    <xdr:to>
      <xdr:col>26</xdr:col>
      <xdr:colOff>50800</xdr:colOff>
      <xdr:row>37</xdr:row>
      <xdr:rowOff>157724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27194"/>
          <a:ext cx="698500" cy="5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95910</xdr:rowOff>
    </xdr:from>
    <xdr:to>
      <xdr:col>22</xdr:col>
      <xdr:colOff>114300</xdr:colOff>
      <xdr:row>37</xdr:row>
      <xdr:rowOff>157724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20610"/>
          <a:ext cx="698500" cy="6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37846</xdr:rowOff>
    </xdr:from>
    <xdr:to>
      <xdr:col>18</xdr:col>
      <xdr:colOff>177800</xdr:colOff>
      <xdr:row>37</xdr:row>
      <xdr:rowOff>95910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62546"/>
          <a:ext cx="6985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106101</xdr:rowOff>
    </xdr:from>
    <xdr:to>
      <xdr:col>29</xdr:col>
      <xdr:colOff>177800</xdr:colOff>
      <xdr:row>37</xdr:row>
      <xdr:rowOff>36251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5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78178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51694</xdr:rowOff>
    </xdr:from>
    <xdr:to>
      <xdr:col>26</xdr:col>
      <xdr:colOff>101600</xdr:colOff>
      <xdr:row>37</xdr:row>
      <xdr:rowOff>153294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7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138071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62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106924</xdr:rowOff>
    </xdr:from>
    <xdr:to>
      <xdr:col>22</xdr:col>
      <xdr:colOff>165100</xdr:colOff>
      <xdr:row>37</xdr:row>
      <xdr:rowOff>208524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3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193301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45110</xdr:rowOff>
    </xdr:from>
    <xdr:to>
      <xdr:col>19</xdr:col>
      <xdr:colOff>38100</xdr:colOff>
      <xdr:row>37</xdr:row>
      <xdr:rowOff>146710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131487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158496</xdr:rowOff>
    </xdr:from>
    <xdr:to>
      <xdr:col>15</xdr:col>
      <xdr:colOff>101600</xdr:colOff>
      <xdr:row>37</xdr:row>
      <xdr:rowOff>88646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1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73423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9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24181</xdr:rowOff>
    </xdr:from>
    <xdr:to>
      <xdr:col>24</xdr:col>
      <xdr:colOff>63500</xdr:colOff>
      <xdr:row>32</xdr:row>
      <xdr:rowOff>63348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10581"/>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50508</xdr:rowOff>
    </xdr:from>
    <xdr:to>
      <xdr:col>19</xdr:col>
      <xdr:colOff>177800</xdr:colOff>
      <xdr:row>32</xdr:row>
      <xdr:rowOff>63348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536908"/>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50508</xdr:rowOff>
    </xdr:from>
    <xdr:to>
      <xdr:col>15</xdr:col>
      <xdr:colOff>50800</xdr:colOff>
      <xdr:row>32</xdr:row>
      <xdr:rowOff>171247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36908"/>
          <a:ext cx="8890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32</xdr:row>
      <xdr:rowOff>171247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466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144831</xdr:rowOff>
    </xdr:from>
    <xdr:to>
      <xdr:col>24</xdr:col>
      <xdr:colOff>114300</xdr:colOff>
      <xdr:row>32</xdr:row>
      <xdr:rowOff>74981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5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167708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1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12548</xdr:rowOff>
    </xdr:from>
    <xdr:to>
      <xdr:col>20</xdr:col>
      <xdr:colOff>38100</xdr:colOff>
      <xdr:row>32</xdr:row>
      <xdr:rowOff>114148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130675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7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171158</xdr:rowOff>
    </xdr:from>
    <xdr:to>
      <xdr:col>15</xdr:col>
      <xdr:colOff>101600</xdr:colOff>
      <xdr:row>32</xdr:row>
      <xdr:rowOff>101308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117835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2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120447</xdr:rowOff>
    </xdr:from>
    <xdr:to>
      <xdr:col>10</xdr:col>
      <xdr:colOff>165100</xdr:colOff>
      <xdr:row>33</xdr:row>
      <xdr:rowOff>50597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67124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109474</xdr:rowOff>
    </xdr:from>
    <xdr:to>
      <xdr:col>6</xdr:col>
      <xdr:colOff>38100</xdr:colOff>
      <xdr:row>33</xdr:row>
      <xdr:rowOff>39624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56151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3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15513</xdr:rowOff>
    </xdr:from>
    <xdr:to>
      <xdr:col>24</xdr:col>
      <xdr:colOff>63500</xdr:colOff>
      <xdr:row>56</xdr:row>
      <xdr:rowOff>53728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6713"/>
          <a:ext cx="8382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156921</xdr:rowOff>
    </xdr:from>
    <xdr:to>
      <xdr:col>19</xdr:col>
      <xdr:colOff>177800</xdr:colOff>
      <xdr:row>56</xdr:row>
      <xdr:rowOff>53728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86671"/>
          <a:ext cx="889000" cy="6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156921</xdr:rowOff>
    </xdr:from>
    <xdr:to>
      <xdr:col>15</xdr:col>
      <xdr:colOff>50800</xdr:colOff>
      <xdr:row>56</xdr:row>
      <xdr:rowOff>3778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6671"/>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3778</xdr:rowOff>
    </xdr:from>
    <xdr:to>
      <xdr:col>10</xdr:col>
      <xdr:colOff>114300</xdr:colOff>
      <xdr:row>56</xdr:row>
      <xdr:rowOff>9017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04978"/>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136163</xdr:rowOff>
    </xdr:from>
    <xdr:to>
      <xdr:col>24</xdr:col>
      <xdr:colOff>114300</xdr:colOff>
      <xdr:row>56</xdr:row>
      <xdr:rowOff>66313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114590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2928</xdr:rowOff>
    </xdr:from>
    <xdr:to>
      <xdr:col>20</xdr:col>
      <xdr:colOff>38100</xdr:colOff>
      <xdr:row>56</xdr:row>
      <xdr:rowOff>104528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95655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106121</xdr:rowOff>
    </xdr:from>
    <xdr:to>
      <xdr:col>15</xdr:col>
      <xdr:colOff>101600</xdr:colOff>
      <xdr:row>56</xdr:row>
      <xdr:rowOff>36271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52798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124428</xdr:rowOff>
    </xdr:from>
    <xdr:to>
      <xdr:col>10</xdr:col>
      <xdr:colOff>165100</xdr:colOff>
      <xdr:row>56</xdr:row>
      <xdr:rowOff>54578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71105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129667</xdr:rowOff>
    </xdr:from>
    <xdr:to>
      <xdr:col>6</xdr:col>
      <xdr:colOff>38100</xdr:colOff>
      <xdr:row>56</xdr:row>
      <xdr:rowOff>59817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76344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114300</xdr:rowOff>
    </xdr:from>
    <xdr:to>
      <xdr:col>24</xdr:col>
      <xdr:colOff>63500</xdr:colOff>
      <xdr:row>72</xdr:row>
      <xdr:rowOff>135509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458700"/>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114300</xdr:rowOff>
    </xdr:from>
    <xdr:to>
      <xdr:col>19</xdr:col>
      <xdr:colOff>177800</xdr:colOff>
      <xdr:row>74</xdr:row>
      <xdr:rowOff>135255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458700"/>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135255</xdr:rowOff>
    </xdr:from>
    <xdr:to>
      <xdr:col>15</xdr:col>
      <xdr:colOff>50800</xdr:colOff>
      <xdr:row>74</xdr:row>
      <xdr:rowOff>143002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22555"/>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143002</xdr:rowOff>
    </xdr:from>
    <xdr:to>
      <xdr:col>10</xdr:col>
      <xdr:colOff>114300</xdr:colOff>
      <xdr:row>74</xdr:row>
      <xdr:rowOff>167259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30302"/>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84709</xdr:rowOff>
    </xdr:from>
    <xdr:to>
      <xdr:col>24</xdr:col>
      <xdr:colOff>114300</xdr:colOff>
      <xdr:row>73</xdr:row>
      <xdr:rowOff>14859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107586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8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63500</xdr:rowOff>
    </xdr:from>
    <xdr:to>
      <xdr:col>20</xdr:col>
      <xdr:colOff>38100</xdr:colOff>
      <xdr:row>72</xdr:row>
      <xdr:rowOff>165100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10177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18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84455</xdr:rowOff>
    </xdr:from>
    <xdr:to>
      <xdr:col>15</xdr:col>
      <xdr:colOff>101600</xdr:colOff>
      <xdr:row>75</xdr:row>
      <xdr:rowOff>14605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31132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54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92202</xdr:rowOff>
    </xdr:from>
    <xdr:to>
      <xdr:col>10</xdr:col>
      <xdr:colOff>165100</xdr:colOff>
      <xdr:row>75</xdr:row>
      <xdr:rowOff>22352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38879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55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116459</xdr:rowOff>
    </xdr:from>
    <xdr:to>
      <xdr:col>6</xdr:col>
      <xdr:colOff>38100</xdr:colOff>
      <xdr:row>75</xdr:row>
      <xdr:rowOff>46609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63136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57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158381</xdr:rowOff>
    </xdr:from>
    <xdr:to>
      <xdr:col>24</xdr:col>
      <xdr:colOff>63500</xdr:colOff>
      <xdr:row>96</xdr:row>
      <xdr:rowOff>53606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4613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40615</xdr:rowOff>
    </xdr:from>
    <xdr:to>
      <xdr:col>19</xdr:col>
      <xdr:colOff>177800</xdr:colOff>
      <xdr:row>96</xdr:row>
      <xdr:rowOff>53606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99815"/>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40615</xdr:rowOff>
    </xdr:from>
    <xdr:to>
      <xdr:col>15</xdr:col>
      <xdr:colOff>50800</xdr:colOff>
      <xdr:row>96</xdr:row>
      <xdr:rowOff>66903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998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66903</xdr:rowOff>
    </xdr:from>
    <xdr:to>
      <xdr:col>10</xdr:col>
      <xdr:colOff>114300</xdr:colOff>
      <xdr:row>96</xdr:row>
      <xdr:rowOff>115075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26103"/>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107581</xdr:rowOff>
    </xdr:from>
    <xdr:to>
      <xdr:col>24</xdr:col>
      <xdr:colOff>114300</xdr:colOff>
      <xdr:row>96</xdr:row>
      <xdr:rowOff>37731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86008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2806</xdr:rowOff>
    </xdr:from>
    <xdr:to>
      <xdr:col>20</xdr:col>
      <xdr:colOff>38100</xdr:colOff>
      <xdr:row>96</xdr:row>
      <xdr:rowOff>104406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95533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161265</xdr:rowOff>
    </xdr:from>
    <xdr:to>
      <xdr:col>15</xdr:col>
      <xdr:colOff>101600</xdr:colOff>
      <xdr:row>96</xdr:row>
      <xdr:rowOff>91415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82542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5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16103</xdr:rowOff>
    </xdr:from>
    <xdr:to>
      <xdr:col>10</xdr:col>
      <xdr:colOff>165100</xdr:colOff>
      <xdr:row>96</xdr:row>
      <xdr:rowOff>117703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108830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64275</xdr:rowOff>
    </xdr:from>
    <xdr:to>
      <xdr:col>6</xdr:col>
      <xdr:colOff>38100</xdr:colOff>
      <xdr:row>96</xdr:row>
      <xdr:rowOff>165875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157002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66365</xdr:rowOff>
    </xdr:from>
    <xdr:to>
      <xdr:col>55</xdr:col>
      <xdr:colOff>0</xdr:colOff>
      <xdr:row>38</xdr:row>
      <xdr:rowOff>70548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81465"/>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70548</xdr:rowOff>
    </xdr:from>
    <xdr:to>
      <xdr:col>50</xdr:col>
      <xdr:colOff>114300</xdr:colOff>
      <xdr:row>38</xdr:row>
      <xdr:rowOff>88562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8564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88562</xdr:rowOff>
    </xdr:from>
    <xdr:to>
      <xdr:col>45</xdr:col>
      <xdr:colOff>177800</xdr:colOff>
      <xdr:row>38</xdr:row>
      <xdr:rowOff>98323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03662"/>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43437</xdr:rowOff>
    </xdr:from>
    <xdr:to>
      <xdr:col>41</xdr:col>
      <xdr:colOff>50800</xdr:colOff>
      <xdr:row>38</xdr:row>
      <xdr:rowOff>98323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8537"/>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15565</xdr:rowOff>
    </xdr:from>
    <xdr:to>
      <xdr:col>55</xdr:col>
      <xdr:colOff>50800</xdr:colOff>
      <xdr:row>38</xdr:row>
      <xdr:rowOff>117165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165442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19748</xdr:rowOff>
    </xdr:from>
    <xdr:to>
      <xdr:col>50</xdr:col>
      <xdr:colOff>165100</xdr:colOff>
      <xdr:row>38</xdr:row>
      <xdr:rowOff>121348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112475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37762</xdr:rowOff>
    </xdr:from>
    <xdr:to>
      <xdr:col>46</xdr:col>
      <xdr:colOff>38100</xdr:colOff>
      <xdr:row>38</xdr:row>
      <xdr:rowOff>139362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130489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47523</xdr:rowOff>
    </xdr:from>
    <xdr:to>
      <xdr:col>41</xdr:col>
      <xdr:colOff>101600</xdr:colOff>
      <xdr:row>38</xdr:row>
      <xdr:rowOff>149123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140250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164087</xdr:rowOff>
    </xdr:from>
    <xdr:to>
      <xdr:col>36</xdr:col>
      <xdr:colOff>165100</xdr:colOff>
      <xdr:row>38</xdr:row>
      <xdr:rowOff>94237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85364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20910</xdr:rowOff>
    </xdr:from>
    <xdr:to>
      <xdr:col>55</xdr:col>
      <xdr:colOff>0</xdr:colOff>
      <xdr:row>58</xdr:row>
      <xdr:rowOff>59984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65010"/>
          <a:ext cx="8382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20910</xdr:rowOff>
    </xdr:from>
    <xdr:to>
      <xdr:col>50</xdr:col>
      <xdr:colOff>114300</xdr:colOff>
      <xdr:row>58</xdr:row>
      <xdr:rowOff>139831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65010"/>
          <a:ext cx="889000" cy="1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139831</xdr:rowOff>
    </xdr:from>
    <xdr:to>
      <xdr:col>45</xdr:col>
      <xdr:colOff>177800</xdr:colOff>
      <xdr:row>59</xdr:row>
      <xdr:rowOff>42022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083931"/>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144844</xdr:rowOff>
    </xdr:from>
    <xdr:to>
      <xdr:col>41</xdr:col>
      <xdr:colOff>50800</xdr:colOff>
      <xdr:row>59</xdr:row>
      <xdr:rowOff>42022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17494"/>
          <a:ext cx="889000" cy="2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9184</xdr:rowOff>
    </xdr:from>
    <xdr:to>
      <xdr:col>55</xdr:col>
      <xdr:colOff>50800</xdr:colOff>
      <xdr:row>58</xdr:row>
      <xdr:rowOff>110784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159061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141560</xdr:rowOff>
    </xdr:from>
    <xdr:to>
      <xdr:col>50</xdr:col>
      <xdr:colOff>165100</xdr:colOff>
      <xdr:row>58</xdr:row>
      <xdr:rowOff>71710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62837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89031</xdr:rowOff>
    </xdr:from>
    <xdr:to>
      <xdr:col>46</xdr:col>
      <xdr:colOff>38100</xdr:colOff>
      <xdr:row>59</xdr:row>
      <xdr:rowOff>19181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162672</xdr:rowOff>
    </xdr:from>
    <xdr:to>
      <xdr:col>41</xdr:col>
      <xdr:colOff>101600</xdr:colOff>
      <xdr:row>59</xdr:row>
      <xdr:rowOff>92822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83949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94044</xdr:rowOff>
    </xdr:from>
    <xdr:to>
      <xdr:col>36</xdr:col>
      <xdr:colOff>165100</xdr:colOff>
      <xdr:row>58</xdr:row>
      <xdr:rowOff>24194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17759</xdr:rowOff>
    </xdr:from>
    <xdr:to>
      <xdr:col>55</xdr:col>
      <xdr:colOff>0</xdr:colOff>
      <xdr:row>78</xdr:row>
      <xdr:rowOff>133006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90859"/>
          <a:ext cx="838200" cy="1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133006</xdr:rowOff>
    </xdr:from>
    <xdr:to>
      <xdr:col>50</xdr:col>
      <xdr:colOff>114300</xdr:colOff>
      <xdr:row>79</xdr:row>
      <xdr:rowOff>3291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6106"/>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3291</xdr:rowOff>
    </xdr:from>
    <xdr:to>
      <xdr:col>45</xdr:col>
      <xdr:colOff>177800</xdr:colOff>
      <xdr:row>79</xdr:row>
      <xdr:rowOff>23278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47841"/>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119911</xdr:rowOff>
    </xdr:from>
    <xdr:to>
      <xdr:col>41</xdr:col>
      <xdr:colOff>50800</xdr:colOff>
      <xdr:row>79</xdr:row>
      <xdr:rowOff>23278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21561"/>
          <a:ext cx="889000" cy="2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138409</xdr:rowOff>
    </xdr:from>
    <xdr:to>
      <xdr:col>55</xdr:col>
      <xdr:colOff>50800</xdr:colOff>
      <xdr:row>78</xdr:row>
      <xdr:rowOff>68559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116836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1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82206</xdr:rowOff>
    </xdr:from>
    <xdr:to>
      <xdr:col>50</xdr:col>
      <xdr:colOff>165100</xdr:colOff>
      <xdr:row>79</xdr:row>
      <xdr:rowOff>12356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3483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123941</xdr:rowOff>
    </xdr:from>
    <xdr:to>
      <xdr:col>46</xdr:col>
      <xdr:colOff>38100</xdr:colOff>
      <xdr:row>79</xdr:row>
      <xdr:rowOff>54091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45218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143928</xdr:rowOff>
    </xdr:from>
    <xdr:to>
      <xdr:col>41</xdr:col>
      <xdr:colOff>101600</xdr:colOff>
      <xdr:row>79</xdr:row>
      <xdr:rowOff>74078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65205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69111</xdr:rowOff>
    </xdr:from>
    <xdr:to>
      <xdr:col>36</xdr:col>
      <xdr:colOff>165100</xdr:colOff>
      <xdr:row>77</xdr:row>
      <xdr:rowOff>170711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161838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3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91160</xdr:rowOff>
    </xdr:from>
    <xdr:to>
      <xdr:col>55</xdr:col>
      <xdr:colOff>0</xdr:colOff>
      <xdr:row>96</xdr:row>
      <xdr:rowOff>157435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50360"/>
          <a:ext cx="8382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91160</xdr:rowOff>
    </xdr:from>
    <xdr:to>
      <xdr:col>50</xdr:col>
      <xdr:colOff>114300</xdr:colOff>
      <xdr:row>97</xdr:row>
      <xdr:rowOff>8846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50360"/>
          <a:ext cx="889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8846</xdr:rowOff>
    </xdr:from>
    <xdr:to>
      <xdr:col>45</xdr:col>
      <xdr:colOff>177800</xdr:colOff>
      <xdr:row>97</xdr:row>
      <xdr:rowOff>69272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39496"/>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149320</xdr:rowOff>
    </xdr:from>
    <xdr:to>
      <xdr:col>41</xdr:col>
      <xdr:colOff>50800</xdr:colOff>
      <xdr:row>97</xdr:row>
      <xdr:rowOff>69272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08520"/>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106635</xdr:rowOff>
    </xdr:from>
    <xdr:to>
      <xdr:col>55</xdr:col>
      <xdr:colOff>50800</xdr:colOff>
      <xdr:row>97</xdr:row>
      <xdr:rowOff>36785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85062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40360</xdr:rowOff>
    </xdr:from>
    <xdr:to>
      <xdr:col>50</xdr:col>
      <xdr:colOff>165100</xdr:colOff>
      <xdr:row>96</xdr:row>
      <xdr:rowOff>141960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133087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59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129496</xdr:rowOff>
    </xdr:from>
    <xdr:to>
      <xdr:col>46</xdr:col>
      <xdr:colOff>38100</xdr:colOff>
      <xdr:row>97</xdr:row>
      <xdr:rowOff>59646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50773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18472</xdr:rowOff>
    </xdr:from>
    <xdr:to>
      <xdr:col>41</xdr:col>
      <xdr:colOff>101600</xdr:colOff>
      <xdr:row>97</xdr:row>
      <xdr:rowOff>120072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111199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98520</xdr:rowOff>
    </xdr:from>
    <xdr:to>
      <xdr:col>36</xdr:col>
      <xdr:colOff>165100</xdr:colOff>
      <xdr:row>97</xdr:row>
      <xdr:rowOff>28670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19797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97931</xdr:rowOff>
    </xdr:from>
    <xdr:to>
      <xdr:col>85</xdr:col>
      <xdr:colOff>127000</xdr:colOff>
      <xdr:row>39</xdr:row>
      <xdr:rowOff>98520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84481"/>
          <a:ext cx="8382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98520</xdr:rowOff>
    </xdr:from>
    <xdr:to>
      <xdr:col>81</xdr:col>
      <xdr:colOff>50800</xdr:colOff>
      <xdr:row>39</xdr:row>
      <xdr:rowOff>98846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8507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98846</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88004</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74554"/>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47131</xdr:rowOff>
    </xdr:from>
    <xdr:to>
      <xdr:col>85</xdr:col>
      <xdr:colOff>177800</xdr:colOff>
      <xdr:row>39</xdr:row>
      <xdr:rowOff>148731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133508</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8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47720</xdr:rowOff>
    </xdr:from>
    <xdr:to>
      <xdr:col>81</xdr:col>
      <xdr:colOff>101600</xdr:colOff>
      <xdr:row>39</xdr:row>
      <xdr:rowOff>149320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140447</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48046</xdr:rowOff>
    </xdr:from>
    <xdr:to>
      <xdr:col>76</xdr:col>
      <xdr:colOff>165100</xdr:colOff>
      <xdr:row>39</xdr:row>
      <xdr:rowOff>149646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140773</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37204</xdr:rowOff>
    </xdr:from>
    <xdr:to>
      <xdr:col>67</xdr:col>
      <xdr:colOff>101600</xdr:colOff>
      <xdr:row>39</xdr:row>
      <xdr:rowOff>138804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129931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67090</xdr:rowOff>
    </xdr:from>
    <xdr:to>
      <xdr:col>85</xdr:col>
      <xdr:colOff>127000</xdr:colOff>
      <xdr:row>76</xdr:row>
      <xdr:rowOff>70205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97290"/>
          <a:ext cx="8382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70205</xdr:rowOff>
    </xdr:from>
    <xdr:to>
      <xdr:col>81</xdr:col>
      <xdr:colOff>50800</xdr:colOff>
      <xdr:row>76</xdr:row>
      <xdr:rowOff>87836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00405"/>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106867</xdr:rowOff>
    </xdr:from>
    <xdr:to>
      <xdr:col>76</xdr:col>
      <xdr:colOff>114300</xdr:colOff>
      <xdr:row>76</xdr:row>
      <xdr:rowOff>87836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965617"/>
          <a:ext cx="889000" cy="1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59604</xdr:rowOff>
    </xdr:from>
    <xdr:to>
      <xdr:col>71</xdr:col>
      <xdr:colOff>177800</xdr:colOff>
      <xdr:row>75</xdr:row>
      <xdr:rowOff>106867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918354"/>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16290</xdr:rowOff>
    </xdr:from>
    <xdr:to>
      <xdr:col>85</xdr:col>
      <xdr:colOff>177800</xdr:colOff>
      <xdr:row>76</xdr:row>
      <xdr:rowOff>117890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166167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19405</xdr:rowOff>
    </xdr:from>
    <xdr:to>
      <xdr:col>81</xdr:col>
      <xdr:colOff>101600</xdr:colOff>
      <xdr:row>76</xdr:row>
      <xdr:rowOff>121005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112132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37036</xdr:rowOff>
    </xdr:from>
    <xdr:to>
      <xdr:col>76</xdr:col>
      <xdr:colOff>165100</xdr:colOff>
      <xdr:row>76</xdr:row>
      <xdr:rowOff>138636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129763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56067</xdr:rowOff>
    </xdr:from>
    <xdr:to>
      <xdr:col>72</xdr:col>
      <xdr:colOff>38100</xdr:colOff>
      <xdr:row>75</xdr:row>
      <xdr:rowOff>157668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148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148795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8804</xdr:rowOff>
    </xdr:from>
    <xdr:to>
      <xdr:col>67</xdr:col>
      <xdr:colOff>101600</xdr:colOff>
      <xdr:row>75</xdr:row>
      <xdr:rowOff>110404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6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101531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9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120817</xdr:rowOff>
    </xdr:from>
    <xdr:to>
      <xdr:col>85</xdr:col>
      <xdr:colOff>127000</xdr:colOff>
      <xdr:row>98</xdr:row>
      <xdr:rowOff>24485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51467"/>
          <a:ext cx="8382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115788</xdr:rowOff>
    </xdr:from>
    <xdr:to>
      <xdr:col>81</xdr:col>
      <xdr:colOff>50800</xdr:colOff>
      <xdr:row>97</xdr:row>
      <xdr:rowOff>120817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7464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95900</xdr:rowOff>
    </xdr:from>
    <xdr:to>
      <xdr:col>76</xdr:col>
      <xdr:colOff>114300</xdr:colOff>
      <xdr:row>97</xdr:row>
      <xdr:rowOff>115788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2655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95900</xdr:rowOff>
    </xdr:from>
    <xdr:to>
      <xdr:col>71</xdr:col>
      <xdr:colOff>177800</xdr:colOff>
      <xdr:row>98</xdr:row>
      <xdr:rowOff>35641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26550"/>
          <a:ext cx="8890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145135</xdr:rowOff>
    </xdr:from>
    <xdr:to>
      <xdr:col>85</xdr:col>
      <xdr:colOff>177800</xdr:colOff>
      <xdr:row>98</xdr:row>
      <xdr:rowOff>75285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60062</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70017</xdr:rowOff>
    </xdr:from>
    <xdr:to>
      <xdr:col>81</xdr:col>
      <xdr:colOff>101600</xdr:colOff>
      <xdr:row>98</xdr:row>
      <xdr:rowOff>167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162744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7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64988</xdr:rowOff>
    </xdr:from>
    <xdr:to>
      <xdr:col>76</xdr:col>
      <xdr:colOff>165100</xdr:colOff>
      <xdr:row>97</xdr:row>
      <xdr:rowOff>166588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157715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8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45100</xdr:rowOff>
    </xdr:from>
    <xdr:to>
      <xdr:col>72</xdr:col>
      <xdr:colOff>38100</xdr:colOff>
      <xdr:row>97</xdr:row>
      <xdr:rowOff>146700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137827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7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156291</xdr:rowOff>
    </xdr:from>
    <xdr:to>
      <xdr:col>67</xdr:col>
      <xdr:colOff>101600</xdr:colOff>
      <xdr:row>98</xdr:row>
      <xdr:rowOff>86441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77568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8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134239</xdr:rowOff>
    </xdr:from>
    <xdr:to>
      <xdr:col>116</xdr:col>
      <xdr:colOff>63500</xdr:colOff>
      <xdr:row>38</xdr:row>
      <xdr:rowOff>3048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477889"/>
          <a:ext cx="8382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91186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518148"/>
          <a:ext cx="8890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91186</xdr:rowOff>
    </xdr:from>
    <xdr:to>
      <xdr:col>107</xdr:col>
      <xdr:colOff>50800</xdr:colOff>
      <xdr:row>38</xdr:row>
      <xdr:rowOff>108331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60628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108331</xdr:rowOff>
    </xdr:from>
    <xdr:to>
      <xdr:col>102</xdr:col>
      <xdr:colOff>114300</xdr:colOff>
      <xdr:row>38</xdr:row>
      <xdr:rowOff>131572</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62343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83439</xdr:rowOff>
    </xdr:from>
    <xdr:to>
      <xdr:col>116</xdr:col>
      <xdr:colOff>114300</xdr:colOff>
      <xdr:row>38</xdr:row>
      <xdr:rowOff>13589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61866</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40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44975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40386</xdr:rowOff>
    </xdr:from>
    <xdr:to>
      <xdr:col>107</xdr:col>
      <xdr:colOff>101600</xdr:colOff>
      <xdr:row>38</xdr:row>
      <xdr:rowOff>141986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5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133113</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648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57531</xdr:rowOff>
    </xdr:from>
    <xdr:to>
      <xdr:col>102</xdr:col>
      <xdr:colOff>165100</xdr:colOff>
      <xdr:row>38</xdr:row>
      <xdr:rowOff>159131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150258</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66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80772</xdr:rowOff>
    </xdr:from>
    <xdr:to>
      <xdr:col>98</xdr:col>
      <xdr:colOff>38100</xdr:colOff>
      <xdr:row>39</xdr:row>
      <xdr:rowOff>10922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2049</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68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119735</xdr:rowOff>
    </xdr:from>
    <xdr:to>
      <xdr:col>116</xdr:col>
      <xdr:colOff>63500</xdr:colOff>
      <xdr:row>58</xdr:row>
      <xdr:rowOff>143396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6383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113678</xdr:rowOff>
    </xdr:from>
    <xdr:to>
      <xdr:col>111</xdr:col>
      <xdr:colOff>177800</xdr:colOff>
      <xdr:row>58</xdr:row>
      <xdr:rowOff>119735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5777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39345</xdr:rowOff>
    </xdr:from>
    <xdr:to>
      <xdr:col>107</xdr:col>
      <xdr:colOff>50800</xdr:colOff>
      <xdr:row>58</xdr:row>
      <xdr:rowOff>113678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83445"/>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39345</xdr:rowOff>
    </xdr:from>
    <xdr:to>
      <xdr:col>102</xdr:col>
      <xdr:colOff>114300</xdr:colOff>
      <xdr:row>58</xdr:row>
      <xdr:rowOff>135737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983445"/>
          <a:ext cx="889000" cy="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92596</xdr:rowOff>
    </xdr:from>
    <xdr:to>
      <xdr:col>116</xdr:col>
      <xdr:colOff>114300</xdr:colOff>
      <xdr:row>59</xdr:row>
      <xdr:rowOff>22746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7523</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68935</xdr:rowOff>
    </xdr:from>
    <xdr:to>
      <xdr:col>112</xdr:col>
      <xdr:colOff>38100</xdr:colOff>
      <xdr:row>58</xdr:row>
      <xdr:rowOff>170535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161662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62878</xdr:rowOff>
    </xdr:from>
    <xdr:to>
      <xdr:col>107</xdr:col>
      <xdr:colOff>101600</xdr:colOff>
      <xdr:row>58</xdr:row>
      <xdr:rowOff>164478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155605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9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159995</xdr:rowOff>
    </xdr:from>
    <xdr:to>
      <xdr:col>102</xdr:col>
      <xdr:colOff>165100</xdr:colOff>
      <xdr:row>58</xdr:row>
      <xdr:rowOff>90145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81272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2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84937</xdr:rowOff>
    </xdr:from>
    <xdr:to>
      <xdr:col>98</xdr:col>
      <xdr:colOff>38100</xdr:colOff>
      <xdr:row>59</xdr:row>
      <xdr:rowOff>15087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6214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76057</xdr:rowOff>
    </xdr:from>
    <xdr:to>
      <xdr:col>116</xdr:col>
      <xdr:colOff>63500</xdr:colOff>
      <xdr:row>75</xdr:row>
      <xdr:rowOff>131745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34807"/>
          <a:ext cx="8382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131745</xdr:rowOff>
    </xdr:from>
    <xdr:to>
      <xdr:col>111</xdr:col>
      <xdr:colOff>177800</xdr:colOff>
      <xdr:row>75</xdr:row>
      <xdr:rowOff>134305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9049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134305</xdr:rowOff>
    </xdr:from>
    <xdr:to>
      <xdr:col>107</xdr:col>
      <xdr:colOff>50800</xdr:colOff>
      <xdr:row>76</xdr:row>
      <xdr:rowOff>28966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93055"/>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28966</xdr:rowOff>
    </xdr:from>
    <xdr:to>
      <xdr:col>102</xdr:col>
      <xdr:colOff>114300</xdr:colOff>
      <xdr:row>76</xdr:row>
      <xdr:rowOff>60970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591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25257</xdr:rowOff>
    </xdr:from>
    <xdr:to>
      <xdr:col>116</xdr:col>
      <xdr:colOff>114300</xdr:colOff>
      <xdr:row>75</xdr:row>
      <xdr:rowOff>126857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3684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80945</xdr:rowOff>
    </xdr:from>
    <xdr:to>
      <xdr:col>112</xdr:col>
      <xdr:colOff>38100</xdr:colOff>
      <xdr:row>76</xdr:row>
      <xdr:rowOff>11094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39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83505</xdr:rowOff>
    </xdr:from>
    <xdr:to>
      <xdr:col>107</xdr:col>
      <xdr:colOff>101600</xdr:colOff>
      <xdr:row>76</xdr:row>
      <xdr:rowOff>13655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4782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149616</xdr:rowOff>
    </xdr:from>
    <xdr:to>
      <xdr:col>102</xdr:col>
      <xdr:colOff>165100</xdr:colOff>
      <xdr:row>76</xdr:row>
      <xdr:rowOff>79766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70893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0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10170</xdr:rowOff>
    </xdr:from>
    <xdr:to>
      <xdr:col>98</xdr:col>
      <xdr:colOff>38100</xdr:colOff>
      <xdr:row>76</xdr:row>
      <xdr:rowOff>111770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102897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人事院勧告に準じた給与改定に伴う給料や期末勤勉手当の増、共済費の増などにより、近年は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年度より、職務給の原則をより一層徹底した給与制度に見直し、給料水準を抑制する効果のある給料表を導入しており、今後も事務の効率化や適正な定員管理も合わせて総人件費の抑制に努める。　</a:t>
          </a:r>
        </a:p>
        <a:p>
          <a:r>
            <a:rPr kumimoji="1" lang="ja-JP" altLang="en-US" sz="13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公債費は震災復興事業のために借り入れた市債のうち、一部の償還が平成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年度で終了したことなどにより類似団体と比較して、低い水準となっているが、今後は投資的経費の増大によって多額の市債発行が見込まれており、増加傾向で推移することが予測される。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141224</xdr:rowOff>
    </xdr:from>
    <xdr:to>
      <xdr:col>24</xdr:col>
      <xdr:colOff>63500</xdr:colOff>
      <xdr:row>35</xdr:row>
      <xdr:rowOff>147320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197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177800</xdr:colOff>
      <xdr:row>35</xdr:row>
      <xdr:rowOff>141224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521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109982</xdr:rowOff>
    </xdr:from>
    <xdr:to>
      <xdr:col>15</xdr:col>
      <xdr:colOff>50800</xdr:colOff>
      <xdr:row>35</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28448</xdr:rowOff>
    </xdr:from>
    <xdr:to>
      <xdr:col>10</xdr:col>
      <xdr:colOff>114300</xdr:colOff>
      <xdr:row>35</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9198"/>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90424</xdr:rowOff>
    </xdr:from>
    <xdr:to>
      <xdr:col>20</xdr:col>
      <xdr:colOff>38100</xdr:colOff>
      <xdr:row>36</xdr:row>
      <xdr:rowOff>20574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73660</xdr:rowOff>
    </xdr:from>
    <xdr:to>
      <xdr:col>15</xdr:col>
      <xdr:colOff>101600</xdr:colOff>
      <xdr:row>36</xdr:row>
      <xdr:rowOff>3810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59182</xdr:rowOff>
    </xdr:from>
    <xdr:to>
      <xdr:col>10</xdr:col>
      <xdr:colOff>165100</xdr:colOff>
      <xdr:row>35</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149098</xdr:rowOff>
    </xdr:from>
    <xdr:to>
      <xdr:col>6</xdr:col>
      <xdr:colOff>38100</xdr:colOff>
      <xdr:row>35</xdr:row>
      <xdr:rowOff>79248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70375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105829</xdr:rowOff>
    </xdr:from>
    <xdr:to>
      <xdr:col>24</xdr:col>
      <xdr:colOff>63500</xdr:colOff>
      <xdr:row>57</xdr:row>
      <xdr:rowOff>106191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7847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105829</xdr:rowOff>
    </xdr:from>
    <xdr:to>
      <xdr:col>19</xdr:col>
      <xdr:colOff>177800</xdr:colOff>
      <xdr:row>57</xdr:row>
      <xdr:rowOff>160483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78479"/>
          <a:ext cx="8890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160483</xdr:rowOff>
    </xdr:from>
    <xdr:to>
      <xdr:col>15</xdr:col>
      <xdr:colOff>50800</xdr:colOff>
      <xdr:row>58</xdr:row>
      <xdr:rowOff>9227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313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9227</xdr:rowOff>
    </xdr:from>
    <xdr:to>
      <xdr:col>10</xdr:col>
      <xdr:colOff>114300</xdr:colOff>
      <xdr:row>58</xdr:row>
      <xdr:rowOff>18923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53327"/>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55391</xdr:rowOff>
    </xdr:from>
    <xdr:to>
      <xdr:col>24</xdr:col>
      <xdr:colOff>114300</xdr:colOff>
      <xdr:row>57</xdr:row>
      <xdr:rowOff>156991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33818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55029</xdr:rowOff>
    </xdr:from>
    <xdr:to>
      <xdr:col>20</xdr:col>
      <xdr:colOff>38100</xdr:colOff>
      <xdr:row>57</xdr:row>
      <xdr:rowOff>156629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147756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109683</xdr:rowOff>
    </xdr:from>
    <xdr:to>
      <xdr:col>15</xdr:col>
      <xdr:colOff>101600</xdr:colOff>
      <xdr:row>58</xdr:row>
      <xdr:rowOff>39833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30960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129877</xdr:rowOff>
    </xdr:from>
    <xdr:to>
      <xdr:col>10</xdr:col>
      <xdr:colOff>165100</xdr:colOff>
      <xdr:row>58</xdr:row>
      <xdr:rowOff>60027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51154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139573</xdr:rowOff>
    </xdr:from>
    <xdr:to>
      <xdr:col>6</xdr:col>
      <xdr:colOff>38100</xdr:colOff>
      <xdr:row>58</xdr:row>
      <xdr:rowOff>69723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19825</xdr:rowOff>
    </xdr:from>
    <xdr:to>
      <xdr:col>24</xdr:col>
      <xdr:colOff>63500</xdr:colOff>
      <xdr:row>76</xdr:row>
      <xdr:rowOff>57468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50025"/>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48070</xdr:rowOff>
    </xdr:from>
    <xdr:to>
      <xdr:col>19</xdr:col>
      <xdr:colOff>177800</xdr:colOff>
      <xdr:row>76</xdr:row>
      <xdr:rowOff>57468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7827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48070</xdr:rowOff>
    </xdr:from>
    <xdr:to>
      <xdr:col>15</xdr:col>
      <xdr:colOff>50800</xdr:colOff>
      <xdr:row>76</xdr:row>
      <xdr:rowOff>155614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78270"/>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149631</xdr:rowOff>
    </xdr:from>
    <xdr:to>
      <xdr:col>10</xdr:col>
      <xdr:colOff>114300</xdr:colOff>
      <xdr:row>76</xdr:row>
      <xdr:rowOff>155614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79831"/>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140474</xdr:rowOff>
    </xdr:from>
    <xdr:to>
      <xdr:col>24</xdr:col>
      <xdr:colOff>114300</xdr:colOff>
      <xdr:row>76</xdr:row>
      <xdr:rowOff>70625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92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118902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6668</xdr:rowOff>
    </xdr:from>
    <xdr:to>
      <xdr:col>20</xdr:col>
      <xdr:colOff>38100</xdr:colOff>
      <xdr:row>76</xdr:row>
      <xdr:rowOff>108268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99395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168720</xdr:rowOff>
    </xdr:from>
    <xdr:to>
      <xdr:col>15</xdr:col>
      <xdr:colOff>101600</xdr:colOff>
      <xdr:row>76</xdr:row>
      <xdr:rowOff>98870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104814</xdr:rowOff>
    </xdr:from>
    <xdr:to>
      <xdr:col>10</xdr:col>
      <xdr:colOff>165100</xdr:colOff>
      <xdr:row>77</xdr:row>
      <xdr:rowOff>34964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26091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98831</xdr:rowOff>
    </xdr:from>
    <xdr:to>
      <xdr:col>6</xdr:col>
      <xdr:colOff>38100</xdr:colOff>
      <xdr:row>77</xdr:row>
      <xdr:rowOff>28981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20108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59553</xdr:rowOff>
    </xdr:from>
    <xdr:to>
      <xdr:col>24</xdr:col>
      <xdr:colOff>63500</xdr:colOff>
      <xdr:row>97</xdr:row>
      <xdr:rowOff>66594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90203"/>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53129</xdr:rowOff>
    </xdr:from>
    <xdr:to>
      <xdr:col>19</xdr:col>
      <xdr:colOff>177800</xdr:colOff>
      <xdr:row>97</xdr:row>
      <xdr:rowOff>66594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83779"/>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15410</xdr:rowOff>
    </xdr:from>
    <xdr:to>
      <xdr:col>15</xdr:col>
      <xdr:colOff>50800</xdr:colOff>
      <xdr:row>97</xdr:row>
      <xdr:rowOff>53129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4606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15410</xdr:rowOff>
    </xdr:from>
    <xdr:to>
      <xdr:col>10</xdr:col>
      <xdr:colOff>114300</xdr:colOff>
      <xdr:row>97</xdr:row>
      <xdr:rowOff>103787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46060"/>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8753</xdr:rowOff>
    </xdr:from>
    <xdr:to>
      <xdr:col>24</xdr:col>
      <xdr:colOff>114300</xdr:colOff>
      <xdr:row>97</xdr:row>
      <xdr:rowOff>110353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158630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15794</xdr:rowOff>
    </xdr:from>
    <xdr:to>
      <xdr:col>20</xdr:col>
      <xdr:colOff>38100</xdr:colOff>
      <xdr:row>97</xdr:row>
      <xdr:rowOff>117394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108521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2329</xdr:rowOff>
    </xdr:from>
    <xdr:to>
      <xdr:col>15</xdr:col>
      <xdr:colOff>101600</xdr:colOff>
      <xdr:row>97</xdr:row>
      <xdr:rowOff>103929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136060</xdr:rowOff>
    </xdr:from>
    <xdr:to>
      <xdr:col>10</xdr:col>
      <xdr:colOff>165100</xdr:colOff>
      <xdr:row>97</xdr:row>
      <xdr:rowOff>66210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82737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52987</xdr:rowOff>
    </xdr:from>
    <xdr:to>
      <xdr:col>6</xdr:col>
      <xdr:colOff>38100</xdr:colOff>
      <xdr:row>97</xdr:row>
      <xdr:rowOff>154587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145714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30429</xdr:rowOff>
    </xdr:from>
    <xdr:to>
      <xdr:col>55</xdr:col>
      <xdr:colOff>0</xdr:colOff>
      <xdr:row>36</xdr:row>
      <xdr:rowOff>171247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202629"/>
          <a:ext cx="8382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30429</xdr:rowOff>
    </xdr:from>
    <xdr:to>
      <xdr:col>50</xdr:col>
      <xdr:colOff>114300</xdr:colOff>
      <xdr:row>37</xdr:row>
      <xdr:rowOff>1625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20262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xdr:rowOff>
    </xdr:from>
    <xdr:to>
      <xdr:col>45</xdr:col>
      <xdr:colOff>177800</xdr:colOff>
      <xdr:row>37</xdr:row>
      <xdr:rowOff>8484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4527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157988</xdr:rowOff>
    </xdr:from>
    <xdr:to>
      <xdr:col>41</xdr:col>
      <xdr:colOff>50800</xdr:colOff>
      <xdr:row>37</xdr:row>
      <xdr:rowOff>8484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3018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120447</xdr:rowOff>
    </xdr:from>
    <xdr:to>
      <xdr:col>55</xdr:col>
      <xdr:colOff>50800</xdr:colOff>
      <xdr:row>37</xdr:row>
      <xdr:rowOff>50597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98874</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7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151079</xdr:rowOff>
    </xdr:from>
    <xdr:to>
      <xdr:col>50</xdr:col>
      <xdr:colOff>165100</xdr:colOff>
      <xdr:row>36</xdr:row>
      <xdr:rowOff>81229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97756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59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122275</xdr:rowOff>
    </xdr:from>
    <xdr:to>
      <xdr:col>46</xdr:col>
      <xdr:colOff>38100</xdr:colOff>
      <xdr:row>37</xdr:row>
      <xdr:rowOff>52425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129134</xdr:rowOff>
    </xdr:from>
    <xdr:to>
      <xdr:col>41</xdr:col>
      <xdr:colOff>101600</xdr:colOff>
      <xdr:row>37</xdr:row>
      <xdr:rowOff>59284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107188</xdr:rowOff>
    </xdr:from>
    <xdr:to>
      <xdr:col>36</xdr:col>
      <xdr:colOff>165100</xdr:colOff>
      <xdr:row>37</xdr:row>
      <xdr:rowOff>37338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28465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17704</xdr:rowOff>
    </xdr:from>
    <xdr:to>
      <xdr:col>55</xdr:col>
      <xdr:colOff>0</xdr:colOff>
      <xdr:row>59</xdr:row>
      <xdr:rowOff>19304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3325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18161</xdr:rowOff>
    </xdr:from>
    <xdr:to>
      <xdr:col>50</xdr:col>
      <xdr:colOff>114300</xdr:colOff>
      <xdr:row>59</xdr:row>
      <xdr:rowOff>19304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1337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12751</xdr:rowOff>
    </xdr:from>
    <xdr:to>
      <xdr:col>45</xdr:col>
      <xdr:colOff>177800</xdr:colOff>
      <xdr:row>59</xdr:row>
      <xdr:rowOff>18161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12830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12751</xdr:rowOff>
    </xdr:from>
    <xdr:to>
      <xdr:col>41</xdr:col>
      <xdr:colOff>50800</xdr:colOff>
      <xdr:row>59</xdr:row>
      <xdr:rowOff>19228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2830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138354</xdr:rowOff>
    </xdr:from>
    <xdr:to>
      <xdr:col>55</xdr:col>
      <xdr:colOff>50800</xdr:colOff>
      <xdr:row>59</xdr:row>
      <xdr:rowOff>68504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53281</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9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139954</xdr:rowOff>
    </xdr:from>
    <xdr:to>
      <xdr:col>50</xdr:col>
      <xdr:colOff>165100</xdr:colOff>
      <xdr:row>59</xdr:row>
      <xdr:rowOff>70104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61231</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7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138811</xdr:rowOff>
    </xdr:from>
    <xdr:to>
      <xdr:col>46</xdr:col>
      <xdr:colOff>38100</xdr:colOff>
      <xdr:row>59</xdr:row>
      <xdr:rowOff>68961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60088</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17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133401</xdr:rowOff>
    </xdr:from>
    <xdr:to>
      <xdr:col>41</xdr:col>
      <xdr:colOff>101600</xdr:colOff>
      <xdr:row>59</xdr:row>
      <xdr:rowOff>63551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54678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17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139878</xdr:rowOff>
    </xdr:from>
    <xdr:to>
      <xdr:col>36</xdr:col>
      <xdr:colOff>165100</xdr:colOff>
      <xdr:row>59</xdr:row>
      <xdr:rowOff>70028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61155</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176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23245</xdr:rowOff>
    </xdr:from>
    <xdr:to>
      <xdr:col>55</xdr:col>
      <xdr:colOff>0</xdr:colOff>
      <xdr:row>79</xdr:row>
      <xdr:rowOff>51265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67795"/>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47999</xdr:rowOff>
    </xdr:from>
    <xdr:to>
      <xdr:col>50</xdr:col>
      <xdr:colOff>114300</xdr:colOff>
      <xdr:row>79</xdr:row>
      <xdr:rowOff>51265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92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47999</xdr:rowOff>
    </xdr:from>
    <xdr:to>
      <xdr:col>45</xdr:col>
      <xdr:colOff>177800</xdr:colOff>
      <xdr:row>79</xdr:row>
      <xdr:rowOff>48651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9254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25335</xdr:rowOff>
    </xdr:from>
    <xdr:to>
      <xdr:col>41</xdr:col>
      <xdr:colOff>50800</xdr:colOff>
      <xdr:row>79</xdr:row>
      <xdr:rowOff>48651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6988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143895</xdr:rowOff>
    </xdr:from>
    <xdr:to>
      <xdr:col>55</xdr:col>
      <xdr:colOff>50800</xdr:colOff>
      <xdr:row>79</xdr:row>
      <xdr:rowOff>74045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58822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465</xdr:rowOff>
    </xdr:from>
    <xdr:to>
      <xdr:col>50</xdr:col>
      <xdr:colOff>165100</xdr:colOff>
      <xdr:row>79</xdr:row>
      <xdr:rowOff>102065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93192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3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168649</xdr:rowOff>
    </xdr:from>
    <xdr:to>
      <xdr:col>46</xdr:col>
      <xdr:colOff>38100</xdr:colOff>
      <xdr:row>79</xdr:row>
      <xdr:rowOff>98799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89926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169301</xdr:rowOff>
    </xdr:from>
    <xdr:to>
      <xdr:col>41</xdr:col>
      <xdr:colOff>101600</xdr:colOff>
      <xdr:row>79</xdr:row>
      <xdr:rowOff>99451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90578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145985</xdr:rowOff>
    </xdr:from>
    <xdr:to>
      <xdr:col>36</xdr:col>
      <xdr:colOff>165100</xdr:colOff>
      <xdr:row>79</xdr:row>
      <xdr:rowOff>76135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67262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102164</xdr:rowOff>
    </xdr:from>
    <xdr:to>
      <xdr:col>55</xdr:col>
      <xdr:colOff>0</xdr:colOff>
      <xdr:row>97</xdr:row>
      <xdr:rowOff>6426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61364"/>
          <a:ext cx="8382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102164</xdr:rowOff>
    </xdr:from>
    <xdr:to>
      <xdr:col>50</xdr:col>
      <xdr:colOff>114300</xdr:colOff>
      <xdr:row>96</xdr:row>
      <xdr:rowOff>169990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61364"/>
          <a:ext cx="8890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138123</xdr:rowOff>
    </xdr:from>
    <xdr:to>
      <xdr:col>45</xdr:col>
      <xdr:colOff>177800</xdr:colOff>
      <xdr:row>96</xdr:row>
      <xdr:rowOff>169990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97323"/>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138123</xdr:rowOff>
    </xdr:from>
    <xdr:to>
      <xdr:col>41</xdr:col>
      <xdr:colOff>50800</xdr:colOff>
      <xdr:row>96</xdr:row>
      <xdr:rowOff>168503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97323"/>
          <a:ext cx="889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127076</xdr:rowOff>
    </xdr:from>
    <xdr:to>
      <xdr:col>55</xdr:col>
      <xdr:colOff>50800</xdr:colOff>
      <xdr:row>97</xdr:row>
      <xdr:rowOff>57226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105503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51364</xdr:rowOff>
    </xdr:from>
    <xdr:to>
      <xdr:col>50</xdr:col>
      <xdr:colOff>165100</xdr:colOff>
      <xdr:row>96</xdr:row>
      <xdr:rowOff>152964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144091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119190</xdr:rowOff>
    </xdr:from>
    <xdr:to>
      <xdr:col>46</xdr:col>
      <xdr:colOff>38100</xdr:colOff>
      <xdr:row>97</xdr:row>
      <xdr:rowOff>49340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40467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87323</xdr:rowOff>
    </xdr:from>
    <xdr:to>
      <xdr:col>41</xdr:col>
      <xdr:colOff>101600</xdr:colOff>
      <xdr:row>97</xdr:row>
      <xdr:rowOff>17473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3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117703</xdr:rowOff>
    </xdr:from>
    <xdr:to>
      <xdr:col>36</xdr:col>
      <xdr:colOff>165100</xdr:colOff>
      <xdr:row>97</xdr:row>
      <xdr:rowOff>47853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38980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17454</xdr:rowOff>
    </xdr:from>
    <xdr:to>
      <xdr:col>85</xdr:col>
      <xdr:colOff>127000</xdr:colOff>
      <xdr:row>37</xdr:row>
      <xdr:rowOff>113466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611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11575</xdr:rowOff>
    </xdr:from>
    <xdr:to>
      <xdr:col>81</xdr:col>
      <xdr:colOff>50800</xdr:colOff>
      <xdr:row>37</xdr:row>
      <xdr:rowOff>17454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5522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11575</xdr:rowOff>
    </xdr:from>
    <xdr:to>
      <xdr:col>76</xdr:col>
      <xdr:colOff>114300</xdr:colOff>
      <xdr:row>38</xdr:row>
      <xdr:rowOff>70467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55225"/>
          <a:ext cx="889000" cy="2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70467</xdr:rowOff>
    </xdr:from>
    <xdr:to>
      <xdr:col>71</xdr:col>
      <xdr:colOff>177800</xdr:colOff>
      <xdr:row>38</xdr:row>
      <xdr:rowOff>135563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85567"/>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62666</xdr:rowOff>
    </xdr:from>
    <xdr:to>
      <xdr:col>85</xdr:col>
      <xdr:colOff>177800</xdr:colOff>
      <xdr:row>37</xdr:row>
      <xdr:rowOff>164266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41093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138104</xdr:rowOff>
    </xdr:from>
    <xdr:to>
      <xdr:col>81</xdr:col>
      <xdr:colOff>101600</xdr:colOff>
      <xdr:row>37</xdr:row>
      <xdr:rowOff>68254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84781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132225</xdr:rowOff>
    </xdr:from>
    <xdr:to>
      <xdr:col>76</xdr:col>
      <xdr:colOff>165100</xdr:colOff>
      <xdr:row>37</xdr:row>
      <xdr:rowOff>62375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78902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19667</xdr:rowOff>
    </xdr:from>
    <xdr:to>
      <xdr:col>72</xdr:col>
      <xdr:colOff>38100</xdr:colOff>
      <xdr:row>38</xdr:row>
      <xdr:rowOff>121267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112394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84763</xdr:rowOff>
    </xdr:from>
    <xdr:to>
      <xdr:col>67</xdr:col>
      <xdr:colOff>101600</xdr:colOff>
      <xdr:row>39</xdr:row>
      <xdr:rowOff>14913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6040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121458</xdr:rowOff>
    </xdr:from>
    <xdr:to>
      <xdr:col>85</xdr:col>
      <xdr:colOff>127000</xdr:colOff>
      <xdr:row>55</xdr:row>
      <xdr:rowOff>77041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79758"/>
          <a:ext cx="838200" cy="1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77041</xdr:rowOff>
    </xdr:from>
    <xdr:to>
      <xdr:col>81</xdr:col>
      <xdr:colOff>50800</xdr:colOff>
      <xdr:row>55</xdr:row>
      <xdr:rowOff>119218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06791"/>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119218</xdr:rowOff>
    </xdr:from>
    <xdr:to>
      <xdr:col>76</xdr:col>
      <xdr:colOff>114300</xdr:colOff>
      <xdr:row>55</xdr:row>
      <xdr:rowOff>161440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48968"/>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50912</xdr:rowOff>
    </xdr:from>
    <xdr:to>
      <xdr:col>71</xdr:col>
      <xdr:colOff>177800</xdr:colOff>
      <xdr:row>55</xdr:row>
      <xdr:rowOff>161440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309212"/>
          <a:ext cx="8890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70658</xdr:rowOff>
    </xdr:from>
    <xdr:to>
      <xdr:col>85</xdr:col>
      <xdr:colOff>177800</xdr:colOff>
      <xdr:row>55</xdr:row>
      <xdr:rowOff>808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93535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26241</xdr:rowOff>
    </xdr:from>
    <xdr:to>
      <xdr:col>81</xdr:col>
      <xdr:colOff>101600</xdr:colOff>
      <xdr:row>55</xdr:row>
      <xdr:rowOff>127841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68418</xdr:rowOff>
    </xdr:from>
    <xdr:to>
      <xdr:col>76</xdr:col>
      <xdr:colOff>165100</xdr:colOff>
      <xdr:row>55</xdr:row>
      <xdr:rowOff>170018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7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110640</xdr:rowOff>
    </xdr:from>
    <xdr:to>
      <xdr:col>72</xdr:col>
      <xdr:colOff>38100</xdr:colOff>
      <xdr:row>56</xdr:row>
      <xdr:rowOff>40790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57317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xdr:rowOff>
    </xdr:from>
    <xdr:to>
      <xdr:col>67</xdr:col>
      <xdr:colOff>101600</xdr:colOff>
      <xdr:row>54</xdr:row>
      <xdr:rowOff>101712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118239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97932</xdr:rowOff>
    </xdr:from>
    <xdr:to>
      <xdr:col>85</xdr:col>
      <xdr:colOff>127000</xdr:colOff>
      <xdr:row>79</xdr:row>
      <xdr:rowOff>98520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42482"/>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98520</xdr:rowOff>
    </xdr:from>
    <xdr:to>
      <xdr:col>81</xdr:col>
      <xdr:colOff>50800</xdr:colOff>
      <xdr:row>79</xdr:row>
      <xdr:rowOff>98847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430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98847</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339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88004</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2554"/>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47132</xdr:rowOff>
    </xdr:from>
    <xdr:to>
      <xdr:col>85</xdr:col>
      <xdr:colOff>177800</xdr:colOff>
      <xdr:row>79</xdr:row>
      <xdr:rowOff>148732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133509</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6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47720</xdr:rowOff>
    </xdr:from>
    <xdr:to>
      <xdr:col>81</xdr:col>
      <xdr:colOff>101600</xdr:colOff>
      <xdr:row>79</xdr:row>
      <xdr:rowOff>149320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140447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48047</xdr:rowOff>
    </xdr:from>
    <xdr:to>
      <xdr:col>76</xdr:col>
      <xdr:colOff>165100</xdr:colOff>
      <xdr:row>79</xdr:row>
      <xdr:rowOff>149647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140774</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37204</xdr:rowOff>
    </xdr:from>
    <xdr:to>
      <xdr:col>67</xdr:col>
      <xdr:colOff>101600</xdr:colOff>
      <xdr:row>79</xdr:row>
      <xdr:rowOff>138804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129931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67090</xdr:rowOff>
    </xdr:from>
    <xdr:to>
      <xdr:col>85</xdr:col>
      <xdr:colOff>127000</xdr:colOff>
      <xdr:row>96</xdr:row>
      <xdr:rowOff>70205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26290"/>
          <a:ext cx="8382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70205</xdr:rowOff>
    </xdr:from>
    <xdr:to>
      <xdr:col>81</xdr:col>
      <xdr:colOff>50800</xdr:colOff>
      <xdr:row>96</xdr:row>
      <xdr:rowOff>87836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29405"/>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106868</xdr:rowOff>
    </xdr:from>
    <xdr:to>
      <xdr:col>76</xdr:col>
      <xdr:colOff>114300</xdr:colOff>
      <xdr:row>96</xdr:row>
      <xdr:rowOff>87836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394618"/>
          <a:ext cx="889000" cy="1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59604</xdr:rowOff>
    </xdr:from>
    <xdr:to>
      <xdr:col>71</xdr:col>
      <xdr:colOff>177800</xdr:colOff>
      <xdr:row>95</xdr:row>
      <xdr:rowOff>106868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347354"/>
          <a:ext cx="889000" cy="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16290</xdr:rowOff>
    </xdr:from>
    <xdr:to>
      <xdr:col>85</xdr:col>
      <xdr:colOff>177800</xdr:colOff>
      <xdr:row>96</xdr:row>
      <xdr:rowOff>117890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166167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19405</xdr:rowOff>
    </xdr:from>
    <xdr:to>
      <xdr:col>81</xdr:col>
      <xdr:colOff>101600</xdr:colOff>
      <xdr:row>96</xdr:row>
      <xdr:rowOff>121005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112132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37036</xdr:rowOff>
    </xdr:from>
    <xdr:to>
      <xdr:col>76</xdr:col>
      <xdr:colOff>165100</xdr:colOff>
      <xdr:row>96</xdr:row>
      <xdr:rowOff>138636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129763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56068</xdr:rowOff>
    </xdr:from>
    <xdr:to>
      <xdr:col>72</xdr:col>
      <xdr:colOff>38100</xdr:colOff>
      <xdr:row>95</xdr:row>
      <xdr:rowOff>157668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148795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8804</xdr:rowOff>
    </xdr:from>
    <xdr:to>
      <xdr:col>67</xdr:col>
      <xdr:colOff>101600</xdr:colOff>
      <xdr:row>95</xdr:row>
      <xdr:rowOff>110404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2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101531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3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ついては普通建設事業費が大幅に増となったことなどにより、類似団体平均よりも高い水準となっている。土木費については類似団体を下回る数値となっているが、これは普通建設事業費が低い水準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年度を除いて黒字となっていたが、平成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引き続き令和元年度においても赤字となった。また、収支の結果による財源不足に対応するために財政調整基金を取り崩した結果、財政調整基金の残高は減少に転じることとなった。今後も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毎年度、単年での資金不足が生じている病院事業会計を除き、実質赤字は発生していない。なお、病院事業会計に対しては平成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年度に一般会計より長期貸付を行うとともに、平成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年度及び令和元年度には補助金を交付することで資金不足を圧縮している。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の推移については、病院事業会計において引き続き資金不足額が生じることが懸念され、水道事業会計においても給水量の減少が見込まれるため、経営状況は厳しくなると想定される。さらに一般会計においても、これまで減少傾向だった公債費は今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増加傾向で推移することが予測され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、また扶助費等の社会保障関係経費や公共施設の老朽化対策などの投資的経費の増大が見込まれることなどから、厳しい財政運営が想定される。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175699538</v>
      </c>
      <c r="BO4" s="462"/>
      <c r="BP4" s="462"/>
      <c r="BQ4" s="462"/>
      <c r="BR4" s="462"/>
      <c r="BS4" s="462"/>
      <c r="BT4" s="462"/>
      <c r="BU4" s="463"/>
      <c r="BV4" s="461">
        <v>173128564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0.6</v>
      </c>
      <c r="CU4" s="646"/>
      <c r="CV4" s="646"/>
      <c r="CW4" s="646"/>
      <c r="CX4" s="646"/>
      <c r="CY4" s="646"/>
      <c r="CZ4" s="646"/>
      <c r="DA4" s="647"/>
      <c r="DB4" s="645">
        <v>0.7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174383943</v>
      </c>
      <c r="BO5" s="467"/>
      <c r="BP5" s="467"/>
      <c r="BQ5" s="467"/>
      <c r="BR5" s="467"/>
      <c r="BS5" s="467"/>
      <c r="BT5" s="467"/>
      <c r="BU5" s="468"/>
      <c r="BV5" s="466">
        <v>172108135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99.6</v>
      </c>
      <c r="CU5" s="437"/>
      <c r="CV5" s="437"/>
      <c r="CW5" s="437"/>
      <c r="CX5" s="437"/>
      <c r="CY5" s="437"/>
      <c r="CZ5" s="437"/>
      <c r="DA5" s="438"/>
      <c r="DB5" s="436">
        <v>95.3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1315595</v>
      </c>
      <c r="BO6" s="467"/>
      <c r="BP6" s="467"/>
      <c r="BQ6" s="467"/>
      <c r="BR6" s="467"/>
      <c r="BS6" s="467"/>
      <c r="BT6" s="467"/>
      <c r="BU6" s="468"/>
      <c r="BV6" s="466">
        <v>1020429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103.3</v>
      </c>
      <c r="CU6" s="620"/>
      <c r="CV6" s="620"/>
      <c r="CW6" s="620"/>
      <c r="CX6" s="620"/>
      <c r="CY6" s="620"/>
      <c r="CZ6" s="620"/>
      <c r="DA6" s="621"/>
      <c r="DB6" s="619">
        <v>100.2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698420</v>
      </c>
      <c r="BO7" s="467"/>
      <c r="BP7" s="467"/>
      <c r="BQ7" s="467"/>
      <c r="BR7" s="467"/>
      <c r="BS7" s="467"/>
      <c r="BT7" s="467"/>
      <c r="BU7" s="468"/>
      <c r="BV7" s="466">
        <v>297048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96281582</v>
      </c>
      <c r="CU7" s="467"/>
      <c r="CV7" s="467"/>
      <c r="CW7" s="467"/>
      <c r="CX7" s="467"/>
      <c r="CY7" s="467"/>
      <c r="CZ7" s="467"/>
      <c r="DA7" s="468"/>
      <c r="DB7" s="466">
        <v>97038384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617175</v>
      </c>
      <c r="BO8" s="467"/>
      <c r="BP8" s="467"/>
      <c r="BQ8" s="467"/>
      <c r="BR8" s="467"/>
      <c r="BS8" s="467"/>
      <c r="BT8" s="467"/>
      <c r="BU8" s="468"/>
      <c r="BV8" s="466">
        <v>723381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0.95</v>
      </c>
      <c r="CU8" s="580"/>
      <c r="CV8" s="580"/>
      <c r="CW8" s="580"/>
      <c r="CX8" s="580"/>
      <c r="CY8" s="580"/>
      <c r="CZ8" s="580"/>
      <c r="DA8" s="581"/>
      <c r="DB8" s="579">
        <v>0.94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487850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-106206</v>
      </c>
      <c r="BO9" s="467"/>
      <c r="BP9" s="467"/>
      <c r="BQ9" s="467"/>
      <c r="BR9" s="467"/>
      <c r="BS9" s="467"/>
      <c r="BT9" s="467"/>
      <c r="BU9" s="468"/>
      <c r="BV9" s="466">
        <v>-1723803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12.4</v>
      </c>
      <c r="CU9" s="437"/>
      <c r="CV9" s="437"/>
      <c r="CW9" s="437"/>
      <c r="CX9" s="437"/>
      <c r="CY9" s="437"/>
      <c r="CZ9" s="437"/>
      <c r="DA9" s="438"/>
      <c r="DB9" s="436">
        <v>12.6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482640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363113</v>
      </c>
      <c r="BO10" s="467"/>
      <c r="BP10" s="467"/>
      <c r="BQ10" s="467"/>
      <c r="BR10" s="467"/>
      <c r="BS10" s="467"/>
      <c r="BT10" s="467"/>
      <c r="BU10" s="468"/>
      <c r="BV10" s="466">
        <v>1228131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484357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5300000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477221</v>
      </c>
      <c r="S13" s="570"/>
      <c r="T13" s="570"/>
      <c r="U13" s="570"/>
      <c r="V13" s="571"/>
      <c r="W13" s="557" t="s">
        <v>138</v>
      </c>
      <c r="X13" s="479"/>
      <c r="Y13" s="479"/>
      <c r="Z13" s="479"/>
      <c r="AA13" s="479"/>
      <c r="AB13" s="480"/>
      <c r="AC13" s="442">
        <v>646</v>
      </c>
      <c r="AD13" s="443"/>
      <c r="AE13" s="443"/>
      <c r="AF13" s="443"/>
      <c r="AG13" s="444"/>
      <c r="AH13" s="442">
        <v>632</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-5043093</v>
      </c>
      <c r="BO13" s="467"/>
      <c r="BP13" s="467"/>
      <c r="BQ13" s="467"/>
      <c r="BR13" s="467"/>
      <c r="BS13" s="467"/>
      <c r="BT13" s="467"/>
      <c r="BU13" s="468"/>
      <c r="BV13" s="466">
        <v>-495672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3.3</v>
      </c>
      <c r="CU13" s="437"/>
      <c r="CV13" s="437"/>
      <c r="CW13" s="437"/>
      <c r="CX13" s="437"/>
      <c r="CY13" s="437"/>
      <c r="CZ13" s="437"/>
      <c r="DA13" s="438"/>
      <c r="DB13" s="436">
        <v>2.9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485189</v>
      </c>
      <c r="S14" s="570"/>
      <c r="T14" s="570"/>
      <c r="U14" s="570"/>
      <c r="V14" s="571"/>
      <c r="W14" s="572"/>
      <c r="X14" s="482"/>
      <c r="Y14" s="482"/>
      <c r="Z14" s="482"/>
      <c r="AA14" s="482"/>
      <c r="AB14" s="483"/>
      <c r="AC14" s="562">
        <v>0.3</v>
      </c>
      <c r="AD14" s="563"/>
      <c r="AE14" s="563"/>
      <c r="AF14" s="563"/>
      <c r="AG14" s="564"/>
      <c r="AH14" s="562">
        <v>0.3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6.3</v>
      </c>
      <c r="CU14" s="574"/>
      <c r="CV14" s="574"/>
      <c r="CW14" s="574"/>
      <c r="CX14" s="574"/>
      <c r="CY14" s="574"/>
      <c r="CZ14" s="574"/>
      <c r="DA14" s="575"/>
      <c r="DB14" s="573">
        <v>8.6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478480</v>
      </c>
      <c r="S15" s="570"/>
      <c r="T15" s="570"/>
      <c r="U15" s="570"/>
      <c r="V15" s="571"/>
      <c r="W15" s="557" t="s">
        <v>146</v>
      </c>
      <c r="X15" s="479"/>
      <c r="Y15" s="479"/>
      <c r="Z15" s="479"/>
      <c r="AA15" s="479"/>
      <c r="AB15" s="480"/>
      <c r="AC15" s="442">
        <v>38197</v>
      </c>
      <c r="AD15" s="443"/>
      <c r="AE15" s="443"/>
      <c r="AF15" s="443"/>
      <c r="AG15" s="444"/>
      <c r="AH15" s="442">
        <v>38783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68399527</v>
      </c>
      <c r="BO15" s="462"/>
      <c r="BP15" s="462"/>
      <c r="BQ15" s="462"/>
      <c r="BR15" s="462"/>
      <c r="BS15" s="462"/>
      <c r="BT15" s="462"/>
      <c r="BU15" s="463"/>
      <c r="BV15" s="461">
        <v>67994501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19.7</v>
      </c>
      <c r="AD16" s="563"/>
      <c r="AE16" s="563"/>
      <c r="AF16" s="563"/>
      <c r="AG16" s="564"/>
      <c r="AH16" s="562">
        <v>19.3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71388267</v>
      </c>
      <c r="BO16" s="467"/>
      <c r="BP16" s="467"/>
      <c r="BQ16" s="467"/>
      <c r="BR16" s="467"/>
      <c r="BS16" s="467"/>
      <c r="BT16" s="467"/>
      <c r="BU16" s="468"/>
      <c r="BV16" s="466">
        <v>71262678</v>
      </c>
      <c r="BW16" s="467"/>
      <c r="BX16" s="467"/>
      <c r="BY16" s="467"/>
      <c r="BZ16" s="467"/>
      <c r="CA16" s="467"/>
      <c r="CB16" s="467"/>
      <c r="CC16" s="468"/>
      <c r="CD16" s="201"/>
      <c r="CE16" s="464" t="s">
        <v>152</v>
      </c>
      <c r="CF16" s="464"/>
      <c r="CG16" s="464"/>
      <c r="CH16" s="464"/>
      <c r="CI16" s="464"/>
      <c r="CJ16" s="464"/>
      <c r="CK16" s="464"/>
      <c r="CL16" s="464"/>
      <c r="CM16" s="464"/>
      <c r="CN16" s="464"/>
      <c r="CO16" s="464"/>
      <c r="CP16" s="464"/>
      <c r="CQ16" s="464"/>
      <c r="CR16" s="464"/>
      <c r="CS16" s="465"/>
      <c r="CT16" s="436">
        <v>1.3</v>
      </c>
      <c r="CU16" s="437"/>
      <c r="CV16" s="437"/>
      <c r="CW16" s="437"/>
      <c r="CX16" s="437"/>
      <c r="CY16" s="437"/>
      <c r="CZ16" s="437"/>
      <c r="DA16" s="438"/>
      <c r="DB16" s="436">
        <v>3.8</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155543</v>
      </c>
      <c r="AD17" s="443"/>
      <c r="AE17" s="443"/>
      <c r="AF17" s="443"/>
      <c r="AG17" s="444"/>
      <c r="AH17" s="442">
        <v>161758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89787485</v>
      </c>
      <c r="BO17" s="467"/>
      <c r="BP17" s="467"/>
      <c r="BQ17" s="467"/>
      <c r="BR17" s="467"/>
      <c r="BS17" s="467"/>
      <c r="BT17" s="467"/>
      <c r="BU17" s="468"/>
      <c r="BV17" s="466">
        <v>88987183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99.96</v>
      </c>
      <c r="M18" s="531"/>
      <c r="N18" s="531"/>
      <c r="O18" s="531"/>
      <c r="P18" s="531"/>
      <c r="Q18" s="531"/>
      <c r="R18" s="532"/>
      <c r="S18" s="532"/>
      <c r="T18" s="532"/>
      <c r="U18" s="532"/>
      <c r="V18" s="533"/>
      <c r="W18" s="547"/>
      <c r="X18" s="548"/>
      <c r="Y18" s="548"/>
      <c r="Z18" s="548"/>
      <c r="AA18" s="548"/>
      <c r="AB18" s="558"/>
      <c r="AC18" s="430">
        <v>80</v>
      </c>
      <c r="AD18" s="431"/>
      <c r="AE18" s="431"/>
      <c r="AF18" s="431"/>
      <c r="AG18" s="534"/>
      <c r="AH18" s="430">
        <v>80.400000000000006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98204746</v>
      </c>
      <c r="BO18" s="467"/>
      <c r="BP18" s="467"/>
      <c r="BQ18" s="467"/>
      <c r="BR18" s="467"/>
      <c r="BS18" s="467"/>
      <c r="BT18" s="467"/>
      <c r="BU18" s="468"/>
      <c r="BV18" s="466">
        <v>94710811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4880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114599414</v>
      </c>
      <c r="BO19" s="467"/>
      <c r="BP19" s="467"/>
      <c r="BQ19" s="467"/>
      <c r="BR19" s="467"/>
      <c r="BS19" s="467"/>
      <c r="BT19" s="467"/>
      <c r="BU19" s="468"/>
      <c r="BV19" s="466">
        <v>111438737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210965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136232758</v>
      </c>
      <c r="BO23" s="467"/>
      <c r="BP23" s="467"/>
      <c r="BQ23" s="467"/>
      <c r="BR23" s="467"/>
      <c r="BS23" s="467"/>
      <c r="BT23" s="467"/>
      <c r="BU23" s="468"/>
      <c r="BV23" s="466">
        <v>139586296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9889</v>
      </c>
      <c r="R24" s="443"/>
      <c r="S24" s="443"/>
      <c r="T24" s="443"/>
      <c r="U24" s="443"/>
      <c r="V24" s="444"/>
      <c r="W24" s="508"/>
      <c r="X24" s="499"/>
      <c r="Y24" s="500"/>
      <c r="Z24" s="439" t="s">
        <v>171</v>
      </c>
      <c r="AA24" s="440"/>
      <c r="AB24" s="440"/>
      <c r="AC24" s="440"/>
      <c r="AD24" s="440"/>
      <c r="AE24" s="440"/>
      <c r="AF24" s="440"/>
      <c r="AG24" s="441"/>
      <c r="AH24" s="442">
        <v>3047</v>
      </c>
      <c r="AI24" s="443"/>
      <c r="AJ24" s="443"/>
      <c r="AK24" s="443"/>
      <c r="AL24" s="444"/>
      <c r="AM24" s="442">
        <v>9537110</v>
      </c>
      <c r="AN24" s="443"/>
      <c r="AO24" s="443"/>
      <c r="AP24" s="443"/>
      <c r="AQ24" s="443"/>
      <c r="AR24" s="444"/>
      <c r="AS24" s="442">
        <v>3130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116741014</v>
      </c>
      <c r="BO24" s="467"/>
      <c r="BP24" s="467"/>
      <c r="BQ24" s="467"/>
      <c r="BR24" s="467"/>
      <c r="BS24" s="467"/>
      <c r="BT24" s="467"/>
      <c r="BU24" s="468"/>
      <c r="BV24" s="466">
        <v>122463524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9740</v>
      </c>
      <c r="R25" s="443"/>
      <c r="S25" s="443"/>
      <c r="T25" s="443"/>
      <c r="U25" s="443"/>
      <c r="V25" s="444"/>
      <c r="W25" s="508"/>
      <c r="X25" s="499"/>
      <c r="Y25" s="500"/>
      <c r="Z25" s="439" t="s">
        <v>174</v>
      </c>
      <c r="AA25" s="440"/>
      <c r="AB25" s="440"/>
      <c r="AC25" s="440"/>
      <c r="AD25" s="440"/>
      <c r="AE25" s="440"/>
      <c r="AF25" s="440"/>
      <c r="AG25" s="441"/>
      <c r="AH25" s="442">
        <v>477</v>
      </c>
      <c r="AI25" s="443"/>
      <c r="AJ25" s="443"/>
      <c r="AK25" s="443"/>
      <c r="AL25" s="444"/>
      <c r="AM25" s="442">
        <v>1398564</v>
      </c>
      <c r="AN25" s="443"/>
      <c r="AO25" s="443"/>
      <c r="AP25" s="443"/>
      <c r="AQ25" s="443"/>
      <c r="AR25" s="444"/>
      <c r="AS25" s="442">
        <v>2932</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59168780</v>
      </c>
      <c r="BO25" s="462"/>
      <c r="BP25" s="462"/>
      <c r="BQ25" s="462"/>
      <c r="BR25" s="462"/>
      <c r="BS25" s="462"/>
      <c r="BT25" s="462"/>
      <c r="BU25" s="463"/>
      <c r="BV25" s="461">
        <v>52124754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8270</v>
      </c>
      <c r="R26" s="443"/>
      <c r="S26" s="443"/>
      <c r="T26" s="443"/>
      <c r="U26" s="443"/>
      <c r="V26" s="444"/>
      <c r="W26" s="508"/>
      <c r="X26" s="499"/>
      <c r="Y26" s="500"/>
      <c r="Z26" s="439" t="s">
        <v>177</v>
      </c>
      <c r="AA26" s="521"/>
      <c r="AB26" s="521"/>
      <c r="AC26" s="521"/>
      <c r="AD26" s="521"/>
      <c r="AE26" s="521"/>
      <c r="AF26" s="521"/>
      <c r="AG26" s="522"/>
      <c r="AH26" s="442">
        <v>433</v>
      </c>
      <c r="AI26" s="443"/>
      <c r="AJ26" s="443"/>
      <c r="AK26" s="443"/>
      <c r="AL26" s="444"/>
      <c r="AM26" s="442">
        <v>1519830</v>
      </c>
      <c r="AN26" s="443"/>
      <c r="AO26" s="443"/>
      <c r="AP26" s="443"/>
      <c r="AQ26" s="443"/>
      <c r="AR26" s="444"/>
      <c r="AS26" s="442">
        <v>3510</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8270</v>
      </c>
      <c r="R27" s="443"/>
      <c r="S27" s="443"/>
      <c r="T27" s="443"/>
      <c r="U27" s="443"/>
      <c r="V27" s="444"/>
      <c r="W27" s="508"/>
      <c r="X27" s="499"/>
      <c r="Y27" s="500"/>
      <c r="Z27" s="439" t="s">
        <v>180</v>
      </c>
      <c r="AA27" s="440"/>
      <c r="AB27" s="440"/>
      <c r="AC27" s="440"/>
      <c r="AD27" s="440"/>
      <c r="AE27" s="440"/>
      <c r="AF27" s="440"/>
      <c r="AG27" s="441"/>
      <c r="AH27" s="442">
        <v>197</v>
      </c>
      <c r="AI27" s="443"/>
      <c r="AJ27" s="443"/>
      <c r="AK27" s="443"/>
      <c r="AL27" s="444"/>
      <c r="AM27" s="442">
        <v>778839</v>
      </c>
      <c r="AN27" s="443"/>
      <c r="AO27" s="443"/>
      <c r="AP27" s="443"/>
      <c r="AQ27" s="443"/>
      <c r="AR27" s="444"/>
      <c r="AS27" s="442">
        <v>3953</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136</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7480</v>
      </c>
      <c r="R28" s="443"/>
      <c r="S28" s="443"/>
      <c r="T28" s="443"/>
      <c r="U28" s="443"/>
      <c r="V28" s="444"/>
      <c r="W28" s="508"/>
      <c r="X28" s="499"/>
      <c r="Y28" s="500"/>
      <c r="Z28" s="439" t="s">
        <v>183</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17558381</v>
      </c>
      <c r="BO28" s="462"/>
      <c r="BP28" s="462"/>
      <c r="BQ28" s="462"/>
      <c r="BR28" s="462"/>
      <c r="BS28" s="462"/>
      <c r="BT28" s="462"/>
      <c r="BU28" s="463"/>
      <c r="BV28" s="461">
        <v>22495268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39</v>
      </c>
      <c r="M29" s="443"/>
      <c r="N29" s="443"/>
      <c r="O29" s="443"/>
      <c r="P29" s="444"/>
      <c r="Q29" s="442">
        <v>6870</v>
      </c>
      <c r="R29" s="443"/>
      <c r="S29" s="443"/>
      <c r="T29" s="443"/>
      <c r="U29" s="443"/>
      <c r="V29" s="444"/>
      <c r="W29" s="509"/>
      <c r="X29" s="510"/>
      <c r="Y29" s="511"/>
      <c r="Z29" s="439" t="s">
        <v>186</v>
      </c>
      <c r="AA29" s="440"/>
      <c r="AB29" s="440"/>
      <c r="AC29" s="440"/>
      <c r="AD29" s="440"/>
      <c r="AE29" s="440"/>
      <c r="AF29" s="440"/>
      <c r="AG29" s="441"/>
      <c r="AH29" s="442">
        <v>3244</v>
      </c>
      <c r="AI29" s="443"/>
      <c r="AJ29" s="443"/>
      <c r="AK29" s="443"/>
      <c r="AL29" s="444"/>
      <c r="AM29" s="442">
        <v>10315949</v>
      </c>
      <c r="AN29" s="443"/>
      <c r="AO29" s="443"/>
      <c r="AP29" s="443"/>
      <c r="AQ29" s="443"/>
      <c r="AR29" s="444"/>
      <c r="AS29" s="442">
        <v>3180</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3503934</v>
      </c>
      <c r="BO29" s="467"/>
      <c r="BP29" s="467"/>
      <c r="BQ29" s="467"/>
      <c r="BR29" s="467"/>
      <c r="BS29" s="467"/>
      <c r="BT29" s="467"/>
      <c r="BU29" s="468"/>
      <c r="BV29" s="466">
        <v>3516567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101.4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7272208</v>
      </c>
      <c r="BO30" s="470"/>
      <c r="BP30" s="470"/>
      <c r="BQ30" s="470"/>
      <c r="BR30" s="470"/>
      <c r="BS30" s="470"/>
      <c r="BT30" s="470"/>
      <c r="BU30" s="471"/>
      <c r="BV30" s="469">
        <v>6843156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13</v>
      </c>
      <c r="BF34" s="425"/>
      <c r="BG34" s="424" t="str">
        <f>IF('各会計、関係団体の財政状況及び健全化判断比率'!B36="","",'各会計、関係団体の財政状況及び健全化判断比率'!B36)</f>
        <v>食肉センター特別会計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阪神水道企業団</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公益財団法人　西宮文化振興財団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中小企業勤労者福祉共済事業特別会計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丹波少年自然の家事務組合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公益財団法人　西宮スポーツセンター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公共用地買収事業特別会計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11</v>
      </c>
      <c r="AN36" s="425"/>
      <c r="AO36" s="424" t="str">
        <f>IF('各会計、関係団体の財政状況及び健全化判断比率'!B34="","",'各会計、関係団体の財政状況及び健全化判断比率'!B34)</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兵庫県後期高齢者医療広域連合（一般会計）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公益財団法人　西宮市国際交流協会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母子父子寡婦福祉資金貸付事業特別会計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農業共済事業特別会計</v>
      </c>
      <c r="X37" s="424"/>
      <c r="Y37" s="424"/>
      <c r="Z37" s="424"/>
      <c r="AA37" s="424"/>
      <c r="AB37" s="424"/>
      <c r="AC37" s="424"/>
      <c r="AD37" s="424"/>
      <c r="AE37" s="424"/>
      <c r="AF37" s="424"/>
      <c r="AG37" s="424"/>
      <c r="AH37" s="424"/>
      <c r="AI37" s="424"/>
      <c r="AJ37" s="424"/>
      <c r="AK37" s="424"/>
      <c r="AL37" s="214"/>
      <c r="AM37" s="425">
        <f t="shared" si="0"/>
        <v>12</v>
      </c>
      <c r="AN37" s="425"/>
      <c r="AO37" s="424" t="str">
        <f>IF('各会計、関係団体の財政状況及び健全化判断比率'!B35="","",'各会計、関係団体の財政状況及び健全化判断比率'!B35)</f>
        <v>病院事業会計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兵庫県後期高齢者医療広域連合（特別会計）</v>
      </c>
      <c r="BZ37" s="424"/>
      <c r="CA37" s="424"/>
      <c r="CB37" s="424"/>
      <c r="CC37" s="424"/>
      <c r="CD37" s="424"/>
      <c r="CE37" s="424"/>
      <c r="CF37" s="424"/>
      <c r="CG37" s="424"/>
      <c r="CH37" s="424"/>
      <c r="CI37" s="424"/>
      <c r="CJ37" s="424"/>
      <c r="CK37" s="424"/>
      <c r="CL37" s="424"/>
      <c r="CM37" s="424"/>
      <c r="CN37" s="214"/>
      <c r="CO37" s="425">
        <f t="shared" si="3"/>
        <v>21</v>
      </c>
      <c r="CP37" s="425"/>
      <c r="CQ37" s="424" t="str">
        <f>IF('各会計、関係団体の財政状況及び健全化判断比率'!BS10="","",'各会計、関係団体の財政状況及び健全化判断比率'!BS10)</f>
        <v>西宮市都市管理株式会社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22</v>
      </c>
      <c r="CP38" s="425"/>
      <c r="CQ38" s="424" t="str">
        <f>IF('各会計、関係団体の財政状況及び健全化判断比率'!BS11="","",'各会計、関係団体の財政状況及び健全化判断比率'!BS11)</f>
        <v>株式会社　鳴尾ウォーターワールド</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23</v>
      </c>
      <c r="CP39" s="425"/>
      <c r="CQ39" s="424" t="str">
        <f>IF('各会計、関係団体の財政状況及び健全化判断比率'!BS12="","",'各会計、関係団体の財政状況及び健全化判断比率'!BS12)</f>
        <v>一般財団法人西宮市都市整備公社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24</v>
      </c>
      <c r="CP40" s="425"/>
      <c r="CQ40" s="424" t="str">
        <f>IF('各会計、関係団体の財政状況及び健全化判断比率'!BS13="","",'各会計、関係団体の財政状況及び健全化判断比率'!BS13)</f>
        <v>西宮市土地開発公社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〇</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25</v>
      </c>
      <c r="CP41" s="425"/>
      <c r="CQ41" s="424" t="str">
        <f>IF('各会計、関係団体の財政状況及び健全化判断比率'!BS14="","",'各会計、関係団体の財政状況及び健全化判断比率'!BS14)</f>
        <v>社会福祉法人　阪神福祉事業団</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〇</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26</v>
      </c>
      <c r="CP42" s="425"/>
      <c r="CQ42" s="424" t="str">
        <f>IF('各会計、関係団体の財政状況及び健全化判断比率'!BS15="","",'各会計、関係団体の財政状況及び健全化判断比率'!BS15)</f>
        <v>兵庫県信用保証協会</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〇</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27</v>
      </c>
      <c r="CP43" s="425"/>
      <c r="CQ43" s="424" t="str">
        <f>IF('各会計、関係団体の財政状況及び健全化判断比率'!BS16="","",'各会計、関係団体の財政状況及び健全化判断比率'!BS16)</f>
        <v>西宮市住宅整備資金等融資</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〇</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a2bzwXabfrPzREa5VFPGrNvQQES4ZH8at8Dal/IkccjOG8uJUOdbMZPcSvWDe/QrcMkrbUYer8R/wQ1xxqtHUQ==" saltValue="PdNLRTJ4PEOKIHYkT15W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1" t="s">
        <v>573</v>
      </c>
      <c r="D34" s="1251"/>
      <c r="E34" s="1252"/>
      <c r="F34" s="32" t="s">
        <v>574</v>
      </c>
      <c r="G34" s="33" t="s">
        <v>575</v>
      </c>
      <c r="H34" s="33" t="s">
        <v>576</v>
      </c>
      <c r="I34" s="33" t="s">
        <v>577</v>
      </c>
      <c r="J34" s="34" t="s">
        <v>578</v>
      </c>
      <c r="K34" s="22"/>
      <c r="L34" s="22"/>
      <c r="M34" s="22"/>
      <c r="N34" s="22"/>
      <c r="O34" s="22"/>
      <c r="P34" s="22"/>
    </row>
    <row r="35" spans="1:16" ht="39" customHeight="1" x14ac:dyDescent="0.15">
      <c r="A35" s="22"/>
      <c r="B35" s="35"/>
      <c r="C35" s="1245" t="s">
        <v>579</v>
      </c>
      <c r="D35" s="1246"/>
      <c r="E35" s="1247"/>
      <c r="F35" s="36">
        <v>2.38</v>
      </c>
      <c r="G35" s="37">
        <v>2.92</v>
      </c>
      <c r="H35" s="37">
        <v>3.37</v>
      </c>
      <c r="I35" s="37">
        <v>4.1900000000000004</v>
      </c>
      <c r="J35" s="38">
        <v>4.6900000000000004</v>
      </c>
      <c r="K35" s="22"/>
      <c r="L35" s="22"/>
      <c r="M35" s="22"/>
      <c r="N35" s="22"/>
      <c r="O35" s="22"/>
      <c r="P35" s="22"/>
    </row>
    <row r="36" spans="1:16" ht="39" customHeight="1" x14ac:dyDescent="0.15">
      <c r="A36" s="22"/>
      <c r="B36" s="35"/>
      <c r="C36" s="1245" t="s">
        <v>580</v>
      </c>
      <c r="D36" s="1246"/>
      <c r="E36" s="1247"/>
      <c r="F36" s="36">
        <v>2.52</v>
      </c>
      <c r="G36" s="37">
        <v>2.63</v>
      </c>
      <c r="H36" s="37">
        <v>2.79</v>
      </c>
      <c r="I36" s="37">
        <v>2.9</v>
      </c>
      <c r="J36" s="38">
        <v>3.05</v>
      </c>
      <c r="K36" s="22"/>
      <c r="L36" s="22"/>
      <c r="M36" s="22"/>
      <c r="N36" s="22"/>
      <c r="O36" s="22"/>
      <c r="P36" s="22"/>
    </row>
    <row r="37" spans="1:16" ht="39" customHeight="1" x14ac:dyDescent="0.15">
      <c r="A37" s="22"/>
      <c r="B37" s="35"/>
      <c r="C37" s="1245" t="s">
        <v>581</v>
      </c>
      <c r="D37" s="1246"/>
      <c r="E37" s="1247"/>
      <c r="F37" s="36">
        <v>1.35</v>
      </c>
      <c r="G37" s="37">
        <v>1.39</v>
      </c>
      <c r="H37" s="37">
        <v>1.44</v>
      </c>
      <c r="I37" s="37">
        <v>1.58</v>
      </c>
      <c r="J37" s="38">
        <v>2.3199999999999998</v>
      </c>
      <c r="K37" s="22"/>
      <c r="L37" s="22"/>
      <c r="M37" s="22"/>
      <c r="N37" s="22"/>
      <c r="O37" s="22"/>
      <c r="P37" s="22"/>
    </row>
    <row r="38" spans="1:16" ht="39" customHeight="1" x14ac:dyDescent="0.15">
      <c r="A38" s="22"/>
      <c r="B38" s="35"/>
      <c r="C38" s="1245" t="s">
        <v>582</v>
      </c>
      <c r="D38" s="1246"/>
      <c r="E38" s="1247"/>
      <c r="F38" s="36">
        <v>0.35</v>
      </c>
      <c r="G38" s="37">
        <v>0.57999999999999996</v>
      </c>
      <c r="H38" s="37">
        <v>0.39</v>
      </c>
      <c r="I38" s="37">
        <v>0.89</v>
      </c>
      <c r="J38" s="38">
        <v>0.78</v>
      </c>
      <c r="K38" s="22"/>
      <c r="L38" s="22"/>
      <c r="M38" s="22"/>
      <c r="N38" s="22"/>
      <c r="O38" s="22"/>
      <c r="P38" s="22"/>
    </row>
    <row r="39" spans="1:16" ht="39" customHeight="1" x14ac:dyDescent="0.15">
      <c r="A39" s="22"/>
      <c r="B39" s="35"/>
      <c r="C39" s="1245" t="s">
        <v>583</v>
      </c>
      <c r="D39" s="1246"/>
      <c r="E39" s="1247"/>
      <c r="F39" s="36">
        <v>2.69</v>
      </c>
      <c r="G39" s="37">
        <v>2.5</v>
      </c>
      <c r="H39" s="37">
        <v>2.5</v>
      </c>
      <c r="I39" s="37">
        <v>0.73</v>
      </c>
      <c r="J39" s="38">
        <v>0.62</v>
      </c>
      <c r="K39" s="22"/>
      <c r="L39" s="22"/>
      <c r="M39" s="22"/>
      <c r="N39" s="22"/>
      <c r="O39" s="22"/>
      <c r="P39" s="22"/>
    </row>
    <row r="40" spans="1:16" ht="39" customHeight="1" x14ac:dyDescent="0.15">
      <c r="A40" s="22"/>
      <c r="B40" s="35"/>
      <c r="C40" s="1245" t="s">
        <v>584</v>
      </c>
      <c r="D40" s="1246"/>
      <c r="E40" s="1247"/>
      <c r="F40" s="36">
        <v>0.12</v>
      </c>
      <c r="G40" s="37">
        <v>0.4</v>
      </c>
      <c r="H40" s="37">
        <v>1.27</v>
      </c>
      <c r="I40" s="37">
        <v>0.24</v>
      </c>
      <c r="J40" s="38">
        <v>0.34</v>
      </c>
      <c r="K40" s="22"/>
      <c r="L40" s="22"/>
      <c r="M40" s="22"/>
      <c r="N40" s="22"/>
      <c r="O40" s="22"/>
      <c r="P40" s="22"/>
    </row>
    <row r="41" spans="1:16" ht="39" customHeight="1" x14ac:dyDescent="0.15">
      <c r="A41" s="22"/>
      <c r="B41" s="35"/>
      <c r="C41" s="1245" t="s">
        <v>585</v>
      </c>
      <c r="D41" s="1246"/>
      <c r="E41" s="1247"/>
      <c r="F41" s="36">
        <v>0.21</v>
      </c>
      <c r="G41" s="37">
        <v>0.22</v>
      </c>
      <c r="H41" s="37">
        <v>0.24</v>
      </c>
      <c r="I41" s="37">
        <v>0.25</v>
      </c>
      <c r="J41" s="38">
        <v>0.25</v>
      </c>
      <c r="K41" s="22"/>
      <c r="L41" s="22"/>
      <c r="M41" s="22"/>
      <c r="N41" s="22"/>
      <c r="O41" s="22"/>
      <c r="P41" s="22"/>
    </row>
    <row r="42" spans="1:16" ht="39" customHeight="1" x14ac:dyDescent="0.15">
      <c r="A42" s="22"/>
      <c r="B42" s="39"/>
      <c r="C42" s="1245" t="s">
        <v>586</v>
      </c>
      <c r="D42" s="1246"/>
      <c r="E42" s="1247"/>
      <c r="F42" s="36" t="s">
        <v>525</v>
      </c>
      <c r="G42" s="37" t="s">
        <v>525</v>
      </c>
      <c r="H42" s="37" t="s">
        <v>525</v>
      </c>
      <c r="I42" s="37" t="s">
        <v>525</v>
      </c>
      <c r="J42" s="38" t="s">
        <v>525</v>
      </c>
      <c r="K42" s="22"/>
      <c r="L42" s="22"/>
      <c r="M42" s="22"/>
      <c r="N42" s="22"/>
      <c r="O42" s="22"/>
      <c r="P42" s="22"/>
    </row>
    <row r="43" spans="1:16" ht="39" customHeight="1" thickBot="1" x14ac:dyDescent="0.2">
      <c r="A43" s="22"/>
      <c r="B43" s="40"/>
      <c r="C43" s="1248" t="s">
        <v>587</v>
      </c>
      <c r="D43" s="1249"/>
      <c r="E43" s="1250"/>
      <c r="F43" s="41">
        <v>0.01</v>
      </c>
      <c r="G43" s="42">
        <v>0.01</v>
      </c>
      <c r="H43" s="42">
        <v>0.01</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VHvPGruHFjpzZJflTGgmfIILJfFUMdGZkxrk3eUkaZBxtMQaBYGBw5wLsXMcunXShz8ev1gBqUn1EdgLcQ4Pw==" saltValue="VJjlNi744yh1SAE4ucE2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18190</v>
      </c>
      <c r="L45" s="60">
        <v>17388</v>
      </c>
      <c r="M45" s="60">
        <v>14812</v>
      </c>
      <c r="N45" s="60">
        <v>14829</v>
      </c>
      <c r="O45" s="61">
        <v>15112</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525</v>
      </c>
      <c r="L46" s="64" t="s">
        <v>525</v>
      </c>
      <c r="M46" s="64" t="s">
        <v>525</v>
      </c>
      <c r="N46" s="64" t="s">
        <v>525</v>
      </c>
      <c r="O46" s="65" t="s">
        <v>525</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525</v>
      </c>
      <c r="L47" s="64" t="s">
        <v>525</v>
      </c>
      <c r="M47" s="64" t="s">
        <v>525</v>
      </c>
      <c r="N47" s="64" t="s">
        <v>525</v>
      </c>
      <c r="O47" s="65" t="s">
        <v>525</v>
      </c>
      <c r="P47" s="48"/>
      <c r="Q47" s="48"/>
      <c r="R47" s="48"/>
      <c r="S47" s="48"/>
      <c r="T47" s="48"/>
      <c r="U47" s="48"/>
    </row>
    <row r="48" spans="1:21" ht="30.75" customHeight="1" x14ac:dyDescent="0.15">
      <c r="A48" s="48"/>
      <c r="B48" s="1273"/>
      <c r="C48" s="1274"/>
      <c r="D48" s="62"/>
      <c r="E48" s="1255" t="s">
        <v>15</v>
      </c>
      <c r="F48" s="1255"/>
      <c r="G48" s="1255"/>
      <c r="H48" s="1255"/>
      <c r="I48" s="1255"/>
      <c r="J48" s="1256"/>
      <c r="K48" s="63">
        <v>4025</v>
      </c>
      <c r="L48" s="64">
        <v>4069</v>
      </c>
      <c r="M48" s="64">
        <v>4050</v>
      </c>
      <c r="N48" s="64">
        <v>4194</v>
      </c>
      <c r="O48" s="65">
        <v>4165</v>
      </c>
      <c r="P48" s="48"/>
      <c r="Q48" s="48"/>
      <c r="R48" s="48"/>
      <c r="S48" s="48"/>
      <c r="T48" s="48"/>
      <c r="U48" s="48"/>
    </row>
    <row r="49" spans="1:21" ht="30.75" customHeight="1" x14ac:dyDescent="0.15">
      <c r="A49" s="48"/>
      <c r="B49" s="1273"/>
      <c r="C49" s="1274"/>
      <c r="D49" s="62"/>
      <c r="E49" s="1255" t="s">
        <v>16</v>
      </c>
      <c r="F49" s="1255"/>
      <c r="G49" s="1255"/>
      <c r="H49" s="1255"/>
      <c r="I49" s="1255"/>
      <c r="J49" s="1256"/>
      <c r="K49" s="63">
        <v>339</v>
      </c>
      <c r="L49" s="64">
        <v>123</v>
      </c>
      <c r="M49" s="64">
        <v>99</v>
      </c>
      <c r="N49" s="64">
        <v>101</v>
      </c>
      <c r="O49" s="65">
        <v>72</v>
      </c>
      <c r="P49" s="48"/>
      <c r="Q49" s="48"/>
      <c r="R49" s="48"/>
      <c r="S49" s="48"/>
      <c r="T49" s="48"/>
      <c r="U49" s="48"/>
    </row>
    <row r="50" spans="1:21" ht="30.75" customHeight="1" x14ac:dyDescent="0.15">
      <c r="A50" s="48"/>
      <c r="B50" s="1273"/>
      <c r="C50" s="1274"/>
      <c r="D50" s="62"/>
      <c r="E50" s="1255" t="s">
        <v>17</v>
      </c>
      <c r="F50" s="1255"/>
      <c r="G50" s="1255"/>
      <c r="H50" s="1255"/>
      <c r="I50" s="1255"/>
      <c r="J50" s="1256"/>
      <c r="K50" s="63">
        <v>1207</v>
      </c>
      <c r="L50" s="64">
        <v>1135</v>
      </c>
      <c r="M50" s="64">
        <v>1100</v>
      </c>
      <c r="N50" s="64">
        <v>1067</v>
      </c>
      <c r="O50" s="65">
        <v>1051</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525</v>
      </c>
      <c r="L51" s="64" t="s">
        <v>525</v>
      </c>
      <c r="M51" s="64" t="s">
        <v>525</v>
      </c>
      <c r="N51" s="64" t="s">
        <v>525</v>
      </c>
      <c r="O51" s="65" t="s">
        <v>525</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20391</v>
      </c>
      <c r="L52" s="64">
        <v>19956</v>
      </c>
      <c r="M52" s="64">
        <v>17962</v>
      </c>
      <c r="N52" s="64">
        <v>17506</v>
      </c>
      <c r="O52" s="65">
        <v>16478</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3370</v>
      </c>
      <c r="L53" s="69">
        <v>2759</v>
      </c>
      <c r="M53" s="69">
        <v>2099</v>
      </c>
      <c r="N53" s="69">
        <v>2685</v>
      </c>
      <c r="O53" s="70">
        <v>3922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525</v>
      </c>
      <c r="L57" s="84" t="s">
        <v>525</v>
      </c>
      <c r="M57" s="84" t="s">
        <v>525</v>
      </c>
      <c r="N57" s="84" t="s">
        <v>525</v>
      </c>
      <c r="O57" s="85" t="s">
        <v>525</v>
      </c>
    </row>
    <row r="58" spans="1:21" ht="31.5" customHeight="1" thickBot="1" x14ac:dyDescent="0.2">
      <c r="B58" s="1263"/>
      <c r="C58" s="1264"/>
      <c r="D58" s="1268" t="s">
        <v>27</v>
      </c>
      <c r="E58" s="1269"/>
      <c r="F58" s="1269"/>
      <c r="G58" s="1269"/>
      <c r="H58" s="1269"/>
      <c r="I58" s="1269"/>
      <c r="J58" s="1270"/>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lqemxbbcSijKdL1qO+uz9Y0GQM4AONHpH0mTx8IZpIXwcRmvYFzysFzsYeiyVOLYOTV5tpdR5NAZGOKxv/HIw==" saltValue="bGTQ7VTwc526hVSjBzYh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1" t="s">
        <v>30</v>
      </c>
      <c r="C41" s="1292"/>
      <c r="D41" s="102"/>
      <c r="E41" s="1293" t="s">
        <v>31</v>
      </c>
      <c r="F41" s="1293"/>
      <c r="G41" s="1293"/>
      <c r="H41" s="1294"/>
      <c r="I41" s="103">
        <v>152664</v>
      </c>
      <c r="J41" s="104">
        <v>146868</v>
      </c>
      <c r="K41" s="104">
        <v>143840</v>
      </c>
      <c r="L41" s="104">
        <v>142163</v>
      </c>
      <c r="M41" s="105">
        <v>137751</v>
      </c>
    </row>
    <row r="42" spans="2:13" ht="27.75" customHeight="1" x14ac:dyDescent="0.15">
      <c r="B42" s="1281"/>
      <c r="C42" s="1282"/>
      <c r="D42" s="106"/>
      <c r="E42" s="1285" t="s">
        <v>32</v>
      </c>
      <c r="F42" s="1285"/>
      <c r="G42" s="1285"/>
      <c r="H42" s="1286"/>
      <c r="I42" s="107">
        <v>9871</v>
      </c>
      <c r="J42" s="108">
        <v>9140</v>
      </c>
      <c r="K42" s="108">
        <v>8722</v>
      </c>
      <c r="L42" s="108">
        <v>7946</v>
      </c>
      <c r="M42" s="109">
        <v>6547</v>
      </c>
    </row>
    <row r="43" spans="2:13" ht="27.75" customHeight="1" x14ac:dyDescent="0.15">
      <c r="B43" s="1281"/>
      <c r="C43" s="1282"/>
      <c r="D43" s="106"/>
      <c r="E43" s="1285" t="s">
        <v>33</v>
      </c>
      <c r="F43" s="1285"/>
      <c r="G43" s="1285"/>
      <c r="H43" s="1286"/>
      <c r="I43" s="107">
        <v>39272</v>
      </c>
      <c r="J43" s="108">
        <v>38619</v>
      </c>
      <c r="K43" s="108">
        <v>37292</v>
      </c>
      <c r="L43" s="108">
        <v>35808</v>
      </c>
      <c r="M43" s="109">
        <v>35062</v>
      </c>
    </row>
    <row r="44" spans="2:13" ht="27.75" customHeight="1" x14ac:dyDescent="0.15">
      <c r="B44" s="1281"/>
      <c r="C44" s="1282"/>
      <c r="D44" s="106"/>
      <c r="E44" s="1285" t="s">
        <v>34</v>
      </c>
      <c r="F44" s="1285"/>
      <c r="G44" s="1285"/>
      <c r="H44" s="1286"/>
      <c r="I44" s="107">
        <v>477</v>
      </c>
      <c r="J44" s="108">
        <v>386</v>
      </c>
      <c r="K44" s="108">
        <v>311</v>
      </c>
      <c r="L44" s="108">
        <v>215</v>
      </c>
      <c r="M44" s="109">
        <v>145</v>
      </c>
    </row>
    <row r="45" spans="2:13" ht="27.75" customHeight="1" x14ac:dyDescent="0.15">
      <c r="B45" s="1281"/>
      <c r="C45" s="1282"/>
      <c r="D45" s="106"/>
      <c r="E45" s="1285" t="s">
        <v>35</v>
      </c>
      <c r="F45" s="1285"/>
      <c r="G45" s="1285"/>
      <c r="H45" s="1286"/>
      <c r="I45" s="107">
        <v>21861</v>
      </c>
      <c r="J45" s="108">
        <v>22265</v>
      </c>
      <c r="K45" s="108">
        <v>22069</v>
      </c>
      <c r="L45" s="108">
        <v>21474</v>
      </c>
      <c r="M45" s="109">
        <v>21167</v>
      </c>
    </row>
    <row r="46" spans="2:13" ht="27.75" customHeight="1" x14ac:dyDescent="0.15">
      <c r="B46" s="1281"/>
      <c r="C46" s="1282"/>
      <c r="D46" s="110"/>
      <c r="E46" s="1285" t="s">
        <v>36</v>
      </c>
      <c r="F46" s="1285"/>
      <c r="G46" s="1285"/>
      <c r="H46" s="1286"/>
      <c r="I46" s="107">
        <v>52</v>
      </c>
      <c r="J46" s="108">
        <v>43</v>
      </c>
      <c r="K46" s="108">
        <v>35</v>
      </c>
      <c r="L46" s="108">
        <v>27</v>
      </c>
      <c r="M46" s="109">
        <v>221</v>
      </c>
    </row>
    <row r="47" spans="2:13" ht="27.75" customHeight="1" x14ac:dyDescent="0.15">
      <c r="B47" s="1281"/>
      <c r="C47" s="1282"/>
      <c r="D47" s="111"/>
      <c r="E47" s="1295" t="s">
        <v>37</v>
      </c>
      <c r="F47" s="1296"/>
      <c r="G47" s="1296"/>
      <c r="H47" s="1297"/>
      <c r="I47" s="107" t="s">
        <v>525</v>
      </c>
      <c r="J47" s="108" t="s">
        <v>525</v>
      </c>
      <c r="K47" s="108" t="s">
        <v>525</v>
      </c>
      <c r="L47" s="108" t="s">
        <v>525</v>
      </c>
      <c r="M47" s="109" t="s">
        <v>525</v>
      </c>
    </row>
    <row r="48" spans="2:13" ht="27.75" customHeight="1" x14ac:dyDescent="0.15">
      <c r="B48" s="1281"/>
      <c r="C48" s="1282"/>
      <c r="D48" s="106"/>
      <c r="E48" s="1285" t="s">
        <v>38</v>
      </c>
      <c r="F48" s="1285"/>
      <c r="G48" s="1285"/>
      <c r="H48" s="1286"/>
      <c r="I48" s="107" t="s">
        <v>525</v>
      </c>
      <c r="J48" s="108" t="s">
        <v>525</v>
      </c>
      <c r="K48" s="108" t="s">
        <v>525</v>
      </c>
      <c r="L48" s="108" t="s">
        <v>525</v>
      </c>
      <c r="M48" s="109" t="s">
        <v>525</v>
      </c>
    </row>
    <row r="49" spans="2:13" ht="27.75" customHeight="1" x14ac:dyDescent="0.15">
      <c r="B49" s="1283"/>
      <c r="C49" s="1284"/>
      <c r="D49" s="106"/>
      <c r="E49" s="1285" t="s">
        <v>39</v>
      </c>
      <c r="F49" s="1285"/>
      <c r="G49" s="1285"/>
      <c r="H49" s="1286"/>
      <c r="I49" s="107" t="s">
        <v>525</v>
      </c>
      <c r="J49" s="108" t="s">
        <v>525</v>
      </c>
      <c r="K49" s="108" t="s">
        <v>525</v>
      </c>
      <c r="L49" s="108" t="s">
        <v>525</v>
      </c>
      <c r="M49" s="109" t="s">
        <v>525</v>
      </c>
    </row>
    <row r="50" spans="2:13" ht="27.75" customHeight="1" x14ac:dyDescent="0.15">
      <c r="B50" s="1279" t="s">
        <v>40</v>
      </c>
      <c r="C50" s="1280"/>
      <c r="D50" s="112"/>
      <c r="E50" s="1285" t="s">
        <v>41</v>
      </c>
      <c r="F50" s="1285"/>
      <c r="G50" s="1285"/>
      <c r="H50" s="1286"/>
      <c r="I50" s="107">
        <v>31280</v>
      </c>
      <c r="J50" s="108">
        <v>33598</v>
      </c>
      <c r="K50" s="108">
        <v>35174</v>
      </c>
      <c r="L50" s="108">
        <v>37632</v>
      </c>
      <c r="M50" s="109">
        <v>32777</v>
      </c>
    </row>
    <row r="51" spans="2:13" ht="27.75" customHeight="1" x14ac:dyDescent="0.15">
      <c r="B51" s="1281"/>
      <c r="C51" s="1282"/>
      <c r="D51" s="106"/>
      <c r="E51" s="1285" t="s">
        <v>42</v>
      </c>
      <c r="F51" s="1285"/>
      <c r="G51" s="1285"/>
      <c r="H51" s="1286"/>
      <c r="I51" s="107">
        <v>37028</v>
      </c>
      <c r="J51" s="108">
        <v>35245</v>
      </c>
      <c r="K51" s="108">
        <v>39341</v>
      </c>
      <c r="L51" s="108">
        <v>42988</v>
      </c>
      <c r="M51" s="109">
        <v>45552</v>
      </c>
    </row>
    <row r="52" spans="2:13" ht="27.75" customHeight="1" x14ac:dyDescent="0.15">
      <c r="B52" s="1283"/>
      <c r="C52" s="1284"/>
      <c r="D52" s="106"/>
      <c r="E52" s="1285" t="s">
        <v>43</v>
      </c>
      <c r="F52" s="1285"/>
      <c r="G52" s="1285"/>
      <c r="H52" s="1286"/>
      <c r="I52" s="107">
        <v>127288</v>
      </c>
      <c r="J52" s="108">
        <v>123688</v>
      </c>
      <c r="K52" s="108">
        <v>121454</v>
      </c>
      <c r="L52" s="108">
        <v>119565</v>
      </c>
      <c r="M52" s="109">
        <v>117154</v>
      </c>
    </row>
    <row r="53" spans="2:13" ht="27.75" customHeight="1" thickBot="1" x14ac:dyDescent="0.2">
      <c r="B53" s="1287" t="s">
        <v>44</v>
      </c>
      <c r="C53" s="1288"/>
      <c r="D53" s="113"/>
      <c r="E53" s="1289" t="s">
        <v>45</v>
      </c>
      <c r="F53" s="1289"/>
      <c r="G53" s="1289"/>
      <c r="H53" s="1290"/>
      <c r="I53" s="114">
        <v>28600</v>
      </c>
      <c r="J53" s="115">
        <v>24789</v>
      </c>
      <c r="K53" s="115">
        <v>16299</v>
      </c>
      <c r="L53" s="115">
        <v>7446</v>
      </c>
      <c r="M53" s="116">
        <v>5409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3xo7sUJe01UKjEMg31guGRrdSonkK9wuMBQXXrmmzBAjkeXr0qQfNewxpscKbHcL38Y+3IhKUy2J9ufKStxMw==" saltValue="sOMxgPYIRODrIzo473vq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6" t="s">
        <v>48</v>
      </c>
      <c r="D55" s="1306"/>
      <c r="E55" s="1307"/>
      <c r="F55" s="128">
        <v>21267</v>
      </c>
      <c r="G55" s="128">
        <v>22495</v>
      </c>
      <c r="H55" s="129">
        <v>17558</v>
      </c>
    </row>
    <row r="56" spans="2:8" ht="52.5" customHeight="1" x14ac:dyDescent="0.15">
      <c r="B56" s="130"/>
      <c r="C56" s="1308" t="s">
        <v>49</v>
      </c>
      <c r="D56" s="1308"/>
      <c r="E56" s="1309"/>
      <c r="F56" s="131">
        <v>3518</v>
      </c>
      <c r="G56" s="131">
        <v>3517</v>
      </c>
      <c r="H56" s="132">
        <v>3504</v>
      </c>
    </row>
    <row r="57" spans="2:8" ht="53.25" customHeight="1" x14ac:dyDescent="0.15">
      <c r="B57" s="130"/>
      <c r="C57" s="1310" t="s">
        <v>50</v>
      </c>
      <c r="D57" s="1310"/>
      <c r="E57" s="1311"/>
      <c r="F57" s="133">
        <v>6179</v>
      </c>
      <c r="G57" s="133">
        <v>6843</v>
      </c>
      <c r="H57" s="134">
        <v>7272</v>
      </c>
    </row>
    <row r="58" spans="2:8" ht="45.75" customHeight="1" x14ac:dyDescent="0.15">
      <c r="B58" s="135"/>
      <c r="C58" s="1298" t="s">
        <v>604</v>
      </c>
      <c r="D58" s="1299"/>
      <c r="E58" s="1300"/>
      <c r="F58" s="136">
        <v>2702</v>
      </c>
      <c r="G58" s="136">
        <v>3305</v>
      </c>
      <c r="H58" s="137">
        <v>3603</v>
      </c>
    </row>
    <row r="59" spans="2:8" ht="45.75" customHeight="1" x14ac:dyDescent="0.15">
      <c r="B59" s="135"/>
      <c r="C59" s="1298" t="s">
        <v>605</v>
      </c>
      <c r="D59" s="1299"/>
      <c r="E59" s="1300"/>
      <c r="F59" s="136">
        <v>1226</v>
      </c>
      <c r="G59" s="136">
        <v>1249</v>
      </c>
      <c r="H59" s="137">
        <v>1270</v>
      </c>
    </row>
    <row r="60" spans="2:8" ht="45.75" customHeight="1" x14ac:dyDescent="0.15">
      <c r="B60" s="135"/>
      <c r="C60" s="1298" t="s">
        <v>606</v>
      </c>
      <c r="D60" s="1299"/>
      <c r="E60" s="1300"/>
      <c r="F60" s="136">
        <v>557</v>
      </c>
      <c r="G60" s="136">
        <v>548</v>
      </c>
      <c r="H60" s="137">
        <v>539</v>
      </c>
    </row>
    <row r="61" spans="2:8" ht="45.75" customHeight="1" x14ac:dyDescent="0.15">
      <c r="B61" s="135"/>
      <c r="C61" s="1298" t="s">
        <v>607</v>
      </c>
      <c r="D61" s="1299"/>
      <c r="E61" s="1300"/>
      <c r="F61" s="136">
        <v>444</v>
      </c>
      <c r="G61" s="136">
        <v>448</v>
      </c>
      <c r="H61" s="137">
        <v>471</v>
      </c>
    </row>
    <row r="62" spans="2:8" ht="45.75" customHeight="1" thickBot="1" x14ac:dyDescent="0.2">
      <c r="B62" s="138"/>
      <c r="C62" s="1301" t="s">
        <v>608</v>
      </c>
      <c r="D62" s="1302"/>
      <c r="E62" s="1303"/>
      <c r="F62" s="139">
        <v>194</v>
      </c>
      <c r="G62" s="139">
        <v>235</v>
      </c>
      <c r="H62" s="140">
        <v>294</v>
      </c>
    </row>
    <row r="63" spans="2:8" ht="52.5" customHeight="1" thickBot="1" x14ac:dyDescent="0.2">
      <c r="B63" s="141"/>
      <c r="C63" s="1304" t="s">
        <v>51</v>
      </c>
      <c r="D63" s="1304"/>
      <c r="E63" s="1305"/>
      <c r="F63" s="142">
        <v>30964</v>
      </c>
      <c r="G63" s="142">
        <v>32855</v>
      </c>
      <c r="H63" s="143">
        <v>28335</v>
      </c>
    </row>
    <row r="64" spans="2:8" ht="15" customHeight="1" x14ac:dyDescent="0.15"/>
  </sheetData>
  <sheetProtection algorithmName="SHA-512" hashValue="+Z6NsUpBsxfAWU+kygrnV3CEVWjwPeHfUkX9AMzbFevGsC+E93lchTfBHcm91rawiO/nwZA9ncqSNz49IY/OyQ==" saltValue="HeoECJ7xmFXS/Tln47lz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4" t="s">
        <v>618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15">
      <c r="B51" s="395"/>
      <c r="G51" s="1320"/>
      <c r="H51" s="1320"/>
      <c r="I51" s="1333"/>
      <c r="J51" s="1333"/>
      <c r="K51" s="1319"/>
      <c r="L51" s="1319"/>
      <c r="M51" s="1319"/>
      <c r="N51" s="1319"/>
      <c r="AM51" s="404"/>
      <c r="AN51" s="1315" t="s">
        <v>620</v>
      </c>
      <c r="AO51" s="1315"/>
      <c r="AP51" s="1315"/>
      <c r="AQ51" s="1315"/>
      <c r="AR51" s="1315"/>
      <c r="AS51" s="1315"/>
      <c r="AT51" s="1315"/>
      <c r="AU51" s="1315"/>
      <c r="AV51" s="1315"/>
      <c r="AW51" s="1315"/>
      <c r="AX51" s="1315"/>
      <c r="AY51" s="1315"/>
      <c r="AZ51" s="1315"/>
      <c r="BA51" s="1315"/>
      <c r="BB51" s="1315" t="s">
        <v>621</v>
      </c>
      <c r="BC51" s="1315"/>
      <c r="BD51" s="1315"/>
      <c r="BE51" s="1315"/>
      <c r="BF51" s="1315"/>
      <c r="BG51" s="1315"/>
      <c r="BH51" s="1315"/>
      <c r="BI51" s="1315"/>
      <c r="BJ51" s="1315"/>
      <c r="BK51" s="1315"/>
      <c r="BL51" s="1315"/>
      <c r="BM51" s="1315"/>
      <c r="BN51" s="1315"/>
      <c r="BO51" s="1315"/>
      <c r="BP51" s="1312">
        <v>33.9</v>
      </c>
      <c r="BQ51" s="1312"/>
      <c r="BR51" s="1312"/>
      <c r="BS51" s="1312"/>
      <c r="BT51" s="1312"/>
      <c r="BU51" s="1312"/>
      <c r="BV51" s="1312"/>
      <c r="BW51" s="1312"/>
      <c r="BX51" s="1312">
        <v>29.1</v>
      </c>
      <c r="BY51" s="1312"/>
      <c r="BZ51" s="1312"/>
      <c r="CA51" s="1312"/>
      <c r="CB51" s="1312"/>
      <c r="CC51" s="1312"/>
      <c r="CD51" s="1312"/>
      <c r="CE51" s="1312"/>
      <c r="CF51" s="1312">
        <v>18.899999999999999</v>
      </c>
      <c r="CG51" s="1312"/>
      <c r="CH51" s="1312"/>
      <c r="CI51" s="1312"/>
      <c r="CJ51" s="1312"/>
      <c r="CK51" s="1312"/>
      <c r="CL51" s="1312"/>
      <c r="CM51" s="1312"/>
      <c r="CN51" s="1312">
        <v>8.6</v>
      </c>
      <c r="CO51" s="1312"/>
      <c r="CP51" s="1312"/>
      <c r="CQ51" s="1312"/>
      <c r="CR51" s="1312"/>
      <c r="CS51" s="1312"/>
      <c r="CT51" s="1312"/>
      <c r="CU51" s="1312"/>
      <c r="CV51" s="1312">
        <v>6.3</v>
      </c>
      <c r="CW51" s="1312"/>
      <c r="CX51" s="1312"/>
      <c r="CY51" s="1312"/>
      <c r="CZ51" s="1312"/>
      <c r="DA51" s="1312"/>
      <c r="DB51" s="1312"/>
      <c r="DC51" s="1312"/>
    </row>
    <row r="52" spans="1:109" x14ac:dyDescent="0.15">
      <c r="B52" s="395"/>
      <c r="G52" s="1320"/>
      <c r="H52" s="1320"/>
      <c r="I52" s="1333"/>
      <c r="J52" s="1333"/>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622</v>
      </c>
      <c r="BC53" s="1315"/>
      <c r="BD53" s="1315"/>
      <c r="BE53" s="1315"/>
      <c r="BF53" s="1315"/>
      <c r="BG53" s="1315"/>
      <c r="BH53" s="1315"/>
      <c r="BI53" s="1315"/>
      <c r="BJ53" s="1315"/>
      <c r="BK53" s="1315"/>
      <c r="BL53" s="1315"/>
      <c r="BM53" s="1315"/>
      <c r="BN53" s="1315"/>
      <c r="BO53" s="1315"/>
      <c r="BP53" s="1312">
        <v>63.1</v>
      </c>
      <c r="BQ53" s="1312"/>
      <c r="BR53" s="1312"/>
      <c r="BS53" s="1312"/>
      <c r="BT53" s="1312"/>
      <c r="BU53" s="1312"/>
      <c r="BV53" s="1312"/>
      <c r="BW53" s="1312"/>
      <c r="BX53" s="1312">
        <v>64.099999999999994</v>
      </c>
      <c r="BY53" s="1312"/>
      <c r="BZ53" s="1312"/>
      <c r="CA53" s="1312"/>
      <c r="CB53" s="1312"/>
      <c r="CC53" s="1312"/>
      <c r="CD53" s="1312"/>
      <c r="CE53" s="1312"/>
      <c r="CF53" s="1312">
        <v>65.3</v>
      </c>
      <c r="CG53" s="1312"/>
      <c r="CH53" s="1312"/>
      <c r="CI53" s="1312"/>
      <c r="CJ53" s="1312"/>
      <c r="CK53" s="1312"/>
      <c r="CL53" s="1312"/>
      <c r="CM53" s="1312"/>
      <c r="CN53" s="1312">
        <v>66.2</v>
      </c>
      <c r="CO53" s="1312"/>
      <c r="CP53" s="1312"/>
      <c r="CQ53" s="1312"/>
      <c r="CR53" s="1312"/>
      <c r="CS53" s="1312"/>
      <c r="CT53" s="1312"/>
      <c r="CU53" s="1312"/>
      <c r="CV53" s="1312">
        <v>67</v>
      </c>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623</v>
      </c>
      <c r="AO55" s="1317"/>
      <c r="AP55" s="1317"/>
      <c r="AQ55" s="1317"/>
      <c r="AR55" s="1317"/>
      <c r="AS55" s="1317"/>
      <c r="AT55" s="1317"/>
      <c r="AU55" s="1317"/>
      <c r="AV55" s="1317"/>
      <c r="AW55" s="1317"/>
      <c r="AX55" s="1317"/>
      <c r="AY55" s="1317"/>
      <c r="AZ55" s="1317"/>
      <c r="BA55" s="1317"/>
      <c r="BB55" s="1315" t="s">
        <v>621</v>
      </c>
      <c r="BC55" s="1315"/>
      <c r="BD55" s="1315"/>
      <c r="BE55" s="1315"/>
      <c r="BF55" s="1315"/>
      <c r="BG55" s="1315"/>
      <c r="BH55" s="1315"/>
      <c r="BI55" s="1315"/>
      <c r="BJ55" s="1315"/>
      <c r="BK55" s="1315"/>
      <c r="BL55" s="1315"/>
      <c r="BM55" s="1315"/>
      <c r="BN55" s="1315"/>
      <c r="BO55" s="1315"/>
      <c r="BP55" s="1312">
        <v>41.4</v>
      </c>
      <c r="BQ55" s="1312"/>
      <c r="BR55" s="1312"/>
      <c r="BS55" s="1312"/>
      <c r="BT55" s="1312"/>
      <c r="BU55" s="1312"/>
      <c r="BV55" s="1312"/>
      <c r="BW55" s="1312"/>
      <c r="BX55" s="1312">
        <v>38.9</v>
      </c>
      <c r="BY55" s="1312"/>
      <c r="BZ55" s="1312"/>
      <c r="CA55" s="1312"/>
      <c r="CB55" s="1312"/>
      <c r="CC55" s="1312"/>
      <c r="CD55" s="1312"/>
      <c r="CE55" s="1312"/>
      <c r="CF55" s="1312">
        <v>37.6</v>
      </c>
      <c r="CG55" s="1312"/>
      <c r="CH55" s="1312"/>
      <c r="CI55" s="1312"/>
      <c r="CJ55" s="1312"/>
      <c r="CK55" s="1312"/>
      <c r="CL55" s="1312"/>
      <c r="CM55" s="1312"/>
      <c r="CN55" s="1312">
        <v>34</v>
      </c>
      <c r="CO55" s="1312"/>
      <c r="CP55" s="1312"/>
      <c r="CQ55" s="1312"/>
      <c r="CR55" s="1312"/>
      <c r="CS55" s="1312"/>
      <c r="CT55" s="1312"/>
      <c r="CU55" s="1312"/>
      <c r="CV55" s="1312">
        <v>33.9</v>
      </c>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622</v>
      </c>
      <c r="BC57" s="1315"/>
      <c r="BD57" s="1315"/>
      <c r="BE57" s="1315"/>
      <c r="BF57" s="1315"/>
      <c r="BG57" s="1315"/>
      <c r="BH57" s="1315"/>
      <c r="BI57" s="1315"/>
      <c r="BJ57" s="1315"/>
      <c r="BK57" s="1315"/>
      <c r="BL57" s="1315"/>
      <c r="BM57" s="1315"/>
      <c r="BN57" s="1315"/>
      <c r="BO57" s="1315"/>
      <c r="BP57" s="1312">
        <v>60.2</v>
      </c>
      <c r="BQ57" s="1312"/>
      <c r="BR57" s="1312"/>
      <c r="BS57" s="1312"/>
      <c r="BT57" s="1312"/>
      <c r="BU57" s="1312"/>
      <c r="BV57" s="1312"/>
      <c r="BW57" s="1312"/>
      <c r="BX57" s="1312">
        <v>59.3</v>
      </c>
      <c r="BY57" s="1312"/>
      <c r="BZ57" s="1312"/>
      <c r="CA57" s="1312"/>
      <c r="CB57" s="1312"/>
      <c r="CC57" s="1312"/>
      <c r="CD57" s="1312"/>
      <c r="CE57" s="1312"/>
      <c r="CF57" s="1312">
        <v>60</v>
      </c>
      <c r="CG57" s="1312"/>
      <c r="CH57" s="1312"/>
      <c r="CI57" s="1312"/>
      <c r="CJ57" s="1312"/>
      <c r="CK57" s="1312"/>
      <c r="CL57" s="1312"/>
      <c r="CM57" s="1312"/>
      <c r="CN57" s="1312">
        <v>61.1</v>
      </c>
      <c r="CO57" s="1312"/>
      <c r="CP57" s="1312"/>
      <c r="CQ57" s="1312"/>
      <c r="CR57" s="1312"/>
      <c r="CS57" s="1312"/>
      <c r="CT57" s="1312"/>
      <c r="CU57" s="1312"/>
      <c r="CV57" s="1312">
        <v>61.7</v>
      </c>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4" t="s">
        <v>625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620</v>
      </c>
      <c r="AO73" s="1315"/>
      <c r="AP73" s="1315"/>
      <c r="AQ73" s="1315"/>
      <c r="AR73" s="1315"/>
      <c r="AS73" s="1315"/>
      <c r="AT73" s="1315"/>
      <c r="AU73" s="1315"/>
      <c r="AV73" s="1315"/>
      <c r="AW73" s="1315"/>
      <c r="AX73" s="1315"/>
      <c r="AY73" s="1315"/>
      <c r="AZ73" s="1315"/>
      <c r="BA73" s="1315"/>
      <c r="BB73" s="1315" t="s">
        <v>621</v>
      </c>
      <c r="BC73" s="1315"/>
      <c r="BD73" s="1315"/>
      <c r="BE73" s="1315"/>
      <c r="BF73" s="1315"/>
      <c r="BG73" s="1315"/>
      <c r="BH73" s="1315"/>
      <c r="BI73" s="1315"/>
      <c r="BJ73" s="1315"/>
      <c r="BK73" s="1315"/>
      <c r="BL73" s="1315"/>
      <c r="BM73" s="1315"/>
      <c r="BN73" s="1315"/>
      <c r="BO73" s="1315"/>
      <c r="BP73" s="1312">
        <v>33.9</v>
      </c>
      <c r="BQ73" s="1312"/>
      <c r="BR73" s="1312"/>
      <c r="BS73" s="1312"/>
      <c r="BT73" s="1312"/>
      <c r="BU73" s="1312"/>
      <c r="BV73" s="1312"/>
      <c r="BW73" s="1312"/>
      <c r="BX73" s="1312">
        <v>29.1</v>
      </c>
      <c r="BY73" s="1312"/>
      <c r="BZ73" s="1312"/>
      <c r="CA73" s="1312"/>
      <c r="CB73" s="1312"/>
      <c r="CC73" s="1312"/>
      <c r="CD73" s="1312"/>
      <c r="CE73" s="1312"/>
      <c r="CF73" s="1312">
        <v>18.899999999999999</v>
      </c>
      <c r="CG73" s="1312"/>
      <c r="CH73" s="1312"/>
      <c r="CI73" s="1312"/>
      <c r="CJ73" s="1312"/>
      <c r="CK73" s="1312"/>
      <c r="CL73" s="1312"/>
      <c r="CM73" s="1312"/>
      <c r="CN73" s="1312">
        <v>8.6</v>
      </c>
      <c r="CO73" s="1312"/>
      <c r="CP73" s="1312"/>
      <c r="CQ73" s="1312"/>
      <c r="CR73" s="1312"/>
      <c r="CS73" s="1312"/>
      <c r="CT73" s="1312"/>
      <c r="CU73" s="1312"/>
      <c r="CV73" s="1312">
        <v>6.3</v>
      </c>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626</v>
      </c>
      <c r="BC75" s="1315"/>
      <c r="BD75" s="1315"/>
      <c r="BE75" s="1315"/>
      <c r="BF75" s="1315"/>
      <c r="BG75" s="1315"/>
      <c r="BH75" s="1315"/>
      <c r="BI75" s="1315"/>
      <c r="BJ75" s="1315"/>
      <c r="BK75" s="1315"/>
      <c r="BL75" s="1315"/>
      <c r="BM75" s="1315"/>
      <c r="BN75" s="1315"/>
      <c r="BO75" s="1315"/>
      <c r="BP75" s="1312">
        <v>4.7</v>
      </c>
      <c r="BQ75" s="1312"/>
      <c r="BR75" s="1312"/>
      <c r="BS75" s="1312"/>
      <c r="BT75" s="1312"/>
      <c r="BU75" s="1312"/>
      <c r="BV75" s="1312"/>
      <c r="BW75" s="1312"/>
      <c r="BX75" s="1312">
        <v>3.9</v>
      </c>
      <c r="BY75" s="1312"/>
      <c r="BZ75" s="1312"/>
      <c r="CA75" s="1312"/>
      <c r="CB75" s="1312"/>
      <c r="CC75" s="1312"/>
      <c r="CD75" s="1312"/>
      <c r="CE75" s="1312"/>
      <c r="CF75" s="1312">
        <v>3.2</v>
      </c>
      <c r="CG75" s="1312"/>
      <c r="CH75" s="1312"/>
      <c r="CI75" s="1312"/>
      <c r="CJ75" s="1312"/>
      <c r="CK75" s="1312"/>
      <c r="CL75" s="1312"/>
      <c r="CM75" s="1312"/>
      <c r="CN75" s="1312">
        <v>2.9</v>
      </c>
      <c r="CO75" s="1312"/>
      <c r="CP75" s="1312"/>
      <c r="CQ75" s="1312"/>
      <c r="CR75" s="1312"/>
      <c r="CS75" s="1312"/>
      <c r="CT75" s="1312"/>
      <c r="CU75" s="1312"/>
      <c r="CV75" s="1312">
        <v>3.3</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623</v>
      </c>
      <c r="AO77" s="1317"/>
      <c r="AP77" s="1317"/>
      <c r="AQ77" s="1317"/>
      <c r="AR77" s="1317"/>
      <c r="AS77" s="1317"/>
      <c r="AT77" s="1317"/>
      <c r="AU77" s="1317"/>
      <c r="AV77" s="1317"/>
      <c r="AW77" s="1317"/>
      <c r="AX77" s="1317"/>
      <c r="AY77" s="1317"/>
      <c r="AZ77" s="1317"/>
      <c r="BA77" s="1317"/>
      <c r="BB77" s="1315" t="s">
        <v>621</v>
      </c>
      <c r="BC77" s="1315"/>
      <c r="BD77" s="1315"/>
      <c r="BE77" s="1315"/>
      <c r="BF77" s="1315"/>
      <c r="BG77" s="1315"/>
      <c r="BH77" s="1315"/>
      <c r="BI77" s="1315"/>
      <c r="BJ77" s="1315"/>
      <c r="BK77" s="1315"/>
      <c r="BL77" s="1315"/>
      <c r="BM77" s="1315"/>
      <c r="BN77" s="1315"/>
      <c r="BO77" s="1315"/>
      <c r="BP77" s="1312">
        <v>41.4</v>
      </c>
      <c r="BQ77" s="1312"/>
      <c r="BR77" s="1312"/>
      <c r="BS77" s="1312"/>
      <c r="BT77" s="1312"/>
      <c r="BU77" s="1312"/>
      <c r="BV77" s="1312"/>
      <c r="BW77" s="1312"/>
      <c r="BX77" s="1312">
        <v>38.9</v>
      </c>
      <c r="BY77" s="1312"/>
      <c r="BZ77" s="1312"/>
      <c r="CA77" s="1312"/>
      <c r="CB77" s="1312"/>
      <c r="CC77" s="1312"/>
      <c r="CD77" s="1312"/>
      <c r="CE77" s="1312"/>
      <c r="CF77" s="1312">
        <v>37.6</v>
      </c>
      <c r="CG77" s="1312"/>
      <c r="CH77" s="1312"/>
      <c r="CI77" s="1312"/>
      <c r="CJ77" s="1312"/>
      <c r="CK77" s="1312"/>
      <c r="CL77" s="1312"/>
      <c r="CM77" s="1312"/>
      <c r="CN77" s="1312">
        <v>34</v>
      </c>
      <c r="CO77" s="1312"/>
      <c r="CP77" s="1312"/>
      <c r="CQ77" s="1312"/>
      <c r="CR77" s="1312"/>
      <c r="CS77" s="1312"/>
      <c r="CT77" s="1312"/>
      <c r="CU77" s="1312"/>
      <c r="CV77" s="1312">
        <v>33.9</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626</v>
      </c>
      <c r="BC79" s="1315"/>
      <c r="BD79" s="1315"/>
      <c r="BE79" s="1315"/>
      <c r="BF79" s="1315"/>
      <c r="BG79" s="1315"/>
      <c r="BH79" s="1315"/>
      <c r="BI79" s="1315"/>
      <c r="BJ79" s="1315"/>
      <c r="BK79" s="1315"/>
      <c r="BL79" s="1315"/>
      <c r="BM79" s="1315"/>
      <c r="BN79" s="1315"/>
      <c r="BO79" s="1315"/>
      <c r="BP79" s="1312">
        <v>6.7</v>
      </c>
      <c r="BQ79" s="1312"/>
      <c r="BR79" s="1312"/>
      <c r="BS79" s="1312"/>
      <c r="BT79" s="1312"/>
      <c r="BU79" s="1312"/>
      <c r="BV79" s="1312"/>
      <c r="BW79" s="1312"/>
      <c r="BX79" s="1312">
        <v>6.4</v>
      </c>
      <c r="BY79" s="1312"/>
      <c r="BZ79" s="1312"/>
      <c r="CA79" s="1312"/>
      <c r="CB79" s="1312"/>
      <c r="CC79" s="1312"/>
      <c r="CD79" s="1312"/>
      <c r="CE79" s="1312"/>
      <c r="CF79" s="1312">
        <v>6.1</v>
      </c>
      <c r="CG79" s="1312"/>
      <c r="CH79" s="1312"/>
      <c r="CI79" s="1312"/>
      <c r="CJ79" s="1312"/>
      <c r="CK79" s="1312"/>
      <c r="CL79" s="1312"/>
      <c r="CM79" s="1312"/>
      <c r="CN79" s="1312">
        <v>5.9</v>
      </c>
      <c r="CO79" s="1312"/>
      <c r="CP79" s="1312"/>
      <c r="CQ79" s="1312"/>
      <c r="CR79" s="1312"/>
      <c r="CS79" s="1312"/>
      <c r="CT79" s="1312"/>
      <c r="CU79" s="1312"/>
      <c r="CV79" s="1312">
        <v>5.7</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RnsAQwdKkI5Ibc0AU+GOoimjO/4RqDQwOUgII5+g13z5enBGnahv0a+eOZJhzz7fVmRux4SeLLDbWDwW9JT0Q==" saltValue="hzHon9pS4jzO22VKeXT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KnAEs0ON4IDm+l5Sfq4ccEt+4HL8SO0XO5HIewU+cPUZ5RedTCEPxktUafFTtQ3uODdXkdRM6vTbmrVTRAjyDQ==" saltValue="Oziy9LY0EkMYGKJXWdvJ7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LQpZMyWo3m0048ftf6cVv/q32VetJFP5su0TJbPrbWYcHKQPr/UjGhZRLx7jbjRZw0x9UXGVBQ3mCNNU6Fud/Q==" saltValue="CcdisjKLABrALcUrRLNKM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38185</v>
      </c>
      <c r="E3" s="162"/>
      <c r="F3" s="163">
        <v>50880</v>
      </c>
      <c r="G3" s="164"/>
      <c r="H3" s="165"/>
    </row>
    <row r="4" spans="1:8" x14ac:dyDescent="0.15">
      <c r="A4" s="166"/>
      <c r="B4" s="167"/>
      <c r="C4" s="168"/>
      <c r="D4" s="169">
        <v>23086</v>
      </c>
      <c r="E4" s="170"/>
      <c r="F4" s="171">
        <v>27819</v>
      </c>
      <c r="G4" s="172"/>
      <c r="H4" s="173"/>
    </row>
    <row r="5" spans="1:8" x14ac:dyDescent="0.15">
      <c r="A5" s="154" t="s">
        <v>558</v>
      </c>
      <c r="B5" s="159"/>
      <c r="C5" s="160"/>
      <c r="D5" s="161">
        <v>23482</v>
      </c>
      <c r="E5" s="162"/>
      <c r="F5" s="163">
        <v>46395</v>
      </c>
      <c r="G5" s="164"/>
      <c r="H5" s="165"/>
    </row>
    <row r="6" spans="1:8" x14ac:dyDescent="0.15">
      <c r="A6" s="166"/>
      <c r="B6" s="167"/>
      <c r="C6" s="168"/>
      <c r="D6" s="169">
        <v>14432</v>
      </c>
      <c r="E6" s="170"/>
      <c r="F6" s="171">
        <v>26304</v>
      </c>
      <c r="G6" s="172"/>
      <c r="H6" s="173"/>
    </row>
    <row r="7" spans="1:8" x14ac:dyDescent="0.15">
      <c r="A7" s="154" t="s">
        <v>559</v>
      </c>
      <c r="B7" s="159"/>
      <c r="C7" s="160"/>
      <c r="D7" s="161">
        <v>27992</v>
      </c>
      <c r="E7" s="162"/>
      <c r="F7" s="163">
        <v>48088</v>
      </c>
      <c r="G7" s="164"/>
      <c r="H7" s="165"/>
    </row>
    <row r="8" spans="1:8" x14ac:dyDescent="0.15">
      <c r="A8" s="166"/>
      <c r="B8" s="167"/>
      <c r="C8" s="168"/>
      <c r="D8" s="169">
        <v>18357</v>
      </c>
      <c r="E8" s="170"/>
      <c r="F8" s="171">
        <v>25183</v>
      </c>
      <c r="G8" s="172"/>
      <c r="H8" s="173"/>
    </row>
    <row r="9" spans="1:8" x14ac:dyDescent="0.15">
      <c r="A9" s="154" t="s">
        <v>560</v>
      </c>
      <c r="B9" s="159"/>
      <c r="C9" s="160"/>
      <c r="D9" s="161">
        <v>35275</v>
      </c>
      <c r="E9" s="162"/>
      <c r="F9" s="163">
        <v>46457</v>
      </c>
      <c r="G9" s="164"/>
      <c r="H9" s="165"/>
    </row>
    <row r="10" spans="1:8" x14ac:dyDescent="0.15">
      <c r="A10" s="166"/>
      <c r="B10" s="167"/>
      <c r="C10" s="168"/>
      <c r="D10" s="169">
        <v>24673</v>
      </c>
      <c r="E10" s="170"/>
      <c r="F10" s="171">
        <v>24020</v>
      </c>
      <c r="G10" s="172"/>
      <c r="H10" s="173"/>
    </row>
    <row r="11" spans="1:8" x14ac:dyDescent="0.15">
      <c r="A11" s="154" t="s">
        <v>561</v>
      </c>
      <c r="B11" s="159"/>
      <c r="C11" s="160"/>
      <c r="D11" s="161">
        <v>32882</v>
      </c>
      <c r="E11" s="162"/>
      <c r="F11" s="163">
        <v>51849</v>
      </c>
      <c r="G11" s="164"/>
      <c r="H11" s="165"/>
    </row>
    <row r="12" spans="1:8" x14ac:dyDescent="0.15">
      <c r="A12" s="166"/>
      <c r="B12" s="167"/>
      <c r="C12" s="174"/>
      <c r="D12" s="169">
        <v>23591</v>
      </c>
      <c r="E12" s="170"/>
      <c r="F12" s="171">
        <v>26326</v>
      </c>
      <c r="G12" s="172"/>
      <c r="H12" s="173"/>
    </row>
    <row r="13" spans="1:8" x14ac:dyDescent="0.15">
      <c r="A13" s="154"/>
      <c r="B13" s="159"/>
      <c r="C13" s="175"/>
      <c r="D13" s="176">
        <v>31563</v>
      </c>
      <c r="E13" s="177"/>
      <c r="F13" s="178">
        <v>48734</v>
      </c>
      <c r="G13" s="179"/>
      <c r="H13" s="165"/>
    </row>
    <row r="14" spans="1:8" x14ac:dyDescent="0.15">
      <c r="A14" s="166"/>
      <c r="B14" s="167"/>
      <c r="C14" s="168"/>
      <c r="D14" s="169">
        <v>20828</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2.71</v>
      </c>
      <c r="C19" s="180">
        <f>ROUND(VALUE(SUBSTITUTE(実質収支比率等に係る経年分析!G$48,"▲","-")),2)</f>
        <v>2.52</v>
      </c>
      <c r="D19" s="180">
        <f>ROUND(VALUE(SUBSTITUTE(実質収支比率等に係る経年分析!H$48,"▲","-")),2)</f>
        <v>2.52</v>
      </c>
      <c r="E19" s="180">
        <f>ROUND(VALUE(SUBSTITUTE(実質収支比率等に係る経年分析!I$48,"▲","-")),2)</f>
        <v>0.75</v>
      </c>
      <c r="F19" s="180">
        <f>ROUND(VALUE(SUBSTITUTE(実質収支比率等に係る経年分析!J$48,"▲","-")),2)</f>
        <v>0.64</v>
      </c>
    </row>
    <row r="20" spans="1:11" x14ac:dyDescent="0.15">
      <c r="A20" s="180" t="s">
        <v>55</v>
      </c>
      <c r="B20" s="180">
        <f>ROUND(VALUE(SUBSTITUTE(実質収支比率等に係る経年分析!F$47,"▲","-")),2)</f>
        <v>19.16</v>
      </c>
      <c r="C20" s="180">
        <f>ROUND(VALUE(SUBSTITUTE(実質収支比率等に係る経年分析!G$47,"▲","-")),2)</f>
        <v>20.39</v>
      </c>
      <c r="D20" s="180">
        <f>ROUND(VALUE(SUBSTITUTE(実質収支比率等に係る経年分析!H$47,"▲","-")),2)</f>
        <v>21.89</v>
      </c>
      <c r="E20" s="180">
        <f>ROUND(VALUE(SUBSTITUTE(実質収支比率等に係る経年分析!I$47,"▲","-")),2)</f>
        <v>23.18</v>
      </c>
      <c r="F20" s="180">
        <f>ROUND(VALUE(SUBSTITUTE(実質収支比率等に係る経年分析!J$47,"▲","-")),2)</f>
        <v>18.239999999999998</v>
      </c>
    </row>
    <row r="21" spans="1:11" x14ac:dyDescent="0.15">
      <c r="A21" s="180" t="s">
        <v>56</v>
      </c>
      <c r="B21" s="180">
        <f>IF(ISNUMBER(VALUE(SUBSTITUTE(実質収支比率等に係る経年分析!F$49,"▲","-"))),ROUND(VALUE(SUBSTITUTE(実質収支比率等に係る経年分析!F$49,"▲","-")),2),NA())</f>
        <v>2.46</v>
      </c>
      <c r="C21" s="180">
        <f>IF(ISNUMBER(VALUE(SUBSTITUTE(実質収支比率等に係る経年分析!G$49,"▲","-"))),ROUND(VALUE(SUBSTITUTE(実質収支比率等に係る経年分析!G$49,"▲","-")),2),NA())</f>
        <v>1.18</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-5.24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4.1900000000000004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4.6900000000000004</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0.26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0.39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20391</v>
      </c>
      <c r="E42" s="182"/>
      <c r="F42" s="182"/>
      <c r="G42" s="182">
        <f>'実質公債費比率（分子）の構造'!L$52</f>
        <v>19956</v>
      </c>
      <c r="H42" s="182"/>
      <c r="I42" s="182"/>
      <c r="J42" s="182">
        <f>'実質公債費比率（分子）の構造'!M$52</f>
        <v>17962</v>
      </c>
      <c r="K42" s="182"/>
      <c r="L42" s="182"/>
      <c r="M42" s="182">
        <f>'実質公債費比率（分子）の構造'!N$52</f>
        <v>17506</v>
      </c>
      <c r="N42" s="182"/>
      <c r="O42" s="182"/>
      <c r="P42" s="182">
        <f>'実質公債費比率（分子）の構造'!O$52</f>
        <v>16478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1207</v>
      </c>
      <c r="C44" s="182"/>
      <c r="D44" s="182"/>
      <c r="E44" s="182">
        <f>'実質公債費比率（分子）の構造'!L$50</f>
        <v>1135</v>
      </c>
      <c r="F44" s="182"/>
      <c r="G44" s="182"/>
      <c r="H44" s="182">
        <f>'実質公債費比率（分子）の構造'!M$50</f>
        <v>1100</v>
      </c>
      <c r="I44" s="182"/>
      <c r="J44" s="182"/>
      <c r="K44" s="182">
        <f>'実質公債費比率（分子）の構造'!N$50</f>
        <v>1067</v>
      </c>
      <c r="L44" s="182"/>
      <c r="M44" s="182"/>
      <c r="N44" s="182">
        <f>'実質公債費比率（分子）の構造'!O$50</f>
        <v>1051</v>
      </c>
      <c r="O44" s="182"/>
      <c r="P44" s="182"/>
    </row>
    <row r="45" spans="1:16" x14ac:dyDescent="0.15">
      <c r="A45" s="182" t="s">
        <v>66</v>
      </c>
      <c r="B45" s="182">
        <f>'実質公債費比率（分子）の構造'!K$49</f>
        <v>339</v>
      </c>
      <c r="C45" s="182"/>
      <c r="D45" s="182"/>
      <c r="E45" s="182">
        <f>'実質公債費比率（分子）の構造'!L$49</f>
        <v>123</v>
      </c>
      <c r="F45" s="182"/>
      <c r="G45" s="182"/>
      <c r="H45" s="182">
        <f>'実質公債費比率（分子）の構造'!M$49</f>
        <v>99</v>
      </c>
      <c r="I45" s="182"/>
      <c r="J45" s="182"/>
      <c r="K45" s="182">
        <f>'実質公債費比率（分子）の構造'!N$49</f>
        <v>101</v>
      </c>
      <c r="L45" s="182"/>
      <c r="M45" s="182"/>
      <c r="N45" s="182">
        <f>'実質公債費比率（分子）の構造'!O$49</f>
        <v>72</v>
      </c>
      <c r="O45" s="182"/>
      <c r="P45" s="182"/>
    </row>
    <row r="46" spans="1:16" x14ac:dyDescent="0.15">
      <c r="A46" s="182" t="s">
        <v>67</v>
      </c>
      <c r="B46" s="182">
        <f>'実質公債費比率（分子）の構造'!K$48</f>
        <v>4025</v>
      </c>
      <c r="C46" s="182"/>
      <c r="D46" s="182"/>
      <c r="E46" s="182">
        <f>'実質公債費比率（分子）の構造'!L$48</f>
        <v>4069</v>
      </c>
      <c r="F46" s="182"/>
      <c r="G46" s="182"/>
      <c r="H46" s="182">
        <f>'実質公債費比率（分子）の構造'!M$48</f>
        <v>4050</v>
      </c>
      <c r="I46" s="182"/>
      <c r="J46" s="182"/>
      <c r="K46" s="182">
        <f>'実質公債費比率（分子）の構造'!N$48</f>
        <v>4194</v>
      </c>
      <c r="L46" s="182"/>
      <c r="M46" s="182"/>
      <c r="N46" s="182">
        <f>'実質公債費比率（分子）の構造'!O$48</f>
        <v>4165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18190</v>
      </c>
      <c r="C49" s="182"/>
      <c r="D49" s="182"/>
      <c r="E49" s="182">
        <f>'実質公債費比率（分子）の構造'!L$45</f>
        <v>17388</v>
      </c>
      <c r="F49" s="182"/>
      <c r="G49" s="182"/>
      <c r="H49" s="182">
        <f>'実質公債費比率（分子）の構造'!M$45</f>
        <v>14812</v>
      </c>
      <c r="I49" s="182"/>
      <c r="J49" s="182"/>
      <c r="K49" s="182">
        <f>'実質公債費比率（分子）の構造'!N$45</f>
        <v>14829</v>
      </c>
      <c r="L49" s="182"/>
      <c r="M49" s="182"/>
      <c r="N49" s="182">
        <f>'実質公債費比率（分子）の構造'!O$45</f>
        <v>15112</v>
      </c>
      <c r="O49" s="182"/>
      <c r="P49" s="182"/>
    </row>
    <row r="50" spans="1:16" x14ac:dyDescent="0.15">
      <c r="A50" s="182" t="s">
        <v>71</v>
      </c>
      <c r="B50" s="182" t="e">
        <f>NA()</f>
        <v>#N/A</v>
      </c>
      <c r="C50" s="182">
        <f>IF(ISNUMBER('実質公債費比率（分子）の構造'!K$53),'実質公債費比率（分子）の構造'!K$53,NA())</f>
        <v>3370</v>
      </c>
      <c r="D50" s="182" t="e">
        <f>NA()</f>
        <v>#N/A</v>
      </c>
      <c r="E50" s="182" t="e">
        <f>NA()</f>
        <v>#N/A</v>
      </c>
      <c r="F50" s="182">
        <f>IF(ISNUMBER('実質公債費比率（分子）の構造'!L$53),'実質公債費比率（分子）の構造'!L$53,NA())</f>
        <v>2759</v>
      </c>
      <c r="G50" s="182" t="e">
        <f>NA()</f>
        <v>#N/A</v>
      </c>
      <c r="H50" s="182" t="e">
        <f>NA()</f>
        <v>#N/A</v>
      </c>
      <c r="I50" s="182">
        <f>IF(ISNUMBER('実質公債費比率（分子）の構造'!M$53),'実質公債費比率（分子）の構造'!M$53,NA())</f>
        <v>2099</v>
      </c>
      <c r="J50" s="182" t="e">
        <f>NA()</f>
        <v>#N/A</v>
      </c>
      <c r="K50" s="182" t="e">
        <f>NA()</f>
        <v>#N/A</v>
      </c>
      <c r="L50" s="182">
        <f>IF(ISNUMBER('実質公債費比率（分子）の構造'!N$53),'実質公債費比率（分子）の構造'!N$53,NA())</f>
        <v>2685</v>
      </c>
      <c r="M50" s="182" t="e">
        <f>NA()</f>
        <v>#N/A</v>
      </c>
      <c r="N50" s="182" t="e">
        <f>NA()</f>
        <v>#N/A</v>
      </c>
      <c r="O50" s="182">
        <f>IF(ISNUMBER('実質公債費比率（分子）の構造'!O$53),'実質公債費比率（分子）の構造'!O$53,NA())</f>
        <v>3922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127288</v>
      </c>
      <c r="E56" s="181"/>
      <c r="F56" s="181"/>
      <c r="G56" s="181">
        <f>'将来負担比率（分子）の構造'!J$52</f>
        <v>123688</v>
      </c>
      <c r="H56" s="181"/>
      <c r="I56" s="181"/>
      <c r="J56" s="181">
        <f>'将来負担比率（分子）の構造'!K$52</f>
        <v>121454</v>
      </c>
      <c r="K56" s="181"/>
      <c r="L56" s="181"/>
      <c r="M56" s="181">
        <f>'将来負担比率（分子）の構造'!L$52</f>
        <v>119565</v>
      </c>
      <c r="N56" s="181"/>
      <c r="O56" s="181"/>
      <c r="P56" s="181">
        <f>'将来負担比率（分子）の構造'!M$52</f>
        <v>117154</v>
      </c>
    </row>
    <row r="57" spans="1:16" x14ac:dyDescent="0.15">
      <c r="A57" s="181" t="s">
        <v>42</v>
      </c>
      <c r="B57" s="181"/>
      <c r="C57" s="181"/>
      <c r="D57" s="181">
        <f>'将来負担比率（分子）の構造'!I$51</f>
        <v>37028</v>
      </c>
      <c r="E57" s="181"/>
      <c r="F57" s="181"/>
      <c r="G57" s="181">
        <f>'将来負担比率（分子）の構造'!J$51</f>
        <v>35245</v>
      </c>
      <c r="H57" s="181"/>
      <c r="I57" s="181"/>
      <c r="J57" s="181">
        <f>'将来負担比率（分子）の構造'!K$51</f>
        <v>39341</v>
      </c>
      <c r="K57" s="181"/>
      <c r="L57" s="181"/>
      <c r="M57" s="181">
        <f>'将来負担比率（分子）の構造'!L$51</f>
        <v>42988</v>
      </c>
      <c r="N57" s="181"/>
      <c r="O57" s="181"/>
      <c r="P57" s="181">
        <f>'将来負担比率（分子）の構造'!M$51</f>
        <v>45552</v>
      </c>
    </row>
    <row r="58" spans="1:16" x14ac:dyDescent="0.15">
      <c r="A58" s="181" t="s">
        <v>41</v>
      </c>
      <c r="B58" s="181"/>
      <c r="C58" s="181"/>
      <c r="D58" s="181">
        <f>'将来負担比率（分子）の構造'!I$50</f>
        <v>31280</v>
      </c>
      <c r="E58" s="181"/>
      <c r="F58" s="181"/>
      <c r="G58" s="181">
        <f>'将来負担比率（分子）の構造'!J$50</f>
        <v>33598</v>
      </c>
      <c r="H58" s="181"/>
      <c r="I58" s="181"/>
      <c r="J58" s="181">
        <f>'将来負担比率（分子）の構造'!K$50</f>
        <v>35174</v>
      </c>
      <c r="K58" s="181"/>
      <c r="L58" s="181"/>
      <c r="M58" s="181">
        <f>'将来負担比率（分子）の構造'!L$50</f>
        <v>37632</v>
      </c>
      <c r="N58" s="181"/>
      <c r="O58" s="181"/>
      <c r="P58" s="181">
        <f>'将来負担比率（分子）の構造'!M$50</f>
        <v>32777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52</v>
      </c>
      <c r="C61" s="181"/>
      <c r="D61" s="181"/>
      <c r="E61" s="181">
        <f>'将来負担比率（分子）の構造'!J$46</f>
        <v>43</v>
      </c>
      <c r="F61" s="181"/>
      <c r="G61" s="181"/>
      <c r="H61" s="181">
        <f>'将来負担比率（分子）の構造'!K$46</f>
        <v>35</v>
      </c>
      <c r="I61" s="181"/>
      <c r="J61" s="181"/>
      <c r="K61" s="181">
        <f>'将来負担比率（分子）の構造'!L$46</f>
        <v>27</v>
      </c>
      <c r="L61" s="181"/>
      <c r="M61" s="181"/>
      <c r="N61" s="181">
        <f>'将来負担比率（分子）の構造'!M$46</f>
        <v>221</v>
      </c>
      <c r="O61" s="181"/>
      <c r="P61" s="181"/>
    </row>
    <row r="62" spans="1:16" x14ac:dyDescent="0.15">
      <c r="A62" s="181" t="s">
        <v>35</v>
      </c>
      <c r="B62" s="181">
        <f>'将来負担比率（分子）の構造'!I$45</f>
        <v>21861</v>
      </c>
      <c r="C62" s="181"/>
      <c r="D62" s="181"/>
      <c r="E62" s="181">
        <f>'将来負担比率（分子）の構造'!J$45</f>
        <v>22265</v>
      </c>
      <c r="F62" s="181"/>
      <c r="G62" s="181"/>
      <c r="H62" s="181">
        <f>'将来負担比率（分子）の構造'!K$45</f>
        <v>22069</v>
      </c>
      <c r="I62" s="181"/>
      <c r="J62" s="181"/>
      <c r="K62" s="181">
        <f>'将来負担比率（分子）の構造'!L$45</f>
        <v>21474</v>
      </c>
      <c r="L62" s="181"/>
      <c r="M62" s="181"/>
      <c r="N62" s="181">
        <f>'将来負担比率（分子）の構造'!M$45</f>
        <v>21167</v>
      </c>
      <c r="O62" s="181"/>
      <c r="P62" s="181"/>
    </row>
    <row r="63" spans="1:16" x14ac:dyDescent="0.15">
      <c r="A63" s="181" t="s">
        <v>34</v>
      </c>
      <c r="B63" s="181">
        <f>'将来負担比率（分子）の構造'!I$44</f>
        <v>477</v>
      </c>
      <c r="C63" s="181"/>
      <c r="D63" s="181"/>
      <c r="E63" s="181">
        <f>'将来負担比率（分子）の構造'!J$44</f>
        <v>386</v>
      </c>
      <c r="F63" s="181"/>
      <c r="G63" s="181"/>
      <c r="H63" s="181">
        <f>'将来負担比率（分子）の構造'!K$44</f>
        <v>311</v>
      </c>
      <c r="I63" s="181"/>
      <c r="J63" s="181"/>
      <c r="K63" s="181">
        <f>'将来負担比率（分子）の構造'!L$44</f>
        <v>215</v>
      </c>
      <c r="L63" s="181"/>
      <c r="M63" s="181"/>
      <c r="N63" s="181">
        <f>'将来負担比率（分子）の構造'!M$44</f>
        <v>145</v>
      </c>
      <c r="O63" s="181"/>
      <c r="P63" s="181"/>
    </row>
    <row r="64" spans="1:16" x14ac:dyDescent="0.15">
      <c r="A64" s="181" t="s">
        <v>33</v>
      </c>
      <c r="B64" s="181">
        <f>'将来負担比率（分子）の構造'!I$43</f>
        <v>39272</v>
      </c>
      <c r="C64" s="181"/>
      <c r="D64" s="181"/>
      <c r="E64" s="181">
        <f>'将来負担比率（分子）の構造'!J$43</f>
        <v>38619</v>
      </c>
      <c r="F64" s="181"/>
      <c r="G64" s="181"/>
      <c r="H64" s="181">
        <f>'将来負担比率（分子）の構造'!K$43</f>
        <v>37292</v>
      </c>
      <c r="I64" s="181"/>
      <c r="J64" s="181"/>
      <c r="K64" s="181">
        <f>'将来負担比率（分子）の構造'!L$43</f>
        <v>35808</v>
      </c>
      <c r="L64" s="181"/>
      <c r="M64" s="181"/>
      <c r="N64" s="181">
        <f>'将来負担比率（分子）の構造'!M$43</f>
        <v>35062</v>
      </c>
      <c r="O64" s="181"/>
      <c r="P64" s="181"/>
    </row>
    <row r="65" spans="1:16" x14ac:dyDescent="0.15">
      <c r="A65" s="181" t="s">
        <v>32</v>
      </c>
      <c r="B65" s="181">
        <f>'将来負担比率（分子）の構造'!I$42</f>
        <v>9871</v>
      </c>
      <c r="C65" s="181"/>
      <c r="D65" s="181"/>
      <c r="E65" s="181">
        <f>'将来負担比率（分子）の構造'!J$42</f>
        <v>9140</v>
      </c>
      <c r="F65" s="181"/>
      <c r="G65" s="181"/>
      <c r="H65" s="181">
        <f>'将来負担比率（分子）の構造'!K$42</f>
        <v>8722</v>
      </c>
      <c r="I65" s="181"/>
      <c r="J65" s="181"/>
      <c r="K65" s="181">
        <f>'将来負担比率（分子）の構造'!L$42</f>
        <v>7946</v>
      </c>
      <c r="L65" s="181"/>
      <c r="M65" s="181"/>
      <c r="N65" s="181">
        <f>'将来負担比率（分子）の構造'!M$42</f>
        <v>6547</v>
      </c>
      <c r="O65" s="181"/>
      <c r="P65" s="181"/>
    </row>
    <row r="66" spans="1:16" x14ac:dyDescent="0.15">
      <c r="A66" s="181" t="s">
        <v>31</v>
      </c>
      <c r="B66" s="181">
        <f>'将来負担比率（分子）の構造'!I$41</f>
        <v>152664</v>
      </c>
      <c r="C66" s="181"/>
      <c r="D66" s="181"/>
      <c r="E66" s="181">
        <f>'将来負担比率（分子）の構造'!J$41</f>
        <v>146868</v>
      </c>
      <c r="F66" s="181"/>
      <c r="G66" s="181"/>
      <c r="H66" s="181">
        <f>'将来負担比率（分子）の構造'!K$41</f>
        <v>143840</v>
      </c>
      <c r="I66" s="181"/>
      <c r="J66" s="181"/>
      <c r="K66" s="181">
        <f>'将来負担比率（分子）の構造'!L$41</f>
        <v>142163</v>
      </c>
      <c r="L66" s="181"/>
      <c r="M66" s="181"/>
      <c r="N66" s="181">
        <f>'将来負担比率（分子）の構造'!M$41</f>
        <v>137751</v>
      </c>
      <c r="O66" s="181"/>
      <c r="P66" s="181"/>
    </row>
    <row r="67" spans="1:16" x14ac:dyDescent="0.15">
      <c r="A67" s="181" t="s">
        <v>75</v>
      </c>
      <c r="B67" s="181" t="e">
        <f>NA()</f>
        <v>#N/A</v>
      </c>
      <c r="C67" s="181">
        <f>IF(ISNUMBER('将来負担比率（分子）の構造'!I$53), IF('将来負担比率（分子）の構造'!I$53 &lt; 0, 0, '将来負担比率（分子）の構造'!I$53), NA())</f>
        <v>28600</v>
      </c>
      <c r="D67" s="181" t="e">
        <f>NA()</f>
        <v>#N/A</v>
      </c>
      <c r="E67" s="181" t="e">
        <f>NA()</f>
        <v>#N/A</v>
      </c>
      <c r="F67" s="181">
        <f>IF(ISNUMBER('将来負担比率（分子）の構造'!J$53), IF('将来負担比率（分子）の構造'!J$53 &lt; 0, 0, '将来負担比率（分子）の構造'!J$53), NA())</f>
        <v>24789</v>
      </c>
      <c r="G67" s="181" t="e">
        <f>NA()</f>
        <v>#N/A</v>
      </c>
      <c r="H67" s="181" t="e">
        <f>NA()</f>
        <v>#N/A</v>
      </c>
      <c r="I67" s="181">
        <f>IF(ISNUMBER('将来負担比率（分子）の構造'!K$53), IF('将来負担比率（分子）の構造'!K$53 &lt; 0, 0, '将来負担比率（分子）の構造'!K$53), NA())</f>
        <v>16299</v>
      </c>
      <c r="J67" s="181" t="e">
        <f>NA()</f>
        <v>#N/A</v>
      </c>
      <c r="K67" s="181" t="e">
        <f>NA()</f>
        <v>#N/A</v>
      </c>
      <c r="L67" s="181">
        <f>IF(ISNUMBER('将来負担比率（分子）の構造'!L$53), IF('将来負担比率（分子）の構造'!L$53 &lt; 0, 0, '将来負担比率（分子）の構造'!L$53), NA())</f>
        <v>7446</v>
      </c>
      <c r="M67" s="181" t="e">
        <f>NA()</f>
        <v>#N/A</v>
      </c>
      <c r="N67" s="181" t="e">
        <f>NA()</f>
        <v>#N/A</v>
      </c>
      <c r="O67" s="181">
        <f>IF(ISNUMBER('将来負担比率（分子）の構造'!M$53), IF('将来負担比率（分子）の構造'!M$53 &lt; 0, 0, '将来負担比率（分子）の構造'!M$53), NA())</f>
        <v>5409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21267</v>
      </c>
      <c r="C72" s="185">
        <f>基金残高に係る経年分析!G55</f>
        <v>22495</v>
      </c>
      <c r="D72" s="185">
        <f>基金残高に係る経年分析!H55</f>
        <v>17558</v>
      </c>
    </row>
    <row r="73" spans="1:16" x14ac:dyDescent="0.15">
      <c r="A73" s="184" t="s">
        <v>78</v>
      </c>
      <c r="B73" s="185">
        <f>基金残高に係る経年分析!F56</f>
        <v>3518</v>
      </c>
      <c r="C73" s="185">
        <f>基金残高に係る経年分析!G56</f>
        <v>3517</v>
      </c>
      <c r="D73" s="185">
        <f>基金残高に係る経年分析!H56</f>
        <v>3504</v>
      </c>
    </row>
    <row r="74" spans="1:16" x14ac:dyDescent="0.15">
      <c r="A74" s="184" t="s">
        <v>79</v>
      </c>
      <c r="B74" s="185">
        <f>基金残高に係る経年分析!F57</f>
        <v>6179</v>
      </c>
      <c r="C74" s="185">
        <f>基金残高に係る経年分析!G57</f>
        <v>6843</v>
      </c>
      <c r="D74" s="185">
        <f>基金残高に係る経年分析!H57</f>
        <v>7272</v>
      </c>
    </row>
  </sheetData>
  <sheetProtection algorithmName="SHA-512" hashValue="xZdYFM8OHO4ONashE+58QqiZQMQ6yUQikct2hg1Zcg6tulLqMlbVbCWoAD1FiPQYqZtiQ4cRTUoSb202Ay104A==" saltValue="/xELik0uojhBAhjTxBZu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87638986</v>
      </c>
      <c r="S5" s="734"/>
      <c r="T5" s="734"/>
      <c r="U5" s="734"/>
      <c r="V5" s="734"/>
      <c r="W5" s="734"/>
      <c r="X5" s="734"/>
      <c r="Y5" s="777"/>
      <c r="Z5" s="795">
        <v>49.9</v>
      </c>
      <c r="AA5" s="795"/>
      <c r="AB5" s="795"/>
      <c r="AC5" s="795"/>
      <c r="AD5" s="796">
        <v>79929743</v>
      </c>
      <c r="AE5" s="796"/>
      <c r="AF5" s="796"/>
      <c r="AG5" s="796"/>
      <c r="AH5" s="796"/>
      <c r="AI5" s="796"/>
      <c r="AJ5" s="796"/>
      <c r="AK5" s="796"/>
      <c r="AL5" s="778">
        <v>84.1</v>
      </c>
      <c r="AM5" s="749"/>
      <c r="AN5" s="749"/>
      <c r="AO5" s="779"/>
      <c r="AP5" s="744" t="s">
        <v>224</v>
      </c>
      <c r="AQ5" s="745"/>
      <c r="AR5" s="745"/>
      <c r="AS5" s="745"/>
      <c r="AT5" s="745"/>
      <c r="AU5" s="745"/>
      <c r="AV5" s="745"/>
      <c r="AW5" s="745"/>
      <c r="AX5" s="745"/>
      <c r="AY5" s="745"/>
      <c r="AZ5" s="745"/>
      <c r="BA5" s="745"/>
      <c r="BB5" s="745"/>
      <c r="BC5" s="745"/>
      <c r="BD5" s="745"/>
      <c r="BE5" s="745"/>
      <c r="BF5" s="746"/>
      <c r="BG5" s="678">
        <v>78566664</v>
      </c>
      <c r="BH5" s="679"/>
      <c r="BI5" s="679"/>
      <c r="BJ5" s="679"/>
      <c r="BK5" s="679"/>
      <c r="BL5" s="679"/>
      <c r="BM5" s="679"/>
      <c r="BN5" s="680"/>
      <c r="BO5" s="715">
        <v>89.6</v>
      </c>
      <c r="BP5" s="715"/>
      <c r="BQ5" s="715"/>
      <c r="BR5" s="715"/>
      <c r="BS5" s="716">
        <v>788928</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837786</v>
      </c>
      <c r="S6" s="679"/>
      <c r="T6" s="679"/>
      <c r="U6" s="679"/>
      <c r="V6" s="679"/>
      <c r="W6" s="679"/>
      <c r="X6" s="679"/>
      <c r="Y6" s="680"/>
      <c r="Z6" s="715">
        <v>0.5</v>
      </c>
      <c r="AA6" s="715"/>
      <c r="AB6" s="715"/>
      <c r="AC6" s="715"/>
      <c r="AD6" s="716">
        <v>837786</v>
      </c>
      <c r="AE6" s="716"/>
      <c r="AF6" s="716"/>
      <c r="AG6" s="716"/>
      <c r="AH6" s="716"/>
      <c r="AI6" s="716"/>
      <c r="AJ6" s="716"/>
      <c r="AK6" s="716"/>
      <c r="AL6" s="681">
        <v>0.9</v>
      </c>
      <c r="AM6" s="682"/>
      <c r="AN6" s="682"/>
      <c r="AO6" s="717"/>
      <c r="AP6" s="675" t="s">
        <v>229</v>
      </c>
      <c r="AQ6" s="676"/>
      <c r="AR6" s="676"/>
      <c r="AS6" s="676"/>
      <c r="AT6" s="676"/>
      <c r="AU6" s="676"/>
      <c r="AV6" s="676"/>
      <c r="AW6" s="676"/>
      <c r="AX6" s="676"/>
      <c r="AY6" s="676"/>
      <c r="AZ6" s="676"/>
      <c r="BA6" s="676"/>
      <c r="BB6" s="676"/>
      <c r="BC6" s="676"/>
      <c r="BD6" s="676"/>
      <c r="BE6" s="676"/>
      <c r="BF6" s="677"/>
      <c r="BG6" s="678">
        <v>78566664</v>
      </c>
      <c r="BH6" s="679"/>
      <c r="BI6" s="679"/>
      <c r="BJ6" s="679"/>
      <c r="BK6" s="679"/>
      <c r="BL6" s="679"/>
      <c r="BM6" s="679"/>
      <c r="BN6" s="680"/>
      <c r="BO6" s="715">
        <v>89.6</v>
      </c>
      <c r="BP6" s="715"/>
      <c r="BQ6" s="715"/>
      <c r="BR6" s="715"/>
      <c r="BS6" s="716">
        <v>788928</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855064</v>
      </c>
      <c r="CS6" s="679"/>
      <c r="CT6" s="679"/>
      <c r="CU6" s="679"/>
      <c r="CV6" s="679"/>
      <c r="CW6" s="679"/>
      <c r="CX6" s="679"/>
      <c r="CY6" s="680"/>
      <c r="CZ6" s="778">
        <v>0.5</v>
      </c>
      <c r="DA6" s="749"/>
      <c r="DB6" s="749"/>
      <c r="DC6" s="781"/>
      <c r="DD6" s="684" t="s">
        <v>231</v>
      </c>
      <c r="DE6" s="679"/>
      <c r="DF6" s="679"/>
      <c r="DG6" s="679"/>
      <c r="DH6" s="679"/>
      <c r="DI6" s="679"/>
      <c r="DJ6" s="679"/>
      <c r="DK6" s="679"/>
      <c r="DL6" s="679"/>
      <c r="DM6" s="679"/>
      <c r="DN6" s="679"/>
      <c r="DO6" s="679"/>
      <c r="DP6" s="680"/>
      <c r="DQ6" s="684">
        <v>855051</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110424</v>
      </c>
      <c r="S7" s="679"/>
      <c r="T7" s="679"/>
      <c r="U7" s="679"/>
      <c r="V7" s="679"/>
      <c r="W7" s="679"/>
      <c r="X7" s="679"/>
      <c r="Y7" s="680"/>
      <c r="Z7" s="715">
        <v>0.1</v>
      </c>
      <c r="AA7" s="715"/>
      <c r="AB7" s="715"/>
      <c r="AC7" s="715"/>
      <c r="AD7" s="716">
        <v>110424</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43411450</v>
      </c>
      <c r="BH7" s="679"/>
      <c r="BI7" s="679"/>
      <c r="BJ7" s="679"/>
      <c r="BK7" s="679"/>
      <c r="BL7" s="679"/>
      <c r="BM7" s="679"/>
      <c r="BN7" s="680"/>
      <c r="BO7" s="715">
        <v>49.5</v>
      </c>
      <c r="BP7" s="715"/>
      <c r="BQ7" s="715"/>
      <c r="BR7" s="715"/>
      <c r="BS7" s="716">
        <v>788928</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16835785</v>
      </c>
      <c r="CS7" s="679"/>
      <c r="CT7" s="679"/>
      <c r="CU7" s="679"/>
      <c r="CV7" s="679"/>
      <c r="CW7" s="679"/>
      <c r="CX7" s="679"/>
      <c r="CY7" s="680"/>
      <c r="CZ7" s="715">
        <v>9.6999999999999993</v>
      </c>
      <c r="DA7" s="715"/>
      <c r="DB7" s="715"/>
      <c r="DC7" s="715"/>
      <c r="DD7" s="684">
        <v>2802732</v>
      </c>
      <c r="DE7" s="679"/>
      <c r="DF7" s="679"/>
      <c r="DG7" s="679"/>
      <c r="DH7" s="679"/>
      <c r="DI7" s="679"/>
      <c r="DJ7" s="679"/>
      <c r="DK7" s="679"/>
      <c r="DL7" s="679"/>
      <c r="DM7" s="679"/>
      <c r="DN7" s="679"/>
      <c r="DO7" s="679"/>
      <c r="DP7" s="680"/>
      <c r="DQ7" s="684">
        <v>13240863</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715756</v>
      </c>
      <c r="S8" s="679"/>
      <c r="T8" s="679"/>
      <c r="U8" s="679"/>
      <c r="V8" s="679"/>
      <c r="W8" s="679"/>
      <c r="X8" s="679"/>
      <c r="Y8" s="680"/>
      <c r="Z8" s="715">
        <v>0.4</v>
      </c>
      <c r="AA8" s="715"/>
      <c r="AB8" s="715"/>
      <c r="AC8" s="715"/>
      <c r="AD8" s="716">
        <v>715756</v>
      </c>
      <c r="AE8" s="716"/>
      <c r="AF8" s="716"/>
      <c r="AG8" s="716"/>
      <c r="AH8" s="716"/>
      <c r="AI8" s="716"/>
      <c r="AJ8" s="716"/>
      <c r="AK8" s="716"/>
      <c r="AL8" s="681">
        <v>0.8</v>
      </c>
      <c r="AM8" s="682"/>
      <c r="AN8" s="682"/>
      <c r="AO8" s="717"/>
      <c r="AP8" s="675" t="s">
        <v>236</v>
      </c>
      <c r="AQ8" s="676"/>
      <c r="AR8" s="676"/>
      <c r="AS8" s="676"/>
      <c r="AT8" s="676"/>
      <c r="AU8" s="676"/>
      <c r="AV8" s="676"/>
      <c r="AW8" s="676"/>
      <c r="AX8" s="676"/>
      <c r="AY8" s="676"/>
      <c r="AZ8" s="676"/>
      <c r="BA8" s="676"/>
      <c r="BB8" s="676"/>
      <c r="BC8" s="676"/>
      <c r="BD8" s="676"/>
      <c r="BE8" s="676"/>
      <c r="BF8" s="677"/>
      <c r="BG8" s="678">
        <v>814150</v>
      </c>
      <c r="BH8" s="679"/>
      <c r="BI8" s="679"/>
      <c r="BJ8" s="679"/>
      <c r="BK8" s="679"/>
      <c r="BL8" s="679"/>
      <c r="BM8" s="679"/>
      <c r="BN8" s="680"/>
      <c r="BO8" s="715">
        <v>0.9</v>
      </c>
      <c r="BP8" s="715"/>
      <c r="BQ8" s="715"/>
      <c r="BR8" s="715"/>
      <c r="BS8" s="684" t="s">
        <v>231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78678510</v>
      </c>
      <c r="CS8" s="679"/>
      <c r="CT8" s="679"/>
      <c r="CU8" s="679"/>
      <c r="CV8" s="679"/>
      <c r="CW8" s="679"/>
      <c r="CX8" s="679"/>
      <c r="CY8" s="680"/>
      <c r="CZ8" s="715">
        <v>45.1</v>
      </c>
      <c r="DA8" s="715"/>
      <c r="DB8" s="715"/>
      <c r="DC8" s="715"/>
      <c r="DD8" s="684">
        <v>1382640</v>
      </c>
      <c r="DE8" s="679"/>
      <c r="DF8" s="679"/>
      <c r="DG8" s="679"/>
      <c r="DH8" s="679"/>
      <c r="DI8" s="679"/>
      <c r="DJ8" s="679"/>
      <c r="DK8" s="679"/>
      <c r="DL8" s="679"/>
      <c r="DM8" s="679"/>
      <c r="DN8" s="679"/>
      <c r="DO8" s="679"/>
      <c r="DP8" s="680"/>
      <c r="DQ8" s="684">
        <v>39255875</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383609</v>
      </c>
      <c r="S9" s="679"/>
      <c r="T9" s="679"/>
      <c r="U9" s="679"/>
      <c r="V9" s="679"/>
      <c r="W9" s="679"/>
      <c r="X9" s="679"/>
      <c r="Y9" s="680"/>
      <c r="Z9" s="715">
        <v>0.2</v>
      </c>
      <c r="AA9" s="715"/>
      <c r="AB9" s="715"/>
      <c r="AC9" s="715"/>
      <c r="AD9" s="716">
        <v>383609</v>
      </c>
      <c r="AE9" s="716"/>
      <c r="AF9" s="716"/>
      <c r="AG9" s="716"/>
      <c r="AH9" s="716"/>
      <c r="AI9" s="716"/>
      <c r="AJ9" s="716"/>
      <c r="AK9" s="716"/>
      <c r="AL9" s="681">
        <v>0.4</v>
      </c>
      <c r="AM9" s="682"/>
      <c r="AN9" s="682"/>
      <c r="AO9" s="717"/>
      <c r="AP9" s="675" t="s">
        <v>239</v>
      </c>
      <c r="AQ9" s="676"/>
      <c r="AR9" s="676"/>
      <c r="AS9" s="676"/>
      <c r="AT9" s="676"/>
      <c r="AU9" s="676"/>
      <c r="AV9" s="676"/>
      <c r="AW9" s="676"/>
      <c r="AX9" s="676"/>
      <c r="AY9" s="676"/>
      <c r="AZ9" s="676"/>
      <c r="BA9" s="676"/>
      <c r="BB9" s="676"/>
      <c r="BC9" s="676"/>
      <c r="BD9" s="676"/>
      <c r="BE9" s="676"/>
      <c r="BF9" s="677"/>
      <c r="BG9" s="678">
        <v>38285687</v>
      </c>
      <c r="BH9" s="679"/>
      <c r="BI9" s="679"/>
      <c r="BJ9" s="679"/>
      <c r="BK9" s="679"/>
      <c r="BL9" s="679"/>
      <c r="BM9" s="679"/>
      <c r="BN9" s="680"/>
      <c r="BO9" s="715">
        <v>43.7</v>
      </c>
      <c r="BP9" s="715"/>
      <c r="BQ9" s="715"/>
      <c r="BR9" s="715"/>
      <c r="BS9" s="684" t="s">
        <v>231</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15018016</v>
      </c>
      <c r="CS9" s="679"/>
      <c r="CT9" s="679"/>
      <c r="CU9" s="679"/>
      <c r="CV9" s="679"/>
      <c r="CW9" s="679"/>
      <c r="CX9" s="679"/>
      <c r="CY9" s="680"/>
      <c r="CZ9" s="715">
        <v>8.6</v>
      </c>
      <c r="DA9" s="715"/>
      <c r="DB9" s="715"/>
      <c r="DC9" s="715"/>
      <c r="DD9" s="684">
        <v>465775</v>
      </c>
      <c r="DE9" s="679"/>
      <c r="DF9" s="679"/>
      <c r="DG9" s="679"/>
      <c r="DH9" s="679"/>
      <c r="DI9" s="679"/>
      <c r="DJ9" s="679"/>
      <c r="DK9" s="679"/>
      <c r="DL9" s="679"/>
      <c r="DM9" s="679"/>
      <c r="DN9" s="679"/>
      <c r="DO9" s="679"/>
      <c r="DP9" s="680"/>
      <c r="DQ9" s="684">
        <v>11949814</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136</v>
      </c>
      <c r="AA10" s="715"/>
      <c r="AB10" s="715"/>
      <c r="AC10" s="715"/>
      <c r="AD10" s="716" t="s">
        <v>128</v>
      </c>
      <c r="AE10" s="716"/>
      <c r="AF10" s="716"/>
      <c r="AG10" s="716"/>
      <c r="AH10" s="716"/>
      <c r="AI10" s="716"/>
      <c r="AJ10" s="716"/>
      <c r="AK10" s="716"/>
      <c r="AL10" s="681" t="s">
        <v>231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1253306</v>
      </c>
      <c r="BH10" s="679"/>
      <c r="BI10" s="679"/>
      <c r="BJ10" s="679"/>
      <c r="BK10" s="679"/>
      <c r="BL10" s="679"/>
      <c r="BM10" s="679"/>
      <c r="BN10" s="680"/>
      <c r="BO10" s="715">
        <v>1.4</v>
      </c>
      <c r="BP10" s="715"/>
      <c r="BQ10" s="715"/>
      <c r="BR10" s="715"/>
      <c r="BS10" s="684">
        <v>208315</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329756</v>
      </c>
      <c r="CS10" s="679"/>
      <c r="CT10" s="679"/>
      <c r="CU10" s="679"/>
      <c r="CV10" s="679"/>
      <c r="CW10" s="679"/>
      <c r="CX10" s="679"/>
      <c r="CY10" s="680"/>
      <c r="CZ10" s="715">
        <v>0.2</v>
      </c>
      <c r="DA10" s="715"/>
      <c r="DB10" s="715"/>
      <c r="DC10" s="715"/>
      <c r="DD10" s="684">
        <v>19877</v>
      </c>
      <c r="DE10" s="679"/>
      <c r="DF10" s="679"/>
      <c r="DG10" s="679"/>
      <c r="DH10" s="679"/>
      <c r="DI10" s="679"/>
      <c r="DJ10" s="679"/>
      <c r="DK10" s="679"/>
      <c r="DL10" s="679"/>
      <c r="DM10" s="679"/>
      <c r="DN10" s="679"/>
      <c r="DO10" s="679"/>
      <c r="DP10" s="680"/>
      <c r="DQ10" s="684">
        <v>235604</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7633764</v>
      </c>
      <c r="S11" s="679"/>
      <c r="T11" s="679"/>
      <c r="U11" s="679"/>
      <c r="V11" s="679"/>
      <c r="W11" s="679"/>
      <c r="X11" s="679"/>
      <c r="Y11" s="680"/>
      <c r="Z11" s="681">
        <v>4.3</v>
      </c>
      <c r="AA11" s="682"/>
      <c r="AB11" s="682"/>
      <c r="AC11" s="683"/>
      <c r="AD11" s="684">
        <v>7633764</v>
      </c>
      <c r="AE11" s="679"/>
      <c r="AF11" s="679"/>
      <c r="AG11" s="679"/>
      <c r="AH11" s="679"/>
      <c r="AI11" s="679"/>
      <c r="AJ11" s="679"/>
      <c r="AK11" s="680"/>
      <c r="AL11" s="681">
        <v>8</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3058307</v>
      </c>
      <c r="BH11" s="679"/>
      <c r="BI11" s="679"/>
      <c r="BJ11" s="679"/>
      <c r="BK11" s="679"/>
      <c r="BL11" s="679"/>
      <c r="BM11" s="679"/>
      <c r="BN11" s="680"/>
      <c r="BO11" s="715">
        <v>3.5</v>
      </c>
      <c r="BP11" s="715"/>
      <c r="BQ11" s="715"/>
      <c r="BR11" s="715"/>
      <c r="BS11" s="684">
        <v>580613</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170025</v>
      </c>
      <c r="CS11" s="679"/>
      <c r="CT11" s="679"/>
      <c r="CU11" s="679"/>
      <c r="CV11" s="679"/>
      <c r="CW11" s="679"/>
      <c r="CX11" s="679"/>
      <c r="CY11" s="680"/>
      <c r="CZ11" s="715">
        <v>0.1</v>
      </c>
      <c r="DA11" s="715"/>
      <c r="DB11" s="715"/>
      <c r="DC11" s="715"/>
      <c r="DD11" s="684">
        <v>10800</v>
      </c>
      <c r="DE11" s="679"/>
      <c r="DF11" s="679"/>
      <c r="DG11" s="679"/>
      <c r="DH11" s="679"/>
      <c r="DI11" s="679"/>
      <c r="DJ11" s="679"/>
      <c r="DK11" s="679"/>
      <c r="DL11" s="679"/>
      <c r="DM11" s="679"/>
      <c r="DN11" s="679"/>
      <c r="DO11" s="679"/>
      <c r="DP11" s="680"/>
      <c r="DQ11" s="684">
        <v>163454</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138777</v>
      </c>
      <c r="S12" s="679"/>
      <c r="T12" s="679"/>
      <c r="U12" s="679"/>
      <c r="V12" s="679"/>
      <c r="W12" s="679"/>
      <c r="X12" s="679"/>
      <c r="Y12" s="680"/>
      <c r="Z12" s="715">
        <v>0.1</v>
      </c>
      <c r="AA12" s="715"/>
      <c r="AB12" s="715"/>
      <c r="AC12" s="715"/>
      <c r="AD12" s="716">
        <v>138777</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32671321</v>
      </c>
      <c r="BH12" s="679"/>
      <c r="BI12" s="679"/>
      <c r="BJ12" s="679"/>
      <c r="BK12" s="679"/>
      <c r="BL12" s="679"/>
      <c r="BM12" s="679"/>
      <c r="BN12" s="680"/>
      <c r="BO12" s="715">
        <v>37.299999999999997</v>
      </c>
      <c r="BP12" s="715"/>
      <c r="BQ12" s="715"/>
      <c r="BR12" s="715"/>
      <c r="BS12" s="684" t="s">
        <v>136</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1121827</v>
      </c>
      <c r="CS12" s="679"/>
      <c r="CT12" s="679"/>
      <c r="CU12" s="679"/>
      <c r="CV12" s="679"/>
      <c r="CW12" s="679"/>
      <c r="CX12" s="679"/>
      <c r="CY12" s="680"/>
      <c r="CZ12" s="715">
        <v>0.6</v>
      </c>
      <c r="DA12" s="715"/>
      <c r="DB12" s="715"/>
      <c r="DC12" s="715"/>
      <c r="DD12" s="684">
        <v>14685</v>
      </c>
      <c r="DE12" s="679"/>
      <c r="DF12" s="679"/>
      <c r="DG12" s="679"/>
      <c r="DH12" s="679"/>
      <c r="DI12" s="679"/>
      <c r="DJ12" s="679"/>
      <c r="DK12" s="679"/>
      <c r="DL12" s="679"/>
      <c r="DM12" s="679"/>
      <c r="DN12" s="679"/>
      <c r="DO12" s="679"/>
      <c r="DP12" s="680"/>
      <c r="DQ12" s="684">
        <v>557395</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136</v>
      </c>
      <c r="AA13" s="715"/>
      <c r="AB13" s="715"/>
      <c r="AC13" s="715"/>
      <c r="AD13" s="716" t="s">
        <v>136</v>
      </c>
      <c r="AE13" s="716"/>
      <c r="AF13" s="716"/>
      <c r="AG13" s="716"/>
      <c r="AH13" s="716"/>
      <c r="AI13" s="716"/>
      <c r="AJ13" s="716"/>
      <c r="AK13" s="716"/>
      <c r="AL13" s="681" t="s">
        <v>231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32364475</v>
      </c>
      <c r="BH13" s="679"/>
      <c r="BI13" s="679"/>
      <c r="BJ13" s="679"/>
      <c r="BK13" s="679"/>
      <c r="BL13" s="679"/>
      <c r="BM13" s="679"/>
      <c r="BN13" s="680"/>
      <c r="BO13" s="715">
        <v>36.9</v>
      </c>
      <c r="BP13" s="715"/>
      <c r="BQ13" s="715"/>
      <c r="BR13" s="715"/>
      <c r="BS13" s="684" t="s">
        <v>136</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16143713</v>
      </c>
      <c r="CS13" s="679"/>
      <c r="CT13" s="679"/>
      <c r="CU13" s="679"/>
      <c r="CV13" s="679"/>
      <c r="CW13" s="679"/>
      <c r="CX13" s="679"/>
      <c r="CY13" s="680"/>
      <c r="CZ13" s="715">
        <v>9.3000000000000007</v>
      </c>
      <c r="DA13" s="715"/>
      <c r="DB13" s="715"/>
      <c r="DC13" s="715"/>
      <c r="DD13" s="684">
        <v>4524264</v>
      </c>
      <c r="DE13" s="679"/>
      <c r="DF13" s="679"/>
      <c r="DG13" s="679"/>
      <c r="DH13" s="679"/>
      <c r="DI13" s="679"/>
      <c r="DJ13" s="679"/>
      <c r="DK13" s="679"/>
      <c r="DL13" s="679"/>
      <c r="DM13" s="679"/>
      <c r="DN13" s="679"/>
      <c r="DO13" s="679"/>
      <c r="DP13" s="680"/>
      <c r="DQ13" s="684">
        <v>10821305</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171518</v>
      </c>
      <c r="S14" s="679"/>
      <c r="T14" s="679"/>
      <c r="U14" s="679"/>
      <c r="V14" s="679"/>
      <c r="W14" s="679"/>
      <c r="X14" s="679"/>
      <c r="Y14" s="680"/>
      <c r="Z14" s="715">
        <v>0.1</v>
      </c>
      <c r="AA14" s="715"/>
      <c r="AB14" s="715"/>
      <c r="AC14" s="715"/>
      <c r="AD14" s="716">
        <v>171518</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353746</v>
      </c>
      <c r="BH14" s="679"/>
      <c r="BI14" s="679"/>
      <c r="BJ14" s="679"/>
      <c r="BK14" s="679"/>
      <c r="BL14" s="679"/>
      <c r="BM14" s="679"/>
      <c r="BN14" s="680"/>
      <c r="BO14" s="715">
        <v>0.4</v>
      </c>
      <c r="BP14" s="715"/>
      <c r="BQ14" s="715"/>
      <c r="BR14" s="715"/>
      <c r="BS14" s="684" t="s">
        <v>136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5819826</v>
      </c>
      <c r="CS14" s="679"/>
      <c r="CT14" s="679"/>
      <c r="CU14" s="679"/>
      <c r="CV14" s="679"/>
      <c r="CW14" s="679"/>
      <c r="CX14" s="679"/>
      <c r="CY14" s="680"/>
      <c r="CZ14" s="715">
        <v>3.3</v>
      </c>
      <c r="DA14" s="715"/>
      <c r="DB14" s="715"/>
      <c r="DC14" s="715"/>
      <c r="DD14" s="684">
        <v>577113</v>
      </c>
      <c r="DE14" s="679"/>
      <c r="DF14" s="679"/>
      <c r="DG14" s="679"/>
      <c r="DH14" s="679"/>
      <c r="DI14" s="679"/>
      <c r="DJ14" s="679"/>
      <c r="DK14" s="679"/>
      <c r="DL14" s="679"/>
      <c r="DM14" s="679"/>
      <c r="DN14" s="679"/>
      <c r="DO14" s="679"/>
      <c r="DP14" s="680"/>
      <c r="DQ14" s="684">
        <v>5394242</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5" t="s">
        <v>136</v>
      </c>
      <c r="AA15" s="715"/>
      <c r="AB15" s="715"/>
      <c r="AC15" s="715"/>
      <c r="AD15" s="716" t="s">
        <v>231</v>
      </c>
      <c r="AE15" s="716"/>
      <c r="AF15" s="716"/>
      <c r="AG15" s="716"/>
      <c r="AH15" s="716"/>
      <c r="AI15" s="716"/>
      <c r="AJ15" s="716"/>
      <c r="AK15" s="716"/>
      <c r="AL15" s="681" t="s">
        <v>128</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2130147</v>
      </c>
      <c r="BH15" s="679"/>
      <c r="BI15" s="679"/>
      <c r="BJ15" s="679"/>
      <c r="BK15" s="679"/>
      <c r="BL15" s="679"/>
      <c r="BM15" s="679"/>
      <c r="BN15" s="680"/>
      <c r="BO15" s="715">
        <v>2.4</v>
      </c>
      <c r="BP15" s="715"/>
      <c r="BQ15" s="715"/>
      <c r="BR15" s="715"/>
      <c r="BS15" s="684" t="s">
        <v>128</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24604441</v>
      </c>
      <c r="CS15" s="679"/>
      <c r="CT15" s="679"/>
      <c r="CU15" s="679"/>
      <c r="CV15" s="679"/>
      <c r="CW15" s="679"/>
      <c r="CX15" s="679"/>
      <c r="CY15" s="680"/>
      <c r="CZ15" s="715">
        <v>14.1</v>
      </c>
      <c r="DA15" s="715"/>
      <c r="DB15" s="715"/>
      <c r="DC15" s="715"/>
      <c r="DD15" s="684">
        <v>6128936</v>
      </c>
      <c r="DE15" s="679"/>
      <c r="DF15" s="679"/>
      <c r="DG15" s="679"/>
      <c r="DH15" s="679"/>
      <c r="DI15" s="679"/>
      <c r="DJ15" s="679"/>
      <c r="DK15" s="679"/>
      <c r="DL15" s="679"/>
      <c r="DM15" s="679"/>
      <c r="DN15" s="679"/>
      <c r="DO15" s="679"/>
      <c r="DP15" s="680"/>
      <c r="DQ15" s="684">
        <v>16639842</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48316</v>
      </c>
      <c r="S16" s="679"/>
      <c r="T16" s="679"/>
      <c r="U16" s="679"/>
      <c r="V16" s="679"/>
      <c r="W16" s="679"/>
      <c r="X16" s="679"/>
      <c r="Y16" s="680"/>
      <c r="Z16" s="715">
        <v>0</v>
      </c>
      <c r="AA16" s="715"/>
      <c r="AB16" s="715"/>
      <c r="AC16" s="715"/>
      <c r="AD16" s="716">
        <v>48316</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136</v>
      </c>
      <c r="BP16" s="715"/>
      <c r="BQ16" s="715"/>
      <c r="BR16" s="715"/>
      <c r="BS16" s="684" t="s">
        <v>128</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14126</v>
      </c>
      <c r="CS16" s="679"/>
      <c r="CT16" s="679"/>
      <c r="CU16" s="679"/>
      <c r="CV16" s="679"/>
      <c r="CW16" s="679"/>
      <c r="CX16" s="679"/>
      <c r="CY16" s="680"/>
      <c r="CZ16" s="715">
        <v>0</v>
      </c>
      <c r="DA16" s="715"/>
      <c r="DB16" s="715"/>
      <c r="DC16" s="715"/>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1123219</v>
      </c>
      <c r="S17" s="679"/>
      <c r="T17" s="679"/>
      <c r="U17" s="679"/>
      <c r="V17" s="679"/>
      <c r="W17" s="679"/>
      <c r="X17" s="679"/>
      <c r="Y17" s="680"/>
      <c r="Z17" s="715">
        <v>0.6</v>
      </c>
      <c r="AA17" s="715"/>
      <c r="AB17" s="715"/>
      <c r="AC17" s="715"/>
      <c r="AD17" s="716">
        <v>1123219</v>
      </c>
      <c r="AE17" s="716"/>
      <c r="AF17" s="716"/>
      <c r="AG17" s="716"/>
      <c r="AH17" s="716"/>
      <c r="AI17" s="716"/>
      <c r="AJ17" s="716"/>
      <c r="AK17" s="716"/>
      <c r="AL17" s="681">
        <v>1.2</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231</v>
      </c>
      <c r="BP17" s="715"/>
      <c r="BQ17" s="715"/>
      <c r="BR17" s="715"/>
      <c r="BS17" s="684" t="s">
        <v>136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14792854</v>
      </c>
      <c r="CS17" s="679"/>
      <c r="CT17" s="679"/>
      <c r="CU17" s="679"/>
      <c r="CV17" s="679"/>
      <c r="CW17" s="679"/>
      <c r="CX17" s="679"/>
      <c r="CY17" s="680"/>
      <c r="CZ17" s="715">
        <v>8.5</v>
      </c>
      <c r="DA17" s="715"/>
      <c r="DB17" s="715"/>
      <c r="DC17" s="715"/>
      <c r="DD17" s="684" t="s">
        <v>128</v>
      </c>
      <c r="DE17" s="679"/>
      <c r="DF17" s="679"/>
      <c r="DG17" s="679"/>
      <c r="DH17" s="679"/>
      <c r="DI17" s="679"/>
      <c r="DJ17" s="679"/>
      <c r="DK17" s="679"/>
      <c r="DL17" s="679"/>
      <c r="DM17" s="679"/>
      <c r="DN17" s="679"/>
      <c r="DO17" s="679"/>
      <c r="DP17" s="680"/>
      <c r="DQ17" s="684">
        <v>14189542</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352828</v>
      </c>
      <c r="S18" s="679"/>
      <c r="T18" s="679"/>
      <c r="U18" s="679"/>
      <c r="V18" s="679"/>
      <c r="W18" s="679"/>
      <c r="X18" s="679"/>
      <c r="Y18" s="680"/>
      <c r="Z18" s="715">
        <v>0.2</v>
      </c>
      <c r="AA18" s="715"/>
      <c r="AB18" s="715"/>
      <c r="AC18" s="715"/>
      <c r="AD18" s="716">
        <v>352828</v>
      </c>
      <c r="AE18" s="716"/>
      <c r="AF18" s="716"/>
      <c r="AG18" s="716"/>
      <c r="AH18" s="716"/>
      <c r="AI18" s="716"/>
      <c r="AJ18" s="716"/>
      <c r="AK18" s="716"/>
      <c r="AL18" s="681">
        <v>0.4</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136</v>
      </c>
      <c r="BH18" s="679"/>
      <c r="BI18" s="679"/>
      <c r="BJ18" s="679"/>
      <c r="BK18" s="679"/>
      <c r="BL18" s="679"/>
      <c r="BM18" s="679"/>
      <c r="BN18" s="680"/>
      <c r="BO18" s="715" t="s">
        <v>136</v>
      </c>
      <c r="BP18" s="715"/>
      <c r="BQ18" s="715"/>
      <c r="BR18" s="715"/>
      <c r="BS18" s="684" t="s">
        <v>128</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231</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30372</v>
      </c>
      <c r="S19" s="679"/>
      <c r="T19" s="679"/>
      <c r="U19" s="679"/>
      <c r="V19" s="679"/>
      <c r="W19" s="679"/>
      <c r="X19" s="679"/>
      <c r="Y19" s="680"/>
      <c r="Z19" s="715">
        <v>0</v>
      </c>
      <c r="AA19" s="715"/>
      <c r="AB19" s="715"/>
      <c r="AC19" s="715"/>
      <c r="AD19" s="716">
        <v>30372</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9072322</v>
      </c>
      <c r="BH19" s="679"/>
      <c r="BI19" s="679"/>
      <c r="BJ19" s="679"/>
      <c r="BK19" s="679"/>
      <c r="BL19" s="679"/>
      <c r="BM19" s="679"/>
      <c r="BN19" s="680"/>
      <c r="BO19" s="715">
        <v>10.4</v>
      </c>
      <c r="BP19" s="715"/>
      <c r="BQ19" s="715"/>
      <c r="BR19" s="715"/>
      <c r="BS19" s="684" t="s">
        <v>136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136</v>
      </c>
      <c r="CS19" s="679"/>
      <c r="CT19" s="679"/>
      <c r="CU19" s="679"/>
      <c r="CV19" s="679"/>
      <c r="CW19" s="679"/>
      <c r="CX19" s="679"/>
      <c r="CY19" s="680"/>
      <c r="CZ19" s="715" t="s">
        <v>231</v>
      </c>
      <c r="DA19" s="715"/>
      <c r="DB19" s="715"/>
      <c r="DC19" s="715"/>
      <c r="DD19" s="684" t="s">
        <v>136</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3764</v>
      </c>
      <c r="S20" s="679"/>
      <c r="T20" s="679"/>
      <c r="U20" s="679"/>
      <c r="V20" s="679"/>
      <c r="W20" s="679"/>
      <c r="X20" s="679"/>
      <c r="Y20" s="680"/>
      <c r="Z20" s="715">
        <v>0</v>
      </c>
      <c r="AA20" s="715"/>
      <c r="AB20" s="715"/>
      <c r="AC20" s="715"/>
      <c r="AD20" s="716">
        <v>3764</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9072322</v>
      </c>
      <c r="BH20" s="679"/>
      <c r="BI20" s="679"/>
      <c r="BJ20" s="679"/>
      <c r="BK20" s="679"/>
      <c r="BL20" s="679"/>
      <c r="BM20" s="679"/>
      <c r="BN20" s="680"/>
      <c r="BO20" s="715">
        <v>10.4</v>
      </c>
      <c r="BP20" s="715"/>
      <c r="BQ20" s="715"/>
      <c r="BR20" s="715"/>
      <c r="BS20" s="684" t="s">
        <v>136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174383943</v>
      </c>
      <c r="CS20" s="679"/>
      <c r="CT20" s="679"/>
      <c r="CU20" s="679"/>
      <c r="CV20" s="679"/>
      <c r="CW20" s="679"/>
      <c r="CX20" s="679"/>
      <c r="CY20" s="680"/>
      <c r="CZ20" s="715">
        <v>100</v>
      </c>
      <c r="DA20" s="715"/>
      <c r="DB20" s="715"/>
      <c r="DC20" s="715"/>
      <c r="DD20" s="684">
        <v>15926822</v>
      </c>
      <c r="DE20" s="679"/>
      <c r="DF20" s="679"/>
      <c r="DG20" s="679"/>
      <c r="DH20" s="679"/>
      <c r="DI20" s="679"/>
      <c r="DJ20" s="679"/>
      <c r="DK20" s="679"/>
      <c r="DL20" s="679"/>
      <c r="DM20" s="679"/>
      <c r="DN20" s="679"/>
      <c r="DO20" s="679"/>
      <c r="DP20" s="680"/>
      <c r="DQ20" s="684">
        <v>113302987</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736255</v>
      </c>
      <c r="S21" s="679"/>
      <c r="T21" s="679"/>
      <c r="U21" s="679"/>
      <c r="V21" s="679"/>
      <c r="W21" s="679"/>
      <c r="X21" s="679"/>
      <c r="Y21" s="680"/>
      <c r="Z21" s="715">
        <v>0.4</v>
      </c>
      <c r="AA21" s="715"/>
      <c r="AB21" s="715"/>
      <c r="AC21" s="715"/>
      <c r="AD21" s="716">
        <v>736255</v>
      </c>
      <c r="AE21" s="716"/>
      <c r="AF21" s="716"/>
      <c r="AG21" s="716"/>
      <c r="AH21" s="716"/>
      <c r="AI21" s="716"/>
      <c r="AJ21" s="716"/>
      <c r="AK21" s="716"/>
      <c r="AL21" s="681">
        <v>0.8</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16530</v>
      </c>
      <c r="BH21" s="679"/>
      <c r="BI21" s="679"/>
      <c r="BJ21" s="679"/>
      <c r="BK21" s="679"/>
      <c r="BL21" s="679"/>
      <c r="BM21" s="679"/>
      <c r="BN21" s="680"/>
      <c r="BO21" s="715">
        <v>0</v>
      </c>
      <c r="BP21" s="715"/>
      <c r="BQ21" s="715"/>
      <c r="BR21" s="715"/>
      <c r="BS21" s="684" t="s">
        <v>136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3280286</v>
      </c>
      <c r="S22" s="679"/>
      <c r="T22" s="679"/>
      <c r="U22" s="679"/>
      <c r="V22" s="679"/>
      <c r="W22" s="679"/>
      <c r="X22" s="679"/>
      <c r="Y22" s="680"/>
      <c r="Z22" s="715">
        <v>1.9</v>
      </c>
      <c r="AA22" s="715"/>
      <c r="AB22" s="715"/>
      <c r="AC22" s="715"/>
      <c r="AD22" s="716">
        <v>2925868</v>
      </c>
      <c r="AE22" s="716"/>
      <c r="AF22" s="716"/>
      <c r="AG22" s="716"/>
      <c r="AH22" s="716"/>
      <c r="AI22" s="716"/>
      <c r="AJ22" s="716"/>
      <c r="AK22" s="716"/>
      <c r="AL22" s="681">
        <v>3.1</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v>1346549</v>
      </c>
      <c r="BH22" s="679"/>
      <c r="BI22" s="679"/>
      <c r="BJ22" s="679"/>
      <c r="BK22" s="679"/>
      <c r="BL22" s="679"/>
      <c r="BM22" s="679"/>
      <c r="BN22" s="680"/>
      <c r="BO22" s="715">
        <v>1.5</v>
      </c>
      <c r="BP22" s="715"/>
      <c r="BQ22" s="715"/>
      <c r="BR22" s="715"/>
      <c r="BS22" s="684" t="s">
        <v>136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2925868</v>
      </c>
      <c r="S23" s="679"/>
      <c r="T23" s="679"/>
      <c r="U23" s="679"/>
      <c r="V23" s="679"/>
      <c r="W23" s="679"/>
      <c r="X23" s="679"/>
      <c r="Y23" s="680"/>
      <c r="Z23" s="715">
        <v>1.7</v>
      </c>
      <c r="AA23" s="715"/>
      <c r="AB23" s="715"/>
      <c r="AC23" s="715"/>
      <c r="AD23" s="716">
        <v>2925868</v>
      </c>
      <c r="AE23" s="716"/>
      <c r="AF23" s="716"/>
      <c r="AG23" s="716"/>
      <c r="AH23" s="716"/>
      <c r="AI23" s="716"/>
      <c r="AJ23" s="716"/>
      <c r="AK23" s="716"/>
      <c r="AL23" s="681">
        <v>3.1</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7709243</v>
      </c>
      <c r="BH23" s="679"/>
      <c r="BI23" s="679"/>
      <c r="BJ23" s="679"/>
      <c r="BK23" s="679"/>
      <c r="BL23" s="679"/>
      <c r="BM23" s="679"/>
      <c r="BN23" s="680"/>
      <c r="BO23" s="715">
        <v>8.8000000000000007</v>
      </c>
      <c r="BP23" s="715"/>
      <c r="BQ23" s="715"/>
      <c r="BR23" s="715"/>
      <c r="BS23" s="684" t="s">
        <v>128</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354418</v>
      </c>
      <c r="S24" s="679"/>
      <c r="T24" s="679"/>
      <c r="U24" s="679"/>
      <c r="V24" s="679"/>
      <c r="W24" s="679"/>
      <c r="X24" s="679"/>
      <c r="Y24" s="680"/>
      <c r="Z24" s="715">
        <v>0.2</v>
      </c>
      <c r="AA24" s="715"/>
      <c r="AB24" s="715"/>
      <c r="AC24" s="715"/>
      <c r="AD24" s="716" t="s">
        <v>136</v>
      </c>
      <c r="AE24" s="716"/>
      <c r="AF24" s="716"/>
      <c r="AG24" s="716"/>
      <c r="AH24" s="716"/>
      <c r="AI24" s="716"/>
      <c r="AJ24" s="716"/>
      <c r="AK24" s="716"/>
      <c r="AL24" s="681" t="s">
        <v>136</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100553832</v>
      </c>
      <c r="CS24" s="734"/>
      <c r="CT24" s="734"/>
      <c r="CU24" s="734"/>
      <c r="CV24" s="734"/>
      <c r="CW24" s="734"/>
      <c r="CX24" s="734"/>
      <c r="CY24" s="777"/>
      <c r="CZ24" s="778">
        <v>57.7</v>
      </c>
      <c r="DA24" s="749"/>
      <c r="DB24" s="749"/>
      <c r="DC24" s="781"/>
      <c r="DD24" s="776">
        <v>62908424</v>
      </c>
      <c r="DE24" s="734"/>
      <c r="DF24" s="734"/>
      <c r="DG24" s="734"/>
      <c r="DH24" s="734"/>
      <c r="DI24" s="734"/>
      <c r="DJ24" s="734"/>
      <c r="DK24" s="777"/>
      <c r="DL24" s="776">
        <v>62501653</v>
      </c>
      <c r="DM24" s="734"/>
      <c r="DN24" s="734"/>
      <c r="DO24" s="734"/>
      <c r="DP24" s="734"/>
      <c r="DQ24" s="734"/>
      <c r="DR24" s="734"/>
      <c r="DS24" s="734"/>
      <c r="DT24" s="734"/>
      <c r="DU24" s="734"/>
      <c r="DV24" s="777"/>
      <c r="DW24" s="778">
        <v>63.4</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231</v>
      </c>
      <c r="S25" s="679"/>
      <c r="T25" s="679"/>
      <c r="U25" s="679"/>
      <c r="V25" s="679"/>
      <c r="W25" s="679"/>
      <c r="X25" s="679"/>
      <c r="Y25" s="680"/>
      <c r="Z25" s="715" t="s">
        <v>136</v>
      </c>
      <c r="AA25" s="715"/>
      <c r="AB25" s="715"/>
      <c r="AC25" s="715"/>
      <c r="AD25" s="716" t="s">
        <v>128</v>
      </c>
      <c r="AE25" s="716"/>
      <c r="AF25" s="716"/>
      <c r="AG25" s="716"/>
      <c r="AH25" s="716"/>
      <c r="AI25" s="716"/>
      <c r="AJ25" s="716"/>
      <c r="AK25" s="716"/>
      <c r="AL25" s="681" t="s">
        <v>136</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136</v>
      </c>
      <c r="BP25" s="715"/>
      <c r="BQ25" s="715"/>
      <c r="BR25" s="715"/>
      <c r="BS25" s="684" t="s">
        <v>128</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34889234</v>
      </c>
      <c r="CS25" s="697"/>
      <c r="CT25" s="697"/>
      <c r="CU25" s="697"/>
      <c r="CV25" s="697"/>
      <c r="CW25" s="697"/>
      <c r="CX25" s="697"/>
      <c r="CY25" s="698"/>
      <c r="CZ25" s="681">
        <v>20</v>
      </c>
      <c r="DA25" s="699"/>
      <c r="DB25" s="699"/>
      <c r="DC25" s="700"/>
      <c r="DD25" s="684">
        <v>32512571</v>
      </c>
      <c r="DE25" s="697"/>
      <c r="DF25" s="697"/>
      <c r="DG25" s="697"/>
      <c r="DH25" s="697"/>
      <c r="DI25" s="697"/>
      <c r="DJ25" s="697"/>
      <c r="DK25" s="698"/>
      <c r="DL25" s="684">
        <v>32106318</v>
      </c>
      <c r="DM25" s="697"/>
      <c r="DN25" s="697"/>
      <c r="DO25" s="697"/>
      <c r="DP25" s="697"/>
      <c r="DQ25" s="697"/>
      <c r="DR25" s="697"/>
      <c r="DS25" s="697"/>
      <c r="DT25" s="697"/>
      <c r="DU25" s="697"/>
      <c r="DV25" s="698"/>
      <c r="DW25" s="681">
        <v>32.5</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102082441</v>
      </c>
      <c r="S26" s="679"/>
      <c r="T26" s="679"/>
      <c r="U26" s="679"/>
      <c r="V26" s="679"/>
      <c r="W26" s="679"/>
      <c r="X26" s="679"/>
      <c r="Y26" s="680"/>
      <c r="Z26" s="715">
        <v>58.1</v>
      </c>
      <c r="AA26" s="715"/>
      <c r="AB26" s="715"/>
      <c r="AC26" s="715"/>
      <c r="AD26" s="716">
        <v>94018780</v>
      </c>
      <c r="AE26" s="716"/>
      <c r="AF26" s="716"/>
      <c r="AG26" s="716"/>
      <c r="AH26" s="716"/>
      <c r="AI26" s="716"/>
      <c r="AJ26" s="716"/>
      <c r="AK26" s="716"/>
      <c r="AL26" s="681">
        <v>98.9</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136</v>
      </c>
      <c r="BP26" s="715"/>
      <c r="BQ26" s="715"/>
      <c r="BR26" s="715"/>
      <c r="BS26" s="684" t="s">
        <v>128</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22706076</v>
      </c>
      <c r="CS26" s="679"/>
      <c r="CT26" s="679"/>
      <c r="CU26" s="679"/>
      <c r="CV26" s="679"/>
      <c r="CW26" s="679"/>
      <c r="CX26" s="679"/>
      <c r="CY26" s="680"/>
      <c r="CZ26" s="681">
        <v>13</v>
      </c>
      <c r="DA26" s="699"/>
      <c r="DB26" s="699"/>
      <c r="DC26" s="700"/>
      <c r="DD26" s="684">
        <v>21131535</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57699</v>
      </c>
      <c r="S27" s="679"/>
      <c r="T27" s="679"/>
      <c r="U27" s="679"/>
      <c r="V27" s="679"/>
      <c r="W27" s="679"/>
      <c r="X27" s="679"/>
      <c r="Y27" s="680"/>
      <c r="Z27" s="715">
        <v>0</v>
      </c>
      <c r="AA27" s="715"/>
      <c r="AB27" s="715"/>
      <c r="AC27" s="715"/>
      <c r="AD27" s="716">
        <v>57699</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87638986</v>
      </c>
      <c r="BH27" s="679"/>
      <c r="BI27" s="679"/>
      <c r="BJ27" s="679"/>
      <c r="BK27" s="679"/>
      <c r="BL27" s="679"/>
      <c r="BM27" s="679"/>
      <c r="BN27" s="680"/>
      <c r="BO27" s="715">
        <v>100</v>
      </c>
      <c r="BP27" s="715"/>
      <c r="BQ27" s="715"/>
      <c r="BR27" s="715"/>
      <c r="BS27" s="684">
        <v>788928</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50871744</v>
      </c>
      <c r="CS27" s="697"/>
      <c r="CT27" s="697"/>
      <c r="CU27" s="697"/>
      <c r="CV27" s="697"/>
      <c r="CW27" s="697"/>
      <c r="CX27" s="697"/>
      <c r="CY27" s="698"/>
      <c r="CZ27" s="681">
        <v>29.2</v>
      </c>
      <c r="DA27" s="699"/>
      <c r="DB27" s="699"/>
      <c r="DC27" s="700"/>
      <c r="DD27" s="684">
        <v>16206311</v>
      </c>
      <c r="DE27" s="697"/>
      <c r="DF27" s="697"/>
      <c r="DG27" s="697"/>
      <c r="DH27" s="697"/>
      <c r="DI27" s="697"/>
      <c r="DJ27" s="697"/>
      <c r="DK27" s="698"/>
      <c r="DL27" s="684">
        <v>16205793</v>
      </c>
      <c r="DM27" s="697"/>
      <c r="DN27" s="697"/>
      <c r="DO27" s="697"/>
      <c r="DP27" s="697"/>
      <c r="DQ27" s="697"/>
      <c r="DR27" s="697"/>
      <c r="DS27" s="697"/>
      <c r="DT27" s="697"/>
      <c r="DU27" s="697"/>
      <c r="DV27" s="698"/>
      <c r="DW27" s="681">
        <v>16.399999999999999</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817471</v>
      </c>
      <c r="S28" s="679"/>
      <c r="T28" s="679"/>
      <c r="U28" s="679"/>
      <c r="V28" s="679"/>
      <c r="W28" s="679"/>
      <c r="X28" s="679"/>
      <c r="Y28" s="680"/>
      <c r="Z28" s="715">
        <v>0.5</v>
      </c>
      <c r="AA28" s="715"/>
      <c r="AB28" s="715"/>
      <c r="AC28" s="715"/>
      <c r="AD28" s="716" t="s">
        <v>128</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14792854</v>
      </c>
      <c r="CS28" s="679"/>
      <c r="CT28" s="679"/>
      <c r="CU28" s="679"/>
      <c r="CV28" s="679"/>
      <c r="CW28" s="679"/>
      <c r="CX28" s="679"/>
      <c r="CY28" s="680"/>
      <c r="CZ28" s="681">
        <v>8.5</v>
      </c>
      <c r="DA28" s="699"/>
      <c r="DB28" s="699"/>
      <c r="DC28" s="700"/>
      <c r="DD28" s="684">
        <v>14189542</v>
      </c>
      <c r="DE28" s="679"/>
      <c r="DF28" s="679"/>
      <c r="DG28" s="679"/>
      <c r="DH28" s="679"/>
      <c r="DI28" s="679"/>
      <c r="DJ28" s="679"/>
      <c r="DK28" s="680"/>
      <c r="DL28" s="684">
        <v>14189542</v>
      </c>
      <c r="DM28" s="679"/>
      <c r="DN28" s="679"/>
      <c r="DO28" s="679"/>
      <c r="DP28" s="679"/>
      <c r="DQ28" s="679"/>
      <c r="DR28" s="679"/>
      <c r="DS28" s="679"/>
      <c r="DT28" s="679"/>
      <c r="DU28" s="679"/>
      <c r="DV28" s="680"/>
      <c r="DW28" s="681">
        <v>14.4</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6147731</v>
      </c>
      <c r="S29" s="679"/>
      <c r="T29" s="679"/>
      <c r="U29" s="679"/>
      <c r="V29" s="679"/>
      <c r="W29" s="679"/>
      <c r="X29" s="679"/>
      <c r="Y29" s="680"/>
      <c r="Z29" s="715">
        <v>3.5</v>
      </c>
      <c r="AA29" s="715"/>
      <c r="AB29" s="715"/>
      <c r="AC29" s="715"/>
      <c r="AD29" s="716">
        <v>994131</v>
      </c>
      <c r="AE29" s="716"/>
      <c r="AF29" s="716"/>
      <c r="AG29" s="716"/>
      <c r="AH29" s="716"/>
      <c r="AI29" s="716"/>
      <c r="AJ29" s="716"/>
      <c r="AK29" s="716"/>
      <c r="AL29" s="681">
        <v>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14791906</v>
      </c>
      <c r="CS29" s="697"/>
      <c r="CT29" s="697"/>
      <c r="CU29" s="697"/>
      <c r="CV29" s="697"/>
      <c r="CW29" s="697"/>
      <c r="CX29" s="697"/>
      <c r="CY29" s="698"/>
      <c r="CZ29" s="681">
        <v>8.5</v>
      </c>
      <c r="DA29" s="699"/>
      <c r="DB29" s="699"/>
      <c r="DC29" s="700"/>
      <c r="DD29" s="684">
        <v>14188594</v>
      </c>
      <c r="DE29" s="697"/>
      <c r="DF29" s="697"/>
      <c r="DG29" s="697"/>
      <c r="DH29" s="697"/>
      <c r="DI29" s="697"/>
      <c r="DJ29" s="697"/>
      <c r="DK29" s="698"/>
      <c r="DL29" s="684">
        <v>14188594</v>
      </c>
      <c r="DM29" s="697"/>
      <c r="DN29" s="697"/>
      <c r="DO29" s="697"/>
      <c r="DP29" s="697"/>
      <c r="DQ29" s="697"/>
      <c r="DR29" s="697"/>
      <c r="DS29" s="697"/>
      <c r="DT29" s="697"/>
      <c r="DU29" s="697"/>
      <c r="DV29" s="698"/>
      <c r="DW29" s="681">
        <v>14.4</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916957</v>
      </c>
      <c r="S30" s="679"/>
      <c r="T30" s="679"/>
      <c r="U30" s="679"/>
      <c r="V30" s="679"/>
      <c r="W30" s="679"/>
      <c r="X30" s="679"/>
      <c r="Y30" s="680"/>
      <c r="Z30" s="715">
        <v>0.5</v>
      </c>
      <c r="AA30" s="715"/>
      <c r="AB30" s="715"/>
      <c r="AC30" s="715"/>
      <c r="AD30" s="716" t="s">
        <v>231</v>
      </c>
      <c r="AE30" s="716"/>
      <c r="AF30" s="716"/>
      <c r="AG30" s="716"/>
      <c r="AH30" s="716"/>
      <c r="AI30" s="716"/>
      <c r="AJ30" s="716"/>
      <c r="AK30" s="716"/>
      <c r="AL30" s="681" t="s">
        <v>136</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13805938</v>
      </c>
      <c r="CS30" s="679"/>
      <c r="CT30" s="679"/>
      <c r="CU30" s="679"/>
      <c r="CV30" s="679"/>
      <c r="CW30" s="679"/>
      <c r="CX30" s="679"/>
      <c r="CY30" s="680"/>
      <c r="CZ30" s="681">
        <v>7.9</v>
      </c>
      <c r="DA30" s="699"/>
      <c r="DB30" s="699"/>
      <c r="DC30" s="700"/>
      <c r="DD30" s="684">
        <v>13269694</v>
      </c>
      <c r="DE30" s="679"/>
      <c r="DF30" s="679"/>
      <c r="DG30" s="679"/>
      <c r="DH30" s="679"/>
      <c r="DI30" s="679"/>
      <c r="DJ30" s="679"/>
      <c r="DK30" s="680"/>
      <c r="DL30" s="684">
        <v>13269694</v>
      </c>
      <c r="DM30" s="679"/>
      <c r="DN30" s="679"/>
      <c r="DO30" s="679"/>
      <c r="DP30" s="679"/>
      <c r="DQ30" s="679"/>
      <c r="DR30" s="679"/>
      <c r="DS30" s="679"/>
      <c r="DT30" s="679"/>
      <c r="DU30" s="679"/>
      <c r="DV30" s="680"/>
      <c r="DW30" s="681">
        <v>13.5</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30849241</v>
      </c>
      <c r="S31" s="679"/>
      <c r="T31" s="679"/>
      <c r="U31" s="679"/>
      <c r="V31" s="679"/>
      <c r="W31" s="679"/>
      <c r="X31" s="679"/>
      <c r="Y31" s="680"/>
      <c r="Z31" s="715">
        <v>17.600000000000001</v>
      </c>
      <c r="AA31" s="715"/>
      <c r="AB31" s="715"/>
      <c r="AC31" s="715"/>
      <c r="AD31" s="716" t="s">
        <v>136</v>
      </c>
      <c r="AE31" s="716"/>
      <c r="AF31" s="716"/>
      <c r="AG31" s="716"/>
      <c r="AH31" s="716"/>
      <c r="AI31" s="716"/>
      <c r="AJ31" s="716"/>
      <c r="AK31" s="716"/>
      <c r="AL31" s="681" t="s">
        <v>136</v>
      </c>
      <c r="AM31" s="682"/>
      <c r="AN31" s="682"/>
      <c r="AO31" s="717"/>
      <c r="AP31" s="754" t="s">
        <v>308</v>
      </c>
      <c r="AQ31" s="755"/>
      <c r="AR31" s="755"/>
      <c r="AS31" s="755"/>
      <c r="AT31" s="760" t="s">
        <v>309</v>
      </c>
      <c r="AU31" s="231"/>
      <c r="AV31" s="231"/>
      <c r="AW31" s="231"/>
      <c r="AX31" s="744" t="s">
        <v>186</v>
      </c>
      <c r="AY31" s="745"/>
      <c r="AZ31" s="745"/>
      <c r="BA31" s="745"/>
      <c r="BB31" s="745"/>
      <c r="BC31" s="745"/>
      <c r="BD31" s="745"/>
      <c r="BE31" s="745"/>
      <c r="BF31" s="746"/>
      <c r="BG31" s="747">
        <v>99.4</v>
      </c>
      <c r="BH31" s="748"/>
      <c r="BI31" s="748"/>
      <c r="BJ31" s="748"/>
      <c r="BK31" s="748"/>
      <c r="BL31" s="748"/>
      <c r="BM31" s="749">
        <v>97.2</v>
      </c>
      <c r="BN31" s="748"/>
      <c r="BO31" s="748"/>
      <c r="BP31" s="748"/>
      <c r="BQ31" s="750"/>
      <c r="BR31" s="747">
        <v>99.4</v>
      </c>
      <c r="BS31" s="748"/>
      <c r="BT31" s="748"/>
      <c r="BU31" s="748"/>
      <c r="BV31" s="748"/>
      <c r="BW31" s="748"/>
      <c r="BX31" s="749">
        <v>97.1</v>
      </c>
      <c r="BY31" s="748"/>
      <c r="BZ31" s="748"/>
      <c r="CA31" s="748"/>
      <c r="CB31" s="750"/>
      <c r="CD31" s="765"/>
      <c r="CE31" s="766"/>
      <c r="CF31" s="711" t="s">
        <v>310</v>
      </c>
      <c r="CG31" s="712"/>
      <c r="CH31" s="712"/>
      <c r="CI31" s="712"/>
      <c r="CJ31" s="712"/>
      <c r="CK31" s="712"/>
      <c r="CL31" s="712"/>
      <c r="CM31" s="712"/>
      <c r="CN31" s="712"/>
      <c r="CO31" s="712"/>
      <c r="CP31" s="712"/>
      <c r="CQ31" s="713"/>
      <c r="CR31" s="678">
        <v>985968</v>
      </c>
      <c r="CS31" s="697"/>
      <c r="CT31" s="697"/>
      <c r="CU31" s="697"/>
      <c r="CV31" s="697"/>
      <c r="CW31" s="697"/>
      <c r="CX31" s="697"/>
      <c r="CY31" s="698"/>
      <c r="CZ31" s="681">
        <v>0.6</v>
      </c>
      <c r="DA31" s="699"/>
      <c r="DB31" s="699"/>
      <c r="DC31" s="700"/>
      <c r="DD31" s="684">
        <v>918900</v>
      </c>
      <c r="DE31" s="697"/>
      <c r="DF31" s="697"/>
      <c r="DG31" s="697"/>
      <c r="DH31" s="697"/>
      <c r="DI31" s="697"/>
      <c r="DJ31" s="697"/>
      <c r="DK31" s="698"/>
      <c r="DL31" s="684">
        <v>918900</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136</v>
      </c>
      <c r="S32" s="679"/>
      <c r="T32" s="679"/>
      <c r="U32" s="679"/>
      <c r="V32" s="679"/>
      <c r="W32" s="679"/>
      <c r="X32" s="679"/>
      <c r="Y32" s="680"/>
      <c r="Z32" s="715" t="s">
        <v>136</v>
      </c>
      <c r="AA32" s="715"/>
      <c r="AB32" s="715"/>
      <c r="AC32" s="715"/>
      <c r="AD32" s="716" t="s">
        <v>231</v>
      </c>
      <c r="AE32" s="716"/>
      <c r="AF32" s="716"/>
      <c r="AG32" s="716"/>
      <c r="AH32" s="716"/>
      <c r="AI32" s="716"/>
      <c r="AJ32" s="716"/>
      <c r="AK32" s="716"/>
      <c r="AL32" s="681" t="s">
        <v>136</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99.3</v>
      </c>
      <c r="BH32" s="697"/>
      <c r="BI32" s="697"/>
      <c r="BJ32" s="697"/>
      <c r="BK32" s="697"/>
      <c r="BL32" s="697"/>
      <c r="BM32" s="682">
        <v>98.5</v>
      </c>
      <c r="BN32" s="743"/>
      <c r="BO32" s="743"/>
      <c r="BP32" s="743"/>
      <c r="BQ32" s="721"/>
      <c r="BR32" s="751">
        <v>99.3</v>
      </c>
      <c r="BS32" s="697"/>
      <c r="BT32" s="697"/>
      <c r="BU32" s="697"/>
      <c r="BV32" s="697"/>
      <c r="BW32" s="697"/>
      <c r="BX32" s="682">
        <v>98.4</v>
      </c>
      <c r="BY32" s="743"/>
      <c r="BZ32" s="743"/>
      <c r="CA32" s="743"/>
      <c r="CB32" s="721"/>
      <c r="CD32" s="767"/>
      <c r="CE32" s="768"/>
      <c r="CF32" s="711" t="s">
        <v>314</v>
      </c>
      <c r="CG32" s="712"/>
      <c r="CH32" s="712"/>
      <c r="CI32" s="712"/>
      <c r="CJ32" s="712"/>
      <c r="CK32" s="712"/>
      <c r="CL32" s="712"/>
      <c r="CM32" s="712"/>
      <c r="CN32" s="712"/>
      <c r="CO32" s="712"/>
      <c r="CP32" s="712"/>
      <c r="CQ32" s="713"/>
      <c r="CR32" s="678">
        <v>948</v>
      </c>
      <c r="CS32" s="679"/>
      <c r="CT32" s="679"/>
      <c r="CU32" s="679"/>
      <c r="CV32" s="679"/>
      <c r="CW32" s="679"/>
      <c r="CX32" s="679"/>
      <c r="CY32" s="680"/>
      <c r="CZ32" s="681">
        <v>0</v>
      </c>
      <c r="DA32" s="699"/>
      <c r="DB32" s="699"/>
      <c r="DC32" s="700"/>
      <c r="DD32" s="684">
        <v>948</v>
      </c>
      <c r="DE32" s="679"/>
      <c r="DF32" s="679"/>
      <c r="DG32" s="679"/>
      <c r="DH32" s="679"/>
      <c r="DI32" s="679"/>
      <c r="DJ32" s="679"/>
      <c r="DK32" s="680"/>
      <c r="DL32" s="684">
        <v>948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11229059</v>
      </c>
      <c r="S33" s="679"/>
      <c r="T33" s="679"/>
      <c r="U33" s="679"/>
      <c r="V33" s="679"/>
      <c r="W33" s="679"/>
      <c r="X33" s="679"/>
      <c r="Y33" s="680"/>
      <c r="Z33" s="715">
        <v>6.4</v>
      </c>
      <c r="AA33" s="715"/>
      <c r="AB33" s="715"/>
      <c r="AC33" s="715"/>
      <c r="AD33" s="716" t="s">
        <v>231</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99.5</v>
      </c>
      <c r="BH33" s="663"/>
      <c r="BI33" s="663"/>
      <c r="BJ33" s="663"/>
      <c r="BK33" s="663"/>
      <c r="BL33" s="663"/>
      <c r="BM33" s="706">
        <v>97</v>
      </c>
      <c r="BN33" s="663"/>
      <c r="BO33" s="663"/>
      <c r="BP33" s="663"/>
      <c r="BQ33" s="727"/>
      <c r="BR33" s="742">
        <v>99.5</v>
      </c>
      <c r="BS33" s="663"/>
      <c r="BT33" s="663"/>
      <c r="BU33" s="663"/>
      <c r="BV33" s="663"/>
      <c r="BW33" s="663"/>
      <c r="BX33" s="706">
        <v>96.8</v>
      </c>
      <c r="BY33" s="663"/>
      <c r="BZ33" s="663"/>
      <c r="CA33" s="663"/>
      <c r="CB33" s="727"/>
      <c r="CD33" s="711" t="s">
        <v>317</v>
      </c>
      <c r="CE33" s="712"/>
      <c r="CF33" s="712"/>
      <c r="CG33" s="712"/>
      <c r="CH33" s="712"/>
      <c r="CI33" s="712"/>
      <c r="CJ33" s="712"/>
      <c r="CK33" s="712"/>
      <c r="CL33" s="712"/>
      <c r="CM33" s="712"/>
      <c r="CN33" s="712"/>
      <c r="CO33" s="712"/>
      <c r="CP33" s="712"/>
      <c r="CQ33" s="713"/>
      <c r="CR33" s="678">
        <v>57889163</v>
      </c>
      <c r="CS33" s="697"/>
      <c r="CT33" s="697"/>
      <c r="CU33" s="697"/>
      <c r="CV33" s="697"/>
      <c r="CW33" s="697"/>
      <c r="CX33" s="697"/>
      <c r="CY33" s="698"/>
      <c r="CZ33" s="681">
        <v>33.200000000000003</v>
      </c>
      <c r="DA33" s="699"/>
      <c r="DB33" s="699"/>
      <c r="DC33" s="700"/>
      <c r="DD33" s="684">
        <v>44190262</v>
      </c>
      <c r="DE33" s="697"/>
      <c r="DF33" s="697"/>
      <c r="DG33" s="697"/>
      <c r="DH33" s="697"/>
      <c r="DI33" s="697"/>
      <c r="DJ33" s="697"/>
      <c r="DK33" s="698"/>
      <c r="DL33" s="684">
        <v>35703093</v>
      </c>
      <c r="DM33" s="697"/>
      <c r="DN33" s="697"/>
      <c r="DO33" s="697"/>
      <c r="DP33" s="697"/>
      <c r="DQ33" s="697"/>
      <c r="DR33" s="697"/>
      <c r="DS33" s="697"/>
      <c r="DT33" s="697"/>
      <c r="DU33" s="697"/>
      <c r="DV33" s="698"/>
      <c r="DW33" s="681">
        <v>36.200000000000003</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1242344</v>
      </c>
      <c r="S34" s="679"/>
      <c r="T34" s="679"/>
      <c r="U34" s="679"/>
      <c r="V34" s="679"/>
      <c r="W34" s="679"/>
      <c r="X34" s="679"/>
      <c r="Y34" s="680"/>
      <c r="Z34" s="715">
        <v>0.7</v>
      </c>
      <c r="AA34" s="715"/>
      <c r="AB34" s="715"/>
      <c r="AC34" s="715"/>
      <c r="AD34" s="716" t="s">
        <v>231</v>
      </c>
      <c r="AE34" s="716"/>
      <c r="AF34" s="716"/>
      <c r="AG34" s="716"/>
      <c r="AH34" s="716"/>
      <c r="AI34" s="716"/>
      <c r="AJ34" s="716"/>
      <c r="AK34" s="716"/>
      <c r="AL34" s="681" t="s">
        <v>136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23500422</v>
      </c>
      <c r="CS34" s="679"/>
      <c r="CT34" s="679"/>
      <c r="CU34" s="679"/>
      <c r="CV34" s="679"/>
      <c r="CW34" s="679"/>
      <c r="CX34" s="679"/>
      <c r="CY34" s="680"/>
      <c r="CZ34" s="681">
        <v>13.5</v>
      </c>
      <c r="DA34" s="699"/>
      <c r="DB34" s="699"/>
      <c r="DC34" s="700"/>
      <c r="DD34" s="684">
        <v>15378282</v>
      </c>
      <c r="DE34" s="679"/>
      <c r="DF34" s="679"/>
      <c r="DG34" s="679"/>
      <c r="DH34" s="679"/>
      <c r="DI34" s="679"/>
      <c r="DJ34" s="679"/>
      <c r="DK34" s="680"/>
      <c r="DL34" s="684">
        <v>14250671</v>
      </c>
      <c r="DM34" s="679"/>
      <c r="DN34" s="679"/>
      <c r="DO34" s="679"/>
      <c r="DP34" s="679"/>
      <c r="DQ34" s="679"/>
      <c r="DR34" s="679"/>
      <c r="DS34" s="679"/>
      <c r="DT34" s="679"/>
      <c r="DU34" s="679"/>
      <c r="DV34" s="680"/>
      <c r="DW34" s="681">
        <v>14.4</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185078</v>
      </c>
      <c r="S35" s="679"/>
      <c r="T35" s="679"/>
      <c r="U35" s="679"/>
      <c r="V35" s="679"/>
      <c r="W35" s="679"/>
      <c r="X35" s="679"/>
      <c r="Y35" s="680"/>
      <c r="Z35" s="715">
        <v>0.1</v>
      </c>
      <c r="AA35" s="715"/>
      <c r="AB35" s="715"/>
      <c r="AC35" s="715"/>
      <c r="AD35" s="716" t="s">
        <v>128</v>
      </c>
      <c r="AE35" s="716"/>
      <c r="AF35" s="716"/>
      <c r="AG35" s="716"/>
      <c r="AH35" s="716"/>
      <c r="AI35" s="716"/>
      <c r="AJ35" s="716"/>
      <c r="AK35" s="716"/>
      <c r="AL35" s="681" t="s">
        <v>136</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4230085</v>
      </c>
      <c r="CS35" s="697"/>
      <c r="CT35" s="697"/>
      <c r="CU35" s="697"/>
      <c r="CV35" s="697"/>
      <c r="CW35" s="697"/>
      <c r="CX35" s="697"/>
      <c r="CY35" s="698"/>
      <c r="CZ35" s="681">
        <v>2.4</v>
      </c>
      <c r="DA35" s="699"/>
      <c r="DB35" s="699"/>
      <c r="DC35" s="700"/>
      <c r="DD35" s="684">
        <v>3407481</v>
      </c>
      <c r="DE35" s="697"/>
      <c r="DF35" s="697"/>
      <c r="DG35" s="697"/>
      <c r="DH35" s="697"/>
      <c r="DI35" s="697"/>
      <c r="DJ35" s="697"/>
      <c r="DK35" s="698"/>
      <c r="DL35" s="684">
        <v>3394221</v>
      </c>
      <c r="DM35" s="697"/>
      <c r="DN35" s="697"/>
      <c r="DO35" s="697"/>
      <c r="DP35" s="697"/>
      <c r="DQ35" s="697"/>
      <c r="DR35" s="697"/>
      <c r="DS35" s="697"/>
      <c r="DT35" s="697"/>
      <c r="DU35" s="697"/>
      <c r="DV35" s="698"/>
      <c r="DW35" s="681">
        <v>3.4</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6010105</v>
      </c>
      <c r="S36" s="679"/>
      <c r="T36" s="679"/>
      <c r="U36" s="679"/>
      <c r="V36" s="679"/>
      <c r="W36" s="679"/>
      <c r="X36" s="679"/>
      <c r="Y36" s="680"/>
      <c r="Z36" s="715">
        <v>3.4</v>
      </c>
      <c r="AA36" s="715"/>
      <c r="AB36" s="715"/>
      <c r="AC36" s="715"/>
      <c r="AD36" s="716" t="s">
        <v>136</v>
      </c>
      <c r="AE36" s="716"/>
      <c r="AF36" s="716"/>
      <c r="AG36" s="716"/>
      <c r="AH36" s="716"/>
      <c r="AI36" s="716"/>
      <c r="AJ36" s="716"/>
      <c r="AK36" s="716"/>
      <c r="AL36" s="681" t="s">
        <v>128</v>
      </c>
      <c r="AM36" s="682"/>
      <c r="AN36" s="682"/>
      <c r="AO36" s="717"/>
      <c r="AP36" s="235"/>
      <c r="AQ36" s="730" t="s">
        <v>325</v>
      </c>
      <c r="AR36" s="731"/>
      <c r="AS36" s="731"/>
      <c r="AT36" s="731"/>
      <c r="AU36" s="731"/>
      <c r="AV36" s="731"/>
      <c r="AW36" s="731"/>
      <c r="AX36" s="731"/>
      <c r="AY36" s="732"/>
      <c r="AZ36" s="733">
        <v>23688956</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328953</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11240915</v>
      </c>
      <c r="CS36" s="679"/>
      <c r="CT36" s="679"/>
      <c r="CU36" s="679"/>
      <c r="CV36" s="679"/>
      <c r="CW36" s="679"/>
      <c r="CX36" s="679"/>
      <c r="CY36" s="680"/>
      <c r="CZ36" s="681">
        <v>6.4</v>
      </c>
      <c r="DA36" s="699"/>
      <c r="DB36" s="699"/>
      <c r="DC36" s="700"/>
      <c r="DD36" s="684">
        <v>10275689</v>
      </c>
      <c r="DE36" s="679"/>
      <c r="DF36" s="679"/>
      <c r="DG36" s="679"/>
      <c r="DH36" s="679"/>
      <c r="DI36" s="679"/>
      <c r="DJ36" s="679"/>
      <c r="DK36" s="680"/>
      <c r="DL36" s="684">
        <v>6961172</v>
      </c>
      <c r="DM36" s="679"/>
      <c r="DN36" s="679"/>
      <c r="DO36" s="679"/>
      <c r="DP36" s="679"/>
      <c r="DQ36" s="679"/>
      <c r="DR36" s="679"/>
      <c r="DS36" s="679"/>
      <c r="DT36" s="679"/>
      <c r="DU36" s="679"/>
      <c r="DV36" s="680"/>
      <c r="DW36" s="681">
        <v>7.1</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1020429</v>
      </c>
      <c r="S37" s="679"/>
      <c r="T37" s="679"/>
      <c r="U37" s="679"/>
      <c r="V37" s="679"/>
      <c r="W37" s="679"/>
      <c r="X37" s="679"/>
      <c r="Y37" s="680"/>
      <c r="Z37" s="715">
        <v>0.6</v>
      </c>
      <c r="AA37" s="715"/>
      <c r="AB37" s="715"/>
      <c r="AC37" s="715"/>
      <c r="AD37" s="716" t="s">
        <v>136</v>
      </c>
      <c r="AE37" s="716"/>
      <c r="AF37" s="716"/>
      <c r="AG37" s="716"/>
      <c r="AH37" s="716"/>
      <c r="AI37" s="716"/>
      <c r="AJ37" s="716"/>
      <c r="AK37" s="716"/>
      <c r="AL37" s="681" t="s">
        <v>128</v>
      </c>
      <c r="AM37" s="682"/>
      <c r="AN37" s="682"/>
      <c r="AO37" s="717"/>
      <c r="AQ37" s="718" t="s">
        <v>329</v>
      </c>
      <c r="AR37" s="719"/>
      <c r="AS37" s="719"/>
      <c r="AT37" s="719"/>
      <c r="AU37" s="719"/>
      <c r="AV37" s="719"/>
      <c r="AW37" s="719"/>
      <c r="AX37" s="719"/>
      <c r="AY37" s="720"/>
      <c r="AZ37" s="678">
        <v>4284419</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-1221455</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42135</v>
      </c>
      <c r="CS37" s="697"/>
      <c r="CT37" s="697"/>
      <c r="CU37" s="697"/>
      <c r="CV37" s="697"/>
      <c r="CW37" s="697"/>
      <c r="CX37" s="697"/>
      <c r="CY37" s="698"/>
      <c r="CZ37" s="681">
        <v>0</v>
      </c>
      <c r="DA37" s="699"/>
      <c r="DB37" s="699"/>
      <c r="DC37" s="700"/>
      <c r="DD37" s="684">
        <v>42135</v>
      </c>
      <c r="DE37" s="697"/>
      <c r="DF37" s="697"/>
      <c r="DG37" s="697"/>
      <c r="DH37" s="697"/>
      <c r="DI37" s="697"/>
      <c r="DJ37" s="697"/>
      <c r="DK37" s="698"/>
      <c r="DL37" s="684">
        <v>39366</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4688583</v>
      </c>
      <c r="S38" s="679"/>
      <c r="T38" s="679"/>
      <c r="U38" s="679"/>
      <c r="V38" s="679"/>
      <c r="W38" s="679"/>
      <c r="X38" s="679"/>
      <c r="Y38" s="680"/>
      <c r="Z38" s="715">
        <v>2.7</v>
      </c>
      <c r="AA38" s="715"/>
      <c r="AB38" s="715"/>
      <c r="AC38" s="715"/>
      <c r="AD38" s="716">
        <v>5998</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3369518</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56296</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15810579</v>
      </c>
      <c r="CS38" s="679"/>
      <c r="CT38" s="679"/>
      <c r="CU38" s="679"/>
      <c r="CV38" s="679"/>
      <c r="CW38" s="679"/>
      <c r="CX38" s="679"/>
      <c r="CY38" s="680"/>
      <c r="CZ38" s="681">
        <v>9.1</v>
      </c>
      <c r="DA38" s="699"/>
      <c r="DB38" s="699"/>
      <c r="DC38" s="700"/>
      <c r="DD38" s="684">
        <v>13092993</v>
      </c>
      <c r="DE38" s="679"/>
      <c r="DF38" s="679"/>
      <c r="DG38" s="679"/>
      <c r="DH38" s="679"/>
      <c r="DI38" s="679"/>
      <c r="DJ38" s="679"/>
      <c r="DK38" s="680"/>
      <c r="DL38" s="684">
        <v>11096434</v>
      </c>
      <c r="DM38" s="679"/>
      <c r="DN38" s="679"/>
      <c r="DO38" s="679"/>
      <c r="DP38" s="679"/>
      <c r="DQ38" s="679"/>
      <c r="DR38" s="679"/>
      <c r="DS38" s="679"/>
      <c r="DT38" s="679"/>
      <c r="DU38" s="679"/>
      <c r="DV38" s="680"/>
      <c r="DW38" s="681">
        <v>11.2</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10452400</v>
      </c>
      <c r="S39" s="679"/>
      <c r="T39" s="679"/>
      <c r="U39" s="679"/>
      <c r="V39" s="679"/>
      <c r="W39" s="679"/>
      <c r="X39" s="679"/>
      <c r="Y39" s="680"/>
      <c r="Z39" s="715">
        <v>5.9</v>
      </c>
      <c r="AA39" s="715"/>
      <c r="AB39" s="715"/>
      <c r="AC39" s="715"/>
      <c r="AD39" s="716" t="s">
        <v>136</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v>223888</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85345</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1220364</v>
      </c>
      <c r="CS39" s="697"/>
      <c r="CT39" s="697"/>
      <c r="CU39" s="697"/>
      <c r="CV39" s="697"/>
      <c r="CW39" s="697"/>
      <c r="CX39" s="697"/>
      <c r="CY39" s="698"/>
      <c r="CZ39" s="681">
        <v>0.7</v>
      </c>
      <c r="DA39" s="699"/>
      <c r="DB39" s="699"/>
      <c r="DC39" s="700"/>
      <c r="DD39" s="684">
        <v>1069910</v>
      </c>
      <c r="DE39" s="697"/>
      <c r="DF39" s="697"/>
      <c r="DG39" s="697"/>
      <c r="DH39" s="697"/>
      <c r="DI39" s="697"/>
      <c r="DJ39" s="697"/>
      <c r="DK39" s="698"/>
      <c r="DL39" s="684" t="s">
        <v>136</v>
      </c>
      <c r="DM39" s="697"/>
      <c r="DN39" s="697"/>
      <c r="DO39" s="697"/>
      <c r="DP39" s="697"/>
      <c r="DQ39" s="697"/>
      <c r="DR39" s="697"/>
      <c r="DS39" s="697"/>
      <c r="DT39" s="697"/>
      <c r="DU39" s="697"/>
      <c r="DV39" s="698"/>
      <c r="DW39" s="681" t="s">
        <v>231</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136</v>
      </c>
      <c r="AA40" s="715"/>
      <c r="AB40" s="715"/>
      <c r="AC40" s="715"/>
      <c r="AD40" s="716" t="s">
        <v>136</v>
      </c>
      <c r="AE40" s="716"/>
      <c r="AF40" s="716"/>
      <c r="AG40" s="716"/>
      <c r="AH40" s="716"/>
      <c r="AI40" s="716"/>
      <c r="AJ40" s="716"/>
      <c r="AK40" s="716"/>
      <c r="AL40" s="681" t="s">
        <v>136</v>
      </c>
      <c r="AM40" s="682"/>
      <c r="AN40" s="682"/>
      <c r="AO40" s="717"/>
      <c r="AQ40" s="718" t="s">
        <v>341</v>
      </c>
      <c r="AR40" s="719"/>
      <c r="AS40" s="719"/>
      <c r="AT40" s="719"/>
      <c r="AU40" s="719"/>
      <c r="AV40" s="719"/>
      <c r="AW40" s="719"/>
      <c r="AX40" s="719"/>
      <c r="AY40" s="720"/>
      <c r="AZ40" s="678">
        <v>168953</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100</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1886798</v>
      </c>
      <c r="CS40" s="679"/>
      <c r="CT40" s="679"/>
      <c r="CU40" s="679"/>
      <c r="CV40" s="679"/>
      <c r="CW40" s="679"/>
      <c r="CX40" s="679"/>
      <c r="CY40" s="680"/>
      <c r="CZ40" s="681">
        <v>1.1000000000000001</v>
      </c>
      <c r="DA40" s="699"/>
      <c r="DB40" s="699"/>
      <c r="DC40" s="700"/>
      <c r="DD40" s="684">
        <v>965907</v>
      </c>
      <c r="DE40" s="679"/>
      <c r="DF40" s="679"/>
      <c r="DG40" s="679"/>
      <c r="DH40" s="679"/>
      <c r="DI40" s="679"/>
      <c r="DJ40" s="679"/>
      <c r="DK40" s="680"/>
      <c r="DL40" s="684">
        <v>595</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3568200</v>
      </c>
      <c r="S41" s="679"/>
      <c r="T41" s="679"/>
      <c r="U41" s="679"/>
      <c r="V41" s="679"/>
      <c r="W41" s="679"/>
      <c r="X41" s="679"/>
      <c r="Y41" s="680"/>
      <c r="Z41" s="715">
        <v>2</v>
      </c>
      <c r="AA41" s="715"/>
      <c r="AB41" s="715"/>
      <c r="AC41" s="715"/>
      <c r="AD41" s="716" t="s">
        <v>136</v>
      </c>
      <c r="AE41" s="716"/>
      <c r="AF41" s="716"/>
      <c r="AG41" s="716"/>
      <c r="AH41" s="716"/>
      <c r="AI41" s="716"/>
      <c r="AJ41" s="716"/>
      <c r="AK41" s="716"/>
      <c r="AL41" s="681" t="s">
        <v>231</v>
      </c>
      <c r="AM41" s="682"/>
      <c r="AN41" s="682"/>
      <c r="AO41" s="717"/>
      <c r="AQ41" s="718" t="s">
        <v>346</v>
      </c>
      <c r="AR41" s="719"/>
      <c r="AS41" s="719"/>
      <c r="AT41" s="719"/>
      <c r="AU41" s="719"/>
      <c r="AV41" s="719"/>
      <c r="AW41" s="719"/>
      <c r="AX41" s="719"/>
      <c r="AY41" s="720"/>
      <c r="AZ41" s="678">
        <v>4579173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128</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175699538</v>
      </c>
      <c r="S42" s="701"/>
      <c r="T42" s="701"/>
      <c r="U42" s="701"/>
      <c r="V42" s="701"/>
      <c r="W42" s="701"/>
      <c r="X42" s="701"/>
      <c r="Y42" s="703"/>
      <c r="Z42" s="704">
        <v>100</v>
      </c>
      <c r="AA42" s="704"/>
      <c r="AB42" s="704"/>
      <c r="AC42" s="704"/>
      <c r="AD42" s="705">
        <v>95076608</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11063005</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340</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15940948</v>
      </c>
      <c r="CS42" s="679"/>
      <c r="CT42" s="679"/>
      <c r="CU42" s="679"/>
      <c r="CV42" s="679"/>
      <c r="CW42" s="679"/>
      <c r="CX42" s="679"/>
      <c r="CY42" s="680"/>
      <c r="CZ42" s="681">
        <v>9.1</v>
      </c>
      <c r="DA42" s="682"/>
      <c r="DB42" s="682"/>
      <c r="DC42" s="683"/>
      <c r="DD42" s="684">
        <v>6204301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358373</v>
      </c>
      <c r="CS43" s="697"/>
      <c r="CT43" s="697"/>
      <c r="CU43" s="697"/>
      <c r="CV43" s="697"/>
      <c r="CW43" s="697"/>
      <c r="CX43" s="697"/>
      <c r="CY43" s="698"/>
      <c r="CZ43" s="681">
        <v>0.2</v>
      </c>
      <c r="DA43" s="699"/>
      <c r="DB43" s="699"/>
      <c r="DC43" s="700"/>
      <c r="DD43" s="684">
        <v>358373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15926822</v>
      </c>
      <c r="CS44" s="679"/>
      <c r="CT44" s="679"/>
      <c r="CU44" s="679"/>
      <c r="CV44" s="679"/>
      <c r="CW44" s="679"/>
      <c r="CX44" s="679"/>
      <c r="CY44" s="680"/>
      <c r="CZ44" s="681">
        <v>9.1</v>
      </c>
      <c r="DA44" s="682"/>
      <c r="DB44" s="682"/>
      <c r="DC44" s="683"/>
      <c r="DD44" s="684">
        <v>6204301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4488831</v>
      </c>
      <c r="CS45" s="697"/>
      <c r="CT45" s="697"/>
      <c r="CU45" s="697"/>
      <c r="CV45" s="697"/>
      <c r="CW45" s="697"/>
      <c r="CX45" s="697"/>
      <c r="CY45" s="698"/>
      <c r="CZ45" s="681">
        <v>2.6</v>
      </c>
      <c r="DA45" s="699"/>
      <c r="DB45" s="699"/>
      <c r="DC45" s="700"/>
      <c r="DD45" s="684">
        <v>587364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11426251</v>
      </c>
      <c r="CS46" s="679"/>
      <c r="CT46" s="679"/>
      <c r="CU46" s="679"/>
      <c r="CV46" s="679"/>
      <c r="CW46" s="679"/>
      <c r="CX46" s="679"/>
      <c r="CY46" s="680"/>
      <c r="CZ46" s="681">
        <v>6.6</v>
      </c>
      <c r="DA46" s="682"/>
      <c r="DB46" s="682"/>
      <c r="DC46" s="683"/>
      <c r="DD46" s="684">
        <v>5605197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14126</v>
      </c>
      <c r="CS47" s="697"/>
      <c r="CT47" s="697"/>
      <c r="CU47" s="697"/>
      <c r="CV47" s="697"/>
      <c r="CW47" s="697"/>
      <c r="CX47" s="697"/>
      <c r="CY47" s="698"/>
      <c r="CZ47" s="681">
        <v>0</v>
      </c>
      <c r="DA47" s="699"/>
      <c r="DB47" s="699"/>
      <c r="DC47" s="700"/>
      <c r="DD47" s="684" t="s">
        <v>136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231</v>
      </c>
      <c r="CS48" s="679"/>
      <c r="CT48" s="679"/>
      <c r="CU48" s="679"/>
      <c r="CV48" s="679"/>
      <c r="CW48" s="679"/>
      <c r="CX48" s="679"/>
      <c r="CY48" s="680"/>
      <c r="CZ48" s="681" t="s">
        <v>136</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174383943</v>
      </c>
      <c r="CS49" s="663"/>
      <c r="CT49" s="663"/>
      <c r="CU49" s="663"/>
      <c r="CV49" s="663"/>
      <c r="CW49" s="663"/>
      <c r="CX49" s="663"/>
      <c r="CY49" s="664"/>
      <c r="CZ49" s="665">
        <v>100</v>
      </c>
      <c r="DA49" s="666"/>
      <c r="DB49" s="666"/>
      <c r="DC49" s="667"/>
      <c r="DD49" s="668">
        <v>113302987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7mKa9GVibWTi4RFSEZNLxCZxg6HsR2bHwURiDxj0tZBP40eH65X/2QEGHXb5Eoyk/NEB8f1E4H6IsTHyixgYw==" saltValue="D3a4tle8LFUYrXzdk/Dc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364</v>
      </c>
      <c r="DK2" s="1207"/>
      <c r="DL2" s="1207"/>
      <c r="DM2" s="1207"/>
      <c r="DN2" s="1207"/>
      <c r="DO2" s="1208"/>
      <c r="DP2" s="250"/>
      <c r="DQ2" s="1206" t="s">
        <v>365</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9"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4" t="s">
        <v>382</v>
      </c>
      <c r="DH5" s="1195"/>
      <c r="DI5" s="1195"/>
      <c r="DJ5" s="1195"/>
      <c r="DK5" s="1196"/>
      <c r="DL5" s="1194" t="s">
        <v>383</v>
      </c>
      <c r="DM5" s="1195"/>
      <c r="DN5" s="1195"/>
      <c r="DO5" s="1195"/>
      <c r="DP5" s="1196"/>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0"/>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7"/>
      <c r="DH6" s="1198"/>
      <c r="DI6" s="1198"/>
      <c r="DJ6" s="1198"/>
      <c r="DK6" s="1199"/>
      <c r="DL6" s="1197"/>
      <c r="DM6" s="1198"/>
      <c r="DN6" s="1198"/>
      <c r="DO6" s="1198"/>
      <c r="DP6" s="1199"/>
      <c r="DQ6" s="1097"/>
      <c r="DR6" s="1098"/>
      <c r="DS6" s="1098"/>
      <c r="DT6" s="1098"/>
      <c r="DU6" s="1099"/>
      <c r="DV6" s="1097"/>
      <c r="DW6" s="1098"/>
      <c r="DX6" s="1098"/>
      <c r="DY6" s="1098"/>
      <c r="DZ6" s="1111"/>
      <c r="EA6" s="255"/>
    </row>
    <row r="7" spans="1:131" s="256" customFormat="1" ht="26.25" customHeight="1" thickTop="1" x14ac:dyDescent="0.15">
      <c r="A7" s="259">
        <v>1</v>
      </c>
      <c r="B7" s="1144" t="s">
        <v>385</v>
      </c>
      <c r="C7" s="1145"/>
      <c r="D7" s="1145"/>
      <c r="E7" s="1145"/>
      <c r="F7" s="1145"/>
      <c r="G7" s="1145"/>
      <c r="H7" s="1145"/>
      <c r="I7" s="1145"/>
      <c r="J7" s="1145"/>
      <c r="K7" s="1145"/>
      <c r="L7" s="1145"/>
      <c r="M7" s="1145"/>
      <c r="N7" s="1145"/>
      <c r="O7" s="1145"/>
      <c r="P7" s="1146"/>
      <c r="Q7" s="1200">
        <v>176366</v>
      </c>
      <c r="R7" s="1201"/>
      <c r="S7" s="1201"/>
      <c r="T7" s="1201"/>
      <c r="U7" s="1201"/>
      <c r="V7" s="1201">
        <v>175091</v>
      </c>
      <c r="W7" s="1201"/>
      <c r="X7" s="1201"/>
      <c r="Y7" s="1201"/>
      <c r="Z7" s="1201"/>
      <c r="AA7" s="1201">
        <v>1274</v>
      </c>
      <c r="AB7" s="1201"/>
      <c r="AC7" s="1201"/>
      <c r="AD7" s="1201"/>
      <c r="AE7" s="1202"/>
      <c r="AF7" s="1203">
        <v>598</v>
      </c>
      <c r="AG7" s="1204"/>
      <c r="AH7" s="1204"/>
      <c r="AI7" s="1204"/>
      <c r="AJ7" s="1205"/>
      <c r="AK7" s="1187">
        <v>5729</v>
      </c>
      <c r="AL7" s="1188"/>
      <c r="AM7" s="1188"/>
      <c r="AN7" s="1188"/>
      <c r="AO7" s="1188"/>
      <c r="AP7" s="1188">
        <v>137713</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609</v>
      </c>
      <c r="BT7" s="1192"/>
      <c r="BU7" s="1192"/>
      <c r="BV7" s="1192"/>
      <c r="BW7" s="1192"/>
      <c r="BX7" s="1192"/>
      <c r="BY7" s="1192"/>
      <c r="BZ7" s="1192"/>
      <c r="CA7" s="1192"/>
      <c r="CB7" s="1192"/>
      <c r="CC7" s="1192"/>
      <c r="CD7" s="1192"/>
      <c r="CE7" s="1192"/>
      <c r="CF7" s="1192"/>
      <c r="CG7" s="1193"/>
      <c r="CH7" s="1184">
        <v>0</v>
      </c>
      <c r="CI7" s="1185"/>
      <c r="CJ7" s="1185"/>
      <c r="CK7" s="1185"/>
      <c r="CL7" s="1186"/>
      <c r="CM7" s="1184">
        <v>592</v>
      </c>
      <c r="CN7" s="1185"/>
      <c r="CO7" s="1185"/>
      <c r="CP7" s="1185"/>
      <c r="CQ7" s="1186"/>
      <c r="CR7" s="1184">
        <v>500</v>
      </c>
      <c r="CS7" s="1185"/>
      <c r="CT7" s="1185"/>
      <c r="CU7" s="1185"/>
      <c r="CV7" s="1186"/>
      <c r="CW7" s="1184">
        <v>53</v>
      </c>
      <c r="CX7" s="1185"/>
      <c r="CY7" s="1185"/>
      <c r="CZ7" s="1185"/>
      <c r="DA7" s="1186"/>
      <c r="DB7" s="1184" t="s">
        <v>599</v>
      </c>
      <c r="DC7" s="1185"/>
      <c r="DD7" s="1185"/>
      <c r="DE7" s="1185"/>
      <c r="DF7" s="1186"/>
      <c r="DG7" s="1184" t="s">
        <v>599</v>
      </c>
      <c r="DH7" s="1185"/>
      <c r="DI7" s="1185"/>
      <c r="DJ7" s="1185"/>
      <c r="DK7" s="1186"/>
      <c r="DL7" s="1184" t="s">
        <v>599</v>
      </c>
      <c r="DM7" s="1185"/>
      <c r="DN7" s="1185"/>
      <c r="DO7" s="1185"/>
      <c r="DP7" s="1186"/>
      <c r="DQ7" s="1184" t="s">
        <v>599</v>
      </c>
      <c r="DR7" s="1185"/>
      <c r="DS7" s="1185"/>
      <c r="DT7" s="1185"/>
      <c r="DU7" s="1186"/>
      <c r="DV7" s="1211"/>
      <c r="DW7" s="1212"/>
      <c r="DX7" s="1212"/>
      <c r="DY7" s="1212"/>
      <c r="DZ7" s="1213"/>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136</v>
      </c>
      <c r="R8" s="1137"/>
      <c r="S8" s="1137"/>
      <c r="T8" s="1137"/>
      <c r="U8" s="1137"/>
      <c r="V8" s="1137">
        <v>121</v>
      </c>
      <c r="W8" s="1137"/>
      <c r="X8" s="1137"/>
      <c r="Y8" s="1137"/>
      <c r="Z8" s="1137"/>
      <c r="AA8" s="1137">
        <v>15</v>
      </c>
      <c r="AB8" s="1137"/>
      <c r="AC8" s="1137"/>
      <c r="AD8" s="1137"/>
      <c r="AE8" s="1138"/>
      <c r="AF8" s="1112">
        <v>15</v>
      </c>
      <c r="AG8" s="1113"/>
      <c r="AH8" s="1113"/>
      <c r="AI8" s="1113"/>
      <c r="AJ8" s="1114"/>
      <c r="AK8" s="1181">
        <v>52</v>
      </c>
      <c r="AL8" s="1182"/>
      <c r="AM8" s="1182"/>
      <c r="AN8" s="1182"/>
      <c r="AO8" s="1182"/>
      <c r="AP8" s="1183" t="s">
        <v>525</v>
      </c>
      <c r="AQ8" s="1083"/>
      <c r="AR8" s="1083"/>
      <c r="AS8" s="1083"/>
      <c r="AT8" s="1181"/>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7" t="s">
        <v>610</v>
      </c>
      <c r="BT8" s="1108"/>
      <c r="BU8" s="1108"/>
      <c r="BV8" s="1108"/>
      <c r="BW8" s="1108"/>
      <c r="BX8" s="1108"/>
      <c r="BY8" s="1108"/>
      <c r="BZ8" s="1108"/>
      <c r="CA8" s="1108"/>
      <c r="CB8" s="1108"/>
      <c r="CC8" s="1108"/>
      <c r="CD8" s="1108"/>
      <c r="CE8" s="1108"/>
      <c r="CF8" s="1108"/>
      <c r="CG8" s="1109"/>
      <c r="CH8" s="1082">
        <v>-13</v>
      </c>
      <c r="CI8" s="1083"/>
      <c r="CJ8" s="1083"/>
      <c r="CK8" s="1083"/>
      <c r="CL8" s="1084"/>
      <c r="CM8" s="1082">
        <v>190</v>
      </c>
      <c r="CN8" s="1083"/>
      <c r="CO8" s="1083"/>
      <c r="CP8" s="1083"/>
      <c r="CQ8" s="1084"/>
      <c r="CR8" s="1082">
        <v>61</v>
      </c>
      <c r="CS8" s="1083"/>
      <c r="CT8" s="1083"/>
      <c r="CU8" s="1083"/>
      <c r="CV8" s="1084"/>
      <c r="CW8" s="1082" t="s">
        <v>599</v>
      </c>
      <c r="CX8" s="1083"/>
      <c r="CY8" s="1083"/>
      <c r="CZ8" s="1083"/>
      <c r="DA8" s="1084"/>
      <c r="DB8" s="1082" t="s">
        <v>599</v>
      </c>
      <c r="DC8" s="1083"/>
      <c r="DD8" s="1083"/>
      <c r="DE8" s="1083"/>
      <c r="DF8" s="1084"/>
      <c r="DG8" s="1082" t="s">
        <v>599</v>
      </c>
      <c r="DH8" s="1083"/>
      <c r="DI8" s="1083"/>
      <c r="DJ8" s="1083"/>
      <c r="DK8" s="1084"/>
      <c r="DL8" s="1082" t="s">
        <v>599</v>
      </c>
      <c r="DM8" s="1083"/>
      <c r="DN8" s="1083"/>
      <c r="DO8" s="1083"/>
      <c r="DP8" s="1084"/>
      <c r="DQ8" s="1082" t="s">
        <v>599</v>
      </c>
      <c r="DR8" s="1083"/>
      <c r="DS8" s="1083"/>
      <c r="DT8" s="1083"/>
      <c r="DU8" s="1084"/>
      <c r="DV8" s="1085"/>
      <c r="DW8" s="1086"/>
      <c r="DX8" s="1086"/>
      <c r="DY8" s="1086"/>
      <c r="DZ8" s="1087"/>
      <c r="EA8" s="255"/>
    </row>
    <row r="9" spans="1:131" s="256" customFormat="1" ht="26.25" customHeight="1" x14ac:dyDescent="0.15">
      <c r="A9" s="262">
        <v>3</v>
      </c>
      <c r="B9" s="1130" t="s">
        <v>387</v>
      </c>
      <c r="C9" s="1131"/>
      <c r="D9" s="1131"/>
      <c r="E9" s="1131"/>
      <c r="F9" s="1131"/>
      <c r="G9" s="1131"/>
      <c r="H9" s="1131"/>
      <c r="I9" s="1131"/>
      <c r="J9" s="1131"/>
      <c r="K9" s="1131"/>
      <c r="L9" s="1131"/>
      <c r="M9" s="1131"/>
      <c r="N9" s="1131"/>
      <c r="O9" s="1131"/>
      <c r="P9" s="1132"/>
      <c r="Q9" s="1136">
        <v>22</v>
      </c>
      <c r="R9" s="1137"/>
      <c r="S9" s="1137"/>
      <c r="T9" s="1137"/>
      <c r="U9" s="1137"/>
      <c r="V9" s="1137">
        <v>15</v>
      </c>
      <c r="W9" s="1137"/>
      <c r="X9" s="1137"/>
      <c r="Y9" s="1137"/>
      <c r="Z9" s="1137"/>
      <c r="AA9" s="1137">
        <v>8</v>
      </c>
      <c r="AB9" s="1137"/>
      <c r="AC9" s="1137"/>
      <c r="AD9" s="1137"/>
      <c r="AE9" s="1138"/>
      <c r="AF9" s="1112">
        <v>5</v>
      </c>
      <c r="AG9" s="1113"/>
      <c r="AH9" s="1113"/>
      <c r="AI9" s="1113"/>
      <c r="AJ9" s="1114"/>
      <c r="AK9" s="1183" t="s">
        <v>525</v>
      </c>
      <c r="AL9" s="1083"/>
      <c r="AM9" s="1083"/>
      <c r="AN9" s="1083"/>
      <c r="AO9" s="1181"/>
      <c r="AP9" s="1183" t="s">
        <v>525</v>
      </c>
      <c r="AQ9" s="1083"/>
      <c r="AR9" s="1083"/>
      <c r="AS9" s="1083"/>
      <c r="AT9" s="1181"/>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7" t="s">
        <v>611</v>
      </c>
      <c r="BT9" s="1108"/>
      <c r="BU9" s="1108"/>
      <c r="BV9" s="1108"/>
      <c r="BW9" s="1108"/>
      <c r="BX9" s="1108"/>
      <c r="BY9" s="1108"/>
      <c r="BZ9" s="1108"/>
      <c r="CA9" s="1108"/>
      <c r="CB9" s="1108"/>
      <c r="CC9" s="1108"/>
      <c r="CD9" s="1108"/>
      <c r="CE9" s="1108"/>
      <c r="CF9" s="1108"/>
      <c r="CG9" s="1109"/>
      <c r="CH9" s="1082">
        <v>1</v>
      </c>
      <c r="CI9" s="1083"/>
      <c r="CJ9" s="1083"/>
      <c r="CK9" s="1083"/>
      <c r="CL9" s="1084"/>
      <c r="CM9" s="1082">
        <v>332</v>
      </c>
      <c r="CN9" s="1083"/>
      <c r="CO9" s="1083"/>
      <c r="CP9" s="1083"/>
      <c r="CQ9" s="1084"/>
      <c r="CR9" s="1082">
        <v>300</v>
      </c>
      <c r="CS9" s="1083"/>
      <c r="CT9" s="1083"/>
      <c r="CU9" s="1083"/>
      <c r="CV9" s="1084"/>
      <c r="CW9" s="1082">
        <v>20</v>
      </c>
      <c r="CX9" s="1083"/>
      <c r="CY9" s="1083"/>
      <c r="CZ9" s="1083"/>
      <c r="DA9" s="1084"/>
      <c r="DB9" s="1082" t="s">
        <v>599</v>
      </c>
      <c r="DC9" s="1083"/>
      <c r="DD9" s="1083"/>
      <c r="DE9" s="1083"/>
      <c r="DF9" s="1084"/>
      <c r="DG9" s="1082" t="s">
        <v>599</v>
      </c>
      <c r="DH9" s="1083"/>
      <c r="DI9" s="1083"/>
      <c r="DJ9" s="1083"/>
      <c r="DK9" s="1084"/>
      <c r="DL9" s="1082" t="s">
        <v>599</v>
      </c>
      <c r="DM9" s="1083"/>
      <c r="DN9" s="1083"/>
      <c r="DO9" s="1083"/>
      <c r="DP9" s="1084"/>
      <c r="DQ9" s="1082" t="s">
        <v>599</v>
      </c>
      <c r="DR9" s="1083"/>
      <c r="DS9" s="1083"/>
      <c r="DT9" s="1083"/>
      <c r="DU9" s="1084"/>
      <c r="DV9" s="1085"/>
      <c r="DW9" s="1086"/>
      <c r="DX9" s="1086"/>
      <c r="DY9" s="1086"/>
      <c r="DZ9" s="1087"/>
      <c r="EA9" s="255"/>
    </row>
    <row r="10" spans="1:131" s="256" customFormat="1" ht="26.25" customHeight="1" x14ac:dyDescent="0.15">
      <c r="A10" s="262">
        <v>4</v>
      </c>
      <c r="B10" s="1130" t="s">
        <v>388</v>
      </c>
      <c r="C10" s="1131"/>
      <c r="D10" s="1131"/>
      <c r="E10" s="1131"/>
      <c r="F10" s="1131"/>
      <c r="G10" s="1131"/>
      <c r="H10" s="1131"/>
      <c r="I10" s="1131"/>
      <c r="J10" s="1131"/>
      <c r="K10" s="1131"/>
      <c r="L10" s="1131"/>
      <c r="M10" s="1131"/>
      <c r="N10" s="1131"/>
      <c r="O10" s="1131"/>
      <c r="P10" s="1132"/>
      <c r="Q10" s="1136">
        <v>44</v>
      </c>
      <c r="R10" s="1137"/>
      <c r="S10" s="1137"/>
      <c r="T10" s="1137"/>
      <c r="U10" s="1137"/>
      <c r="V10" s="1137">
        <v>25</v>
      </c>
      <c r="W10" s="1137"/>
      <c r="X10" s="1137"/>
      <c r="Y10" s="1137"/>
      <c r="Z10" s="1137"/>
      <c r="AA10" s="1137">
        <v>19</v>
      </c>
      <c r="AB10" s="1137"/>
      <c r="AC10" s="1137"/>
      <c r="AD10" s="1137"/>
      <c r="AE10" s="1138"/>
      <c r="AF10" s="1112" t="s">
        <v>389</v>
      </c>
      <c r="AG10" s="1113"/>
      <c r="AH10" s="1113"/>
      <c r="AI10" s="1113"/>
      <c r="AJ10" s="1114"/>
      <c r="AK10" s="1181">
        <v>11</v>
      </c>
      <c r="AL10" s="1182"/>
      <c r="AM10" s="1182"/>
      <c r="AN10" s="1182"/>
      <c r="AO10" s="1182"/>
      <c r="AP10" s="1182">
        <v>37</v>
      </c>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7" t="s">
        <v>612</v>
      </c>
      <c r="BT10" s="1108"/>
      <c r="BU10" s="1108"/>
      <c r="BV10" s="1108"/>
      <c r="BW10" s="1108"/>
      <c r="BX10" s="1108"/>
      <c r="BY10" s="1108"/>
      <c r="BZ10" s="1108"/>
      <c r="CA10" s="1108"/>
      <c r="CB10" s="1108"/>
      <c r="CC10" s="1108"/>
      <c r="CD10" s="1108"/>
      <c r="CE10" s="1108"/>
      <c r="CF10" s="1108"/>
      <c r="CG10" s="1109"/>
      <c r="CH10" s="1082">
        <v>49</v>
      </c>
      <c r="CI10" s="1083"/>
      <c r="CJ10" s="1083"/>
      <c r="CK10" s="1083"/>
      <c r="CL10" s="1084"/>
      <c r="CM10" s="1082">
        <v>649</v>
      </c>
      <c r="CN10" s="1083"/>
      <c r="CO10" s="1083"/>
      <c r="CP10" s="1083"/>
      <c r="CQ10" s="1084"/>
      <c r="CR10" s="1082">
        <v>175</v>
      </c>
      <c r="CS10" s="1083"/>
      <c r="CT10" s="1083"/>
      <c r="CU10" s="1083"/>
      <c r="CV10" s="1084"/>
      <c r="CW10" s="1082" t="s">
        <v>599</v>
      </c>
      <c r="CX10" s="1083"/>
      <c r="CY10" s="1083"/>
      <c r="CZ10" s="1083"/>
      <c r="DA10" s="1084"/>
      <c r="DB10" s="1082">
        <v>750</v>
      </c>
      <c r="DC10" s="1083"/>
      <c r="DD10" s="1083"/>
      <c r="DE10" s="1083"/>
      <c r="DF10" s="1084"/>
      <c r="DG10" s="1082" t="s">
        <v>525</v>
      </c>
      <c r="DH10" s="1083"/>
      <c r="DI10" s="1083"/>
      <c r="DJ10" s="1083"/>
      <c r="DK10" s="1084"/>
      <c r="DL10" s="1082" t="s">
        <v>599</v>
      </c>
      <c r="DM10" s="1083"/>
      <c r="DN10" s="1083"/>
      <c r="DO10" s="1083"/>
      <c r="DP10" s="1084"/>
      <c r="DQ10" s="1082" t="s">
        <v>599</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7" t="s">
        <v>613</v>
      </c>
      <c r="BT11" s="1108"/>
      <c r="BU11" s="1108"/>
      <c r="BV11" s="1108"/>
      <c r="BW11" s="1108"/>
      <c r="BX11" s="1108"/>
      <c r="BY11" s="1108"/>
      <c r="BZ11" s="1108"/>
      <c r="CA11" s="1108"/>
      <c r="CB11" s="1108"/>
      <c r="CC11" s="1108"/>
      <c r="CD11" s="1108"/>
      <c r="CE11" s="1108"/>
      <c r="CF11" s="1108"/>
      <c r="CG11" s="1109"/>
      <c r="CH11" s="1082">
        <v>11</v>
      </c>
      <c r="CI11" s="1083"/>
      <c r="CJ11" s="1083"/>
      <c r="CK11" s="1083"/>
      <c r="CL11" s="1084"/>
      <c r="CM11" s="1082">
        <v>114</v>
      </c>
      <c r="CN11" s="1083"/>
      <c r="CO11" s="1083"/>
      <c r="CP11" s="1083"/>
      <c r="CQ11" s="1084"/>
      <c r="CR11" s="1082">
        <v>36</v>
      </c>
      <c r="CS11" s="1083"/>
      <c r="CT11" s="1083"/>
      <c r="CU11" s="1083"/>
      <c r="CV11" s="1084"/>
      <c r="CW11" s="1082" t="s">
        <v>599</v>
      </c>
      <c r="CX11" s="1083"/>
      <c r="CY11" s="1083"/>
      <c r="CZ11" s="1083"/>
      <c r="DA11" s="1084"/>
      <c r="DB11" s="1082" t="s">
        <v>599</v>
      </c>
      <c r="DC11" s="1083"/>
      <c r="DD11" s="1083"/>
      <c r="DE11" s="1083"/>
      <c r="DF11" s="1084"/>
      <c r="DG11" s="1082" t="s">
        <v>599</v>
      </c>
      <c r="DH11" s="1083"/>
      <c r="DI11" s="1083"/>
      <c r="DJ11" s="1083"/>
      <c r="DK11" s="1084"/>
      <c r="DL11" s="1082" t="s">
        <v>599</v>
      </c>
      <c r="DM11" s="1083"/>
      <c r="DN11" s="1083"/>
      <c r="DO11" s="1083"/>
      <c r="DP11" s="1084"/>
      <c r="DQ11" s="1082" t="s">
        <v>599</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7" t="s">
        <v>614</v>
      </c>
      <c r="BT12" s="1108"/>
      <c r="BU12" s="1108"/>
      <c r="BV12" s="1108"/>
      <c r="BW12" s="1108"/>
      <c r="BX12" s="1108"/>
      <c r="BY12" s="1108"/>
      <c r="BZ12" s="1108"/>
      <c r="CA12" s="1108"/>
      <c r="CB12" s="1108"/>
      <c r="CC12" s="1108"/>
      <c r="CD12" s="1108"/>
      <c r="CE12" s="1108"/>
      <c r="CF12" s="1108"/>
      <c r="CG12" s="1109"/>
      <c r="CH12" s="1082">
        <v>-18</v>
      </c>
      <c r="CI12" s="1083"/>
      <c r="CJ12" s="1083"/>
      <c r="CK12" s="1083"/>
      <c r="CL12" s="1084"/>
      <c r="CM12" s="1082">
        <v>2334</v>
      </c>
      <c r="CN12" s="1083"/>
      <c r="CO12" s="1083"/>
      <c r="CP12" s="1083"/>
      <c r="CQ12" s="1084"/>
      <c r="CR12" s="1082">
        <v>510</v>
      </c>
      <c r="CS12" s="1083"/>
      <c r="CT12" s="1083"/>
      <c r="CU12" s="1083"/>
      <c r="CV12" s="1084"/>
      <c r="CW12" s="1082">
        <v>9</v>
      </c>
      <c r="CX12" s="1083"/>
      <c r="CY12" s="1083"/>
      <c r="CZ12" s="1083"/>
      <c r="DA12" s="1084"/>
      <c r="DB12" s="1082" t="s">
        <v>599</v>
      </c>
      <c r="DC12" s="1083"/>
      <c r="DD12" s="1083"/>
      <c r="DE12" s="1083"/>
      <c r="DF12" s="1084"/>
      <c r="DG12" s="1082" t="s">
        <v>599</v>
      </c>
      <c r="DH12" s="1083"/>
      <c r="DI12" s="1083"/>
      <c r="DJ12" s="1083"/>
      <c r="DK12" s="1084"/>
      <c r="DL12" s="1082" t="s">
        <v>599</v>
      </c>
      <c r="DM12" s="1083"/>
      <c r="DN12" s="1083"/>
      <c r="DO12" s="1083"/>
      <c r="DP12" s="1084"/>
      <c r="DQ12" s="1082" t="s">
        <v>599</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t="s">
        <v>594</v>
      </c>
      <c r="BS13" s="1107" t="s">
        <v>598</v>
      </c>
      <c r="BT13" s="1108"/>
      <c r="BU13" s="1108"/>
      <c r="BV13" s="1108"/>
      <c r="BW13" s="1108"/>
      <c r="BX13" s="1108"/>
      <c r="BY13" s="1108"/>
      <c r="BZ13" s="1108"/>
      <c r="CA13" s="1108"/>
      <c r="CB13" s="1108"/>
      <c r="CC13" s="1108"/>
      <c r="CD13" s="1108"/>
      <c r="CE13" s="1108"/>
      <c r="CF13" s="1108"/>
      <c r="CG13" s="1109"/>
      <c r="CH13" s="1082">
        <v>86</v>
      </c>
      <c r="CI13" s="1083"/>
      <c r="CJ13" s="1083"/>
      <c r="CK13" s="1083"/>
      <c r="CL13" s="1084"/>
      <c r="CM13" s="1082">
        <v>951</v>
      </c>
      <c r="CN13" s="1083"/>
      <c r="CO13" s="1083"/>
      <c r="CP13" s="1083"/>
      <c r="CQ13" s="1084"/>
      <c r="CR13" s="1082">
        <v>10</v>
      </c>
      <c r="CS13" s="1083"/>
      <c r="CT13" s="1083"/>
      <c r="CU13" s="1083"/>
      <c r="CV13" s="1084"/>
      <c r="CW13" s="1082" t="s">
        <v>525</v>
      </c>
      <c r="CX13" s="1083"/>
      <c r="CY13" s="1083"/>
      <c r="CZ13" s="1083"/>
      <c r="DA13" s="1084"/>
      <c r="DB13" s="1082">
        <v>5506</v>
      </c>
      <c r="DC13" s="1083"/>
      <c r="DD13" s="1083"/>
      <c r="DE13" s="1083"/>
      <c r="DF13" s="1084"/>
      <c r="DG13" s="1082">
        <v>5080</v>
      </c>
      <c r="DH13" s="1083"/>
      <c r="DI13" s="1083"/>
      <c r="DJ13" s="1083"/>
      <c r="DK13" s="1084"/>
      <c r="DL13" s="1082" t="s">
        <v>525</v>
      </c>
      <c r="DM13" s="1083"/>
      <c r="DN13" s="1083"/>
      <c r="DO13" s="1083"/>
      <c r="DP13" s="1084"/>
      <c r="DQ13" s="1082" t="s">
        <v>525</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t="s">
        <v>594</v>
      </c>
      <c r="BS14" s="1107" t="s">
        <v>595</v>
      </c>
      <c r="BT14" s="1108"/>
      <c r="BU14" s="1108"/>
      <c r="BV14" s="1108"/>
      <c r="BW14" s="1108"/>
      <c r="BX14" s="1108"/>
      <c r="BY14" s="1108"/>
      <c r="BZ14" s="1108"/>
      <c r="CA14" s="1108"/>
      <c r="CB14" s="1108"/>
      <c r="CC14" s="1108"/>
      <c r="CD14" s="1108"/>
      <c r="CE14" s="1108"/>
      <c r="CF14" s="1108"/>
      <c r="CG14" s="1109"/>
      <c r="CH14" s="1082">
        <v>427</v>
      </c>
      <c r="CI14" s="1083"/>
      <c r="CJ14" s="1083"/>
      <c r="CK14" s="1083"/>
      <c r="CL14" s="1084"/>
      <c r="CM14" s="1082">
        <v>10544</v>
      </c>
      <c r="CN14" s="1083"/>
      <c r="CO14" s="1083"/>
      <c r="CP14" s="1083"/>
      <c r="CQ14" s="1084"/>
      <c r="CR14" s="1082" t="s">
        <v>525</v>
      </c>
      <c r="CS14" s="1083"/>
      <c r="CT14" s="1083"/>
      <c r="CU14" s="1083"/>
      <c r="CV14" s="1084"/>
      <c r="CW14" s="1082">
        <v>164</v>
      </c>
      <c r="CX14" s="1083"/>
      <c r="CY14" s="1083"/>
      <c r="CZ14" s="1083"/>
      <c r="DA14" s="1084"/>
      <c r="DB14" s="1082" t="s">
        <v>525</v>
      </c>
      <c r="DC14" s="1083"/>
      <c r="DD14" s="1083"/>
      <c r="DE14" s="1083"/>
      <c r="DF14" s="1084"/>
      <c r="DG14" s="1082" t="s">
        <v>525</v>
      </c>
      <c r="DH14" s="1083"/>
      <c r="DI14" s="1083"/>
      <c r="DJ14" s="1083"/>
      <c r="DK14" s="1084"/>
      <c r="DL14" s="1082">
        <v>221</v>
      </c>
      <c r="DM14" s="1083"/>
      <c r="DN14" s="1083"/>
      <c r="DO14" s="1083"/>
      <c r="DP14" s="1084"/>
      <c r="DQ14" s="1082">
        <v>221</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t="s">
        <v>594</v>
      </c>
      <c r="BS15" s="1107" t="s">
        <v>596</v>
      </c>
      <c r="BT15" s="1108"/>
      <c r="BU15" s="1108"/>
      <c r="BV15" s="1108"/>
      <c r="BW15" s="1108"/>
      <c r="BX15" s="1108"/>
      <c r="BY15" s="1108"/>
      <c r="BZ15" s="1108"/>
      <c r="CA15" s="1108"/>
      <c r="CB15" s="1108"/>
      <c r="CC15" s="1108"/>
      <c r="CD15" s="1108"/>
      <c r="CE15" s="1108"/>
      <c r="CF15" s="1108"/>
      <c r="CG15" s="1109"/>
      <c r="CH15" s="1082" t="s">
        <v>525</v>
      </c>
      <c r="CI15" s="1083"/>
      <c r="CJ15" s="1083"/>
      <c r="CK15" s="1083"/>
      <c r="CL15" s="1084"/>
      <c r="CM15" s="1082" t="s">
        <v>525</v>
      </c>
      <c r="CN15" s="1083"/>
      <c r="CO15" s="1083"/>
      <c r="CP15" s="1083"/>
      <c r="CQ15" s="1084"/>
      <c r="CR15" s="1082" t="s">
        <v>525</v>
      </c>
      <c r="CS15" s="1083"/>
      <c r="CT15" s="1083"/>
      <c r="CU15" s="1083"/>
      <c r="CV15" s="1084"/>
      <c r="CW15" s="1082" t="s">
        <v>525</v>
      </c>
      <c r="CX15" s="1083"/>
      <c r="CY15" s="1083"/>
      <c r="CZ15" s="1083"/>
      <c r="DA15" s="1084"/>
      <c r="DB15" s="1082" t="s">
        <v>525</v>
      </c>
      <c r="DC15" s="1083"/>
      <c r="DD15" s="1083"/>
      <c r="DE15" s="1083"/>
      <c r="DF15" s="1084"/>
      <c r="DG15" s="1082" t="s">
        <v>525</v>
      </c>
      <c r="DH15" s="1083"/>
      <c r="DI15" s="1083"/>
      <c r="DJ15" s="1083"/>
      <c r="DK15" s="1084"/>
      <c r="DL15" s="1082">
        <v>22</v>
      </c>
      <c r="DM15" s="1083"/>
      <c r="DN15" s="1083"/>
      <c r="DO15" s="1083"/>
      <c r="DP15" s="1084"/>
      <c r="DQ15" s="1082" t="s">
        <v>525</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t="s">
        <v>594</v>
      </c>
      <c r="BS16" s="1107" t="s">
        <v>597</v>
      </c>
      <c r="BT16" s="1108"/>
      <c r="BU16" s="1108"/>
      <c r="BV16" s="1108"/>
      <c r="BW16" s="1108"/>
      <c r="BX16" s="1108"/>
      <c r="BY16" s="1108"/>
      <c r="BZ16" s="1108"/>
      <c r="CA16" s="1108"/>
      <c r="CB16" s="1108"/>
      <c r="CC16" s="1108"/>
      <c r="CD16" s="1108"/>
      <c r="CE16" s="1108"/>
      <c r="CF16" s="1108"/>
      <c r="CG16" s="1109"/>
      <c r="CH16" s="1082" t="s">
        <v>525</v>
      </c>
      <c r="CI16" s="1083"/>
      <c r="CJ16" s="1083"/>
      <c r="CK16" s="1083"/>
      <c r="CL16" s="1084"/>
      <c r="CM16" s="1082" t="s">
        <v>525</v>
      </c>
      <c r="CN16" s="1083"/>
      <c r="CO16" s="1083"/>
      <c r="CP16" s="1083"/>
      <c r="CQ16" s="1084"/>
      <c r="CR16" s="1082" t="s">
        <v>525</v>
      </c>
      <c r="CS16" s="1083"/>
      <c r="CT16" s="1083"/>
      <c r="CU16" s="1083"/>
      <c r="CV16" s="1084"/>
      <c r="CW16" s="1082" t="s">
        <v>525</v>
      </c>
      <c r="CX16" s="1083"/>
      <c r="CY16" s="1083"/>
      <c r="CZ16" s="1083"/>
      <c r="DA16" s="1084"/>
      <c r="DB16" s="1082" t="s">
        <v>525</v>
      </c>
      <c r="DC16" s="1083"/>
      <c r="DD16" s="1083"/>
      <c r="DE16" s="1083"/>
      <c r="DF16" s="1084"/>
      <c r="DG16" s="1082" t="s">
        <v>525</v>
      </c>
      <c r="DH16" s="1083"/>
      <c r="DI16" s="1083"/>
      <c r="DJ16" s="1083"/>
      <c r="DK16" s="1084"/>
      <c r="DL16" s="1082">
        <v>64</v>
      </c>
      <c r="DM16" s="1083"/>
      <c r="DN16" s="1083"/>
      <c r="DO16" s="1083"/>
      <c r="DP16" s="1084"/>
      <c r="DQ16" s="1082" t="s">
        <v>525</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6"/>
      <c r="R22" s="1177"/>
      <c r="S22" s="1177"/>
      <c r="T22" s="1177"/>
      <c r="U22" s="1177"/>
      <c r="V22" s="1177"/>
      <c r="W22" s="1177"/>
      <c r="X22" s="1177"/>
      <c r="Y22" s="1177"/>
      <c r="Z22" s="1177"/>
      <c r="AA22" s="1177"/>
      <c r="AB22" s="1177"/>
      <c r="AC22" s="1177"/>
      <c r="AD22" s="1177"/>
      <c r="AE22" s="1178"/>
      <c r="AF22" s="1112"/>
      <c r="AG22" s="1113"/>
      <c r="AH22" s="1113"/>
      <c r="AI22" s="1113"/>
      <c r="AJ22" s="1114"/>
      <c r="AK22" s="1172"/>
      <c r="AL22" s="1173"/>
      <c r="AM22" s="1173"/>
      <c r="AN22" s="1173"/>
      <c r="AO22" s="1173"/>
      <c r="AP22" s="1173"/>
      <c r="AQ22" s="1173"/>
      <c r="AR22" s="1173"/>
      <c r="AS22" s="1173"/>
      <c r="AT22" s="1173"/>
      <c r="AU22" s="1174"/>
      <c r="AV22" s="1174"/>
      <c r="AW22" s="1174"/>
      <c r="AX22" s="1174"/>
      <c r="AY22" s="1175"/>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3">
        <v>175700</v>
      </c>
      <c r="R23" s="1164"/>
      <c r="S23" s="1164"/>
      <c r="T23" s="1164"/>
      <c r="U23" s="1164"/>
      <c r="V23" s="1164">
        <v>174384</v>
      </c>
      <c r="W23" s="1164"/>
      <c r="X23" s="1164"/>
      <c r="Y23" s="1164"/>
      <c r="Z23" s="1164"/>
      <c r="AA23" s="1164">
        <v>1316</v>
      </c>
      <c r="AB23" s="1164"/>
      <c r="AC23" s="1164"/>
      <c r="AD23" s="1164"/>
      <c r="AE23" s="1165"/>
      <c r="AF23" s="1166">
        <v>617</v>
      </c>
      <c r="AG23" s="1164"/>
      <c r="AH23" s="1164"/>
      <c r="AI23" s="1164"/>
      <c r="AJ23" s="1167"/>
      <c r="AK23" s="1168"/>
      <c r="AL23" s="1169"/>
      <c r="AM23" s="1169"/>
      <c r="AN23" s="1169"/>
      <c r="AO23" s="1169"/>
      <c r="AP23" s="1164">
        <v>137751</v>
      </c>
      <c r="AQ23" s="1164"/>
      <c r="AR23" s="1164"/>
      <c r="AS23" s="1164"/>
      <c r="AT23" s="1164"/>
      <c r="AU23" s="1170"/>
      <c r="AV23" s="1170"/>
      <c r="AW23" s="1170"/>
      <c r="AX23" s="1170"/>
      <c r="AY23" s="1171"/>
      <c r="AZ23" s="1160" t="s">
        <v>393</v>
      </c>
      <c r="BA23" s="1161"/>
      <c r="BB23" s="1161"/>
      <c r="BC23" s="1161"/>
      <c r="BD23" s="1162"/>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4" t="s">
        <v>399</v>
      </c>
      <c r="AG26" s="1101"/>
      <c r="AH26" s="1101"/>
      <c r="AI26" s="1101"/>
      <c r="AJ26" s="1155"/>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6"/>
      <c r="AG27" s="1104"/>
      <c r="AH27" s="1104"/>
      <c r="AI27" s="1104"/>
      <c r="AJ27" s="1157"/>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4" t="s">
        <v>404</v>
      </c>
      <c r="C28" s="1145"/>
      <c r="D28" s="1145"/>
      <c r="E28" s="1145"/>
      <c r="F28" s="1145"/>
      <c r="G28" s="1145"/>
      <c r="H28" s="1145"/>
      <c r="I28" s="1145"/>
      <c r="J28" s="1145"/>
      <c r="K28" s="1145"/>
      <c r="L28" s="1145"/>
      <c r="M28" s="1145"/>
      <c r="N28" s="1145"/>
      <c r="O28" s="1145"/>
      <c r="P28" s="1146"/>
      <c r="Q28" s="1147">
        <v>44573</v>
      </c>
      <c r="R28" s="1148"/>
      <c r="S28" s="1148"/>
      <c r="T28" s="1148"/>
      <c r="U28" s="1148"/>
      <c r="V28" s="1148">
        <v>44244</v>
      </c>
      <c r="W28" s="1148"/>
      <c r="X28" s="1148"/>
      <c r="Y28" s="1148"/>
      <c r="Z28" s="1148"/>
      <c r="AA28" s="1148">
        <v>329</v>
      </c>
      <c r="AB28" s="1148"/>
      <c r="AC28" s="1148"/>
      <c r="AD28" s="1148"/>
      <c r="AE28" s="1149"/>
      <c r="AF28" s="1150">
        <v>329</v>
      </c>
      <c r="AG28" s="1148"/>
      <c r="AH28" s="1148"/>
      <c r="AI28" s="1148"/>
      <c r="AJ28" s="1151"/>
      <c r="AK28" s="1152">
        <v>4579</v>
      </c>
      <c r="AL28" s="1153"/>
      <c r="AM28" s="1153"/>
      <c r="AN28" s="1153"/>
      <c r="AO28" s="1153"/>
      <c r="AP28" s="1139" t="s">
        <v>525</v>
      </c>
      <c r="AQ28" s="1140"/>
      <c r="AR28" s="1140"/>
      <c r="AS28" s="1140"/>
      <c r="AT28" s="1141"/>
      <c r="AU28" s="1139" t="s">
        <v>525</v>
      </c>
      <c r="AV28" s="1140"/>
      <c r="AW28" s="1140"/>
      <c r="AX28" s="1140"/>
      <c r="AY28" s="1141"/>
      <c r="AZ28" s="1139" t="s">
        <v>525</v>
      </c>
      <c r="BA28" s="1140"/>
      <c r="BB28" s="1140"/>
      <c r="BC28" s="1140"/>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34447</v>
      </c>
      <c r="R29" s="1137"/>
      <c r="S29" s="1137"/>
      <c r="T29" s="1137"/>
      <c r="U29" s="1137"/>
      <c r="V29" s="1137">
        <v>33695</v>
      </c>
      <c r="W29" s="1137"/>
      <c r="X29" s="1137"/>
      <c r="Y29" s="1137"/>
      <c r="Z29" s="1137"/>
      <c r="AA29" s="1137">
        <v>752</v>
      </c>
      <c r="AB29" s="1137"/>
      <c r="AC29" s="1137"/>
      <c r="AD29" s="1137"/>
      <c r="AE29" s="1138"/>
      <c r="AF29" s="1112">
        <v>752</v>
      </c>
      <c r="AG29" s="1113"/>
      <c r="AH29" s="1113"/>
      <c r="AI29" s="1113"/>
      <c r="AJ29" s="1114"/>
      <c r="AK29" s="1073">
        <v>4987</v>
      </c>
      <c r="AL29" s="1064"/>
      <c r="AM29" s="1064"/>
      <c r="AN29" s="1064"/>
      <c r="AO29" s="1064"/>
      <c r="AP29" s="1074" t="s">
        <v>525</v>
      </c>
      <c r="AQ29" s="1072"/>
      <c r="AR29" s="1072"/>
      <c r="AS29" s="1072"/>
      <c r="AT29" s="1073"/>
      <c r="AU29" s="1074" t="s">
        <v>525</v>
      </c>
      <c r="AV29" s="1072"/>
      <c r="AW29" s="1072"/>
      <c r="AX29" s="1072"/>
      <c r="AY29" s="1073"/>
      <c r="AZ29" s="1074" t="s">
        <v>525</v>
      </c>
      <c r="BA29" s="1072"/>
      <c r="BB29" s="1072"/>
      <c r="BC29" s="1072"/>
      <c r="BD29" s="1073"/>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7560</v>
      </c>
      <c r="R30" s="1137"/>
      <c r="S30" s="1137"/>
      <c r="T30" s="1137"/>
      <c r="U30" s="1137"/>
      <c r="V30" s="1137">
        <v>7312</v>
      </c>
      <c r="W30" s="1137"/>
      <c r="X30" s="1137"/>
      <c r="Y30" s="1137"/>
      <c r="Z30" s="1137"/>
      <c r="AA30" s="1137">
        <v>248</v>
      </c>
      <c r="AB30" s="1137"/>
      <c r="AC30" s="1137"/>
      <c r="AD30" s="1137"/>
      <c r="AE30" s="1138"/>
      <c r="AF30" s="1112">
        <v>248</v>
      </c>
      <c r="AG30" s="1113"/>
      <c r="AH30" s="1113"/>
      <c r="AI30" s="1113"/>
      <c r="AJ30" s="1114"/>
      <c r="AK30" s="1073">
        <v>1353</v>
      </c>
      <c r="AL30" s="1064"/>
      <c r="AM30" s="1064"/>
      <c r="AN30" s="1064"/>
      <c r="AO30" s="1064"/>
      <c r="AP30" s="1074" t="s">
        <v>525</v>
      </c>
      <c r="AQ30" s="1072"/>
      <c r="AR30" s="1072"/>
      <c r="AS30" s="1072"/>
      <c r="AT30" s="1073"/>
      <c r="AU30" s="1074" t="s">
        <v>525</v>
      </c>
      <c r="AV30" s="1072"/>
      <c r="AW30" s="1072"/>
      <c r="AX30" s="1072"/>
      <c r="AY30" s="1073"/>
      <c r="AZ30" s="1074" t="s">
        <v>525</v>
      </c>
      <c r="BA30" s="1072"/>
      <c r="BB30" s="1072"/>
      <c r="BC30" s="1072"/>
      <c r="BD30" s="1073"/>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22</v>
      </c>
      <c r="R31" s="1137"/>
      <c r="S31" s="1137"/>
      <c r="T31" s="1137"/>
      <c r="U31" s="1137"/>
      <c r="V31" s="1137">
        <v>10</v>
      </c>
      <c r="W31" s="1137"/>
      <c r="X31" s="1137"/>
      <c r="Y31" s="1137"/>
      <c r="Z31" s="1137"/>
      <c r="AA31" s="1137">
        <v>12</v>
      </c>
      <c r="AB31" s="1137"/>
      <c r="AC31" s="1137"/>
      <c r="AD31" s="1137"/>
      <c r="AE31" s="1138"/>
      <c r="AF31" s="1112">
        <v>12</v>
      </c>
      <c r="AG31" s="1113"/>
      <c r="AH31" s="1113"/>
      <c r="AI31" s="1113"/>
      <c r="AJ31" s="1114"/>
      <c r="AK31" s="1073">
        <v>7</v>
      </c>
      <c r="AL31" s="1064"/>
      <c r="AM31" s="1064"/>
      <c r="AN31" s="1064"/>
      <c r="AO31" s="1064"/>
      <c r="AP31" s="1074" t="s">
        <v>525</v>
      </c>
      <c r="AQ31" s="1072"/>
      <c r="AR31" s="1072"/>
      <c r="AS31" s="1072"/>
      <c r="AT31" s="1073"/>
      <c r="AU31" s="1074" t="s">
        <v>525</v>
      </c>
      <c r="AV31" s="1072"/>
      <c r="AW31" s="1072"/>
      <c r="AX31" s="1072"/>
      <c r="AY31" s="1073"/>
      <c r="AZ31" s="1074" t="s">
        <v>525</v>
      </c>
      <c r="BA31" s="1072"/>
      <c r="BB31" s="1072"/>
      <c r="BC31" s="1072"/>
      <c r="BD31" s="1073"/>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10494</v>
      </c>
      <c r="R32" s="1137"/>
      <c r="S32" s="1137"/>
      <c r="T32" s="1137"/>
      <c r="U32" s="1137"/>
      <c r="V32" s="1137">
        <v>9361</v>
      </c>
      <c r="W32" s="1137"/>
      <c r="X32" s="1137"/>
      <c r="Y32" s="1137"/>
      <c r="Z32" s="1137"/>
      <c r="AA32" s="1137">
        <v>1133</v>
      </c>
      <c r="AB32" s="1137"/>
      <c r="AC32" s="1137"/>
      <c r="AD32" s="1137"/>
      <c r="AE32" s="1138"/>
      <c r="AF32" s="1112">
        <v>4521</v>
      </c>
      <c r="AG32" s="1113"/>
      <c r="AH32" s="1113"/>
      <c r="AI32" s="1113"/>
      <c r="AJ32" s="1114"/>
      <c r="AK32" s="1073">
        <v>158</v>
      </c>
      <c r="AL32" s="1064"/>
      <c r="AM32" s="1064"/>
      <c r="AN32" s="1064"/>
      <c r="AO32" s="1064"/>
      <c r="AP32" s="1064">
        <v>19013</v>
      </c>
      <c r="AQ32" s="1064"/>
      <c r="AR32" s="1064"/>
      <c r="AS32" s="1064"/>
      <c r="AT32" s="1064"/>
      <c r="AU32" s="1064">
        <v>361</v>
      </c>
      <c r="AV32" s="1064"/>
      <c r="AW32" s="1064"/>
      <c r="AX32" s="1064"/>
      <c r="AY32" s="1064"/>
      <c r="AZ32" s="1074" t="s">
        <v>525</v>
      </c>
      <c r="BA32" s="1072"/>
      <c r="BB32" s="1072"/>
      <c r="BC32" s="1072"/>
      <c r="BD32" s="1073"/>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718</v>
      </c>
      <c r="R33" s="1137"/>
      <c r="S33" s="1137"/>
      <c r="T33" s="1137"/>
      <c r="U33" s="1137"/>
      <c r="V33" s="1137">
        <v>1511</v>
      </c>
      <c r="W33" s="1137"/>
      <c r="X33" s="1137"/>
      <c r="Y33" s="1137"/>
      <c r="Z33" s="1137"/>
      <c r="AA33" s="1137">
        <v>-793</v>
      </c>
      <c r="AB33" s="1137"/>
      <c r="AC33" s="1137"/>
      <c r="AD33" s="1137"/>
      <c r="AE33" s="1138"/>
      <c r="AF33" s="1112">
        <v>2946</v>
      </c>
      <c r="AG33" s="1113"/>
      <c r="AH33" s="1113"/>
      <c r="AI33" s="1113"/>
      <c r="AJ33" s="1114"/>
      <c r="AK33" s="1073">
        <v>1</v>
      </c>
      <c r="AL33" s="1064"/>
      <c r="AM33" s="1064"/>
      <c r="AN33" s="1064"/>
      <c r="AO33" s="1064"/>
      <c r="AP33" s="1064">
        <v>229</v>
      </c>
      <c r="AQ33" s="1064"/>
      <c r="AR33" s="1064"/>
      <c r="AS33" s="1064"/>
      <c r="AT33" s="1064"/>
      <c r="AU33" s="1064">
        <v>0</v>
      </c>
      <c r="AV33" s="1064"/>
      <c r="AW33" s="1064"/>
      <c r="AX33" s="1064"/>
      <c r="AY33" s="1064"/>
      <c r="AZ33" s="1074" t="s">
        <v>525</v>
      </c>
      <c r="BA33" s="1072"/>
      <c r="BB33" s="1072"/>
      <c r="BC33" s="1072"/>
      <c r="BD33" s="1073"/>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411</v>
      </c>
      <c r="C34" s="1131"/>
      <c r="D34" s="1131"/>
      <c r="E34" s="1131"/>
      <c r="F34" s="1131"/>
      <c r="G34" s="1131"/>
      <c r="H34" s="1131"/>
      <c r="I34" s="1131"/>
      <c r="J34" s="1131"/>
      <c r="K34" s="1131"/>
      <c r="L34" s="1131"/>
      <c r="M34" s="1131"/>
      <c r="N34" s="1131"/>
      <c r="O34" s="1131"/>
      <c r="P34" s="1132"/>
      <c r="Q34" s="1136">
        <v>12100</v>
      </c>
      <c r="R34" s="1137"/>
      <c r="S34" s="1137"/>
      <c r="T34" s="1137"/>
      <c r="U34" s="1137"/>
      <c r="V34" s="1137">
        <v>10798</v>
      </c>
      <c r="W34" s="1137"/>
      <c r="X34" s="1137"/>
      <c r="Y34" s="1137"/>
      <c r="Z34" s="1137"/>
      <c r="AA34" s="1137">
        <v>1302</v>
      </c>
      <c r="AB34" s="1137"/>
      <c r="AC34" s="1137"/>
      <c r="AD34" s="1137"/>
      <c r="AE34" s="1138"/>
      <c r="AF34" s="1112">
        <v>2239</v>
      </c>
      <c r="AG34" s="1113"/>
      <c r="AH34" s="1113"/>
      <c r="AI34" s="1113"/>
      <c r="AJ34" s="1114"/>
      <c r="AK34" s="1073">
        <v>4284</v>
      </c>
      <c r="AL34" s="1064"/>
      <c r="AM34" s="1064"/>
      <c r="AN34" s="1064"/>
      <c r="AO34" s="1064"/>
      <c r="AP34" s="1064">
        <v>58294</v>
      </c>
      <c r="AQ34" s="1064"/>
      <c r="AR34" s="1064"/>
      <c r="AS34" s="1064"/>
      <c r="AT34" s="1064"/>
      <c r="AU34" s="1064">
        <v>32703</v>
      </c>
      <c r="AV34" s="1064"/>
      <c r="AW34" s="1064"/>
      <c r="AX34" s="1064"/>
      <c r="AY34" s="1064"/>
      <c r="AZ34" s="1074" t="s">
        <v>525</v>
      </c>
      <c r="BA34" s="1072"/>
      <c r="BB34" s="1072"/>
      <c r="BC34" s="1072"/>
      <c r="BD34" s="1073"/>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413</v>
      </c>
      <c r="C35" s="1131"/>
      <c r="D35" s="1131"/>
      <c r="E35" s="1131"/>
      <c r="F35" s="1131"/>
      <c r="G35" s="1131"/>
      <c r="H35" s="1131"/>
      <c r="I35" s="1131"/>
      <c r="J35" s="1131"/>
      <c r="K35" s="1131"/>
      <c r="L35" s="1131"/>
      <c r="M35" s="1131"/>
      <c r="N35" s="1131"/>
      <c r="O35" s="1131"/>
      <c r="P35" s="1132"/>
      <c r="Q35" s="1136">
        <v>5242</v>
      </c>
      <c r="R35" s="1137"/>
      <c r="S35" s="1137"/>
      <c r="T35" s="1137"/>
      <c r="U35" s="1137"/>
      <c r="V35" s="1137">
        <v>6538</v>
      </c>
      <c r="W35" s="1137"/>
      <c r="X35" s="1137"/>
      <c r="Y35" s="1137"/>
      <c r="Z35" s="1137"/>
      <c r="AA35" s="1137">
        <v>-1296</v>
      </c>
      <c r="AB35" s="1137"/>
      <c r="AC35" s="1137"/>
      <c r="AD35" s="1137"/>
      <c r="AE35" s="1138"/>
      <c r="AF35" s="1112">
        <v>-62</v>
      </c>
      <c r="AG35" s="1113"/>
      <c r="AH35" s="1113"/>
      <c r="AI35" s="1113"/>
      <c r="AJ35" s="1114"/>
      <c r="AK35" s="1073">
        <v>2570</v>
      </c>
      <c r="AL35" s="1064"/>
      <c r="AM35" s="1064"/>
      <c r="AN35" s="1064"/>
      <c r="AO35" s="1064"/>
      <c r="AP35" s="1064">
        <v>1811</v>
      </c>
      <c r="AQ35" s="1064"/>
      <c r="AR35" s="1064"/>
      <c r="AS35" s="1064"/>
      <c r="AT35" s="1064"/>
      <c r="AU35" s="1064">
        <v>1794</v>
      </c>
      <c r="AV35" s="1064"/>
      <c r="AW35" s="1064"/>
      <c r="AX35" s="1064"/>
      <c r="AY35" s="1064"/>
      <c r="AZ35" s="1135">
        <v>1.3</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415</v>
      </c>
      <c r="C36" s="1131"/>
      <c r="D36" s="1131"/>
      <c r="E36" s="1131"/>
      <c r="F36" s="1131"/>
      <c r="G36" s="1131"/>
      <c r="H36" s="1131"/>
      <c r="I36" s="1131"/>
      <c r="J36" s="1131"/>
      <c r="K36" s="1131"/>
      <c r="L36" s="1131"/>
      <c r="M36" s="1131"/>
      <c r="N36" s="1131"/>
      <c r="O36" s="1131"/>
      <c r="P36" s="1132"/>
      <c r="Q36" s="1136">
        <v>415</v>
      </c>
      <c r="R36" s="1137"/>
      <c r="S36" s="1137"/>
      <c r="T36" s="1137"/>
      <c r="U36" s="1137"/>
      <c r="V36" s="1137">
        <v>415</v>
      </c>
      <c r="W36" s="1137"/>
      <c r="X36" s="1137"/>
      <c r="Y36" s="1137"/>
      <c r="Z36" s="1137"/>
      <c r="AA36" s="1137" t="s">
        <v>599</v>
      </c>
      <c r="AB36" s="1137"/>
      <c r="AC36" s="1137"/>
      <c r="AD36" s="1137"/>
      <c r="AE36" s="1138"/>
      <c r="AF36" s="1112" t="s">
        <v>416</v>
      </c>
      <c r="AG36" s="1113"/>
      <c r="AH36" s="1113"/>
      <c r="AI36" s="1113"/>
      <c r="AJ36" s="1114"/>
      <c r="AK36" s="1073">
        <v>169</v>
      </c>
      <c r="AL36" s="1064"/>
      <c r="AM36" s="1064"/>
      <c r="AN36" s="1064"/>
      <c r="AO36" s="1064"/>
      <c r="AP36" s="1064">
        <v>427</v>
      </c>
      <c r="AQ36" s="1064"/>
      <c r="AR36" s="1064"/>
      <c r="AS36" s="1064"/>
      <c r="AT36" s="1064"/>
      <c r="AU36" s="1064">
        <v>204</v>
      </c>
      <c r="AV36" s="1064"/>
      <c r="AW36" s="1064"/>
      <c r="AX36" s="1064"/>
      <c r="AY36" s="1064"/>
      <c r="AZ36" s="1074" t="s">
        <v>525</v>
      </c>
      <c r="BA36" s="1072"/>
      <c r="BB36" s="1072"/>
      <c r="BC36" s="1072"/>
      <c r="BD36" s="1073"/>
      <c r="BE36" s="1125" t="s">
        <v>417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10985</v>
      </c>
      <c r="AG63" s="1052"/>
      <c r="AH63" s="1052"/>
      <c r="AI63" s="1052"/>
      <c r="AJ63" s="1123"/>
      <c r="AK63" s="1124"/>
      <c r="AL63" s="1056"/>
      <c r="AM63" s="1056"/>
      <c r="AN63" s="1056"/>
      <c r="AO63" s="1056"/>
      <c r="AP63" s="1052">
        <v>79773</v>
      </c>
      <c r="AQ63" s="1052"/>
      <c r="AR63" s="1052"/>
      <c r="AS63" s="1052"/>
      <c r="AT63" s="1052"/>
      <c r="AU63" s="1052">
        <v>35062</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426</v>
      </c>
      <c r="AL66" s="1089"/>
      <c r="AM66" s="1089"/>
      <c r="AN66" s="1089"/>
      <c r="AO66" s="1090"/>
      <c r="AP66" s="1094" t="s">
        <v>427</v>
      </c>
      <c r="AQ66" s="1095"/>
      <c r="AR66" s="1095"/>
      <c r="AS66" s="1095"/>
      <c r="AT66" s="1096"/>
      <c r="AU66" s="1094" t="s">
        <v>428</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600</v>
      </c>
      <c r="C68" s="1079"/>
      <c r="D68" s="1079"/>
      <c r="E68" s="1079"/>
      <c r="F68" s="1079"/>
      <c r="G68" s="1079"/>
      <c r="H68" s="1079"/>
      <c r="I68" s="1079"/>
      <c r="J68" s="1079"/>
      <c r="K68" s="1079"/>
      <c r="L68" s="1079"/>
      <c r="M68" s="1079"/>
      <c r="N68" s="1079"/>
      <c r="O68" s="1079"/>
      <c r="P68" s="1080"/>
      <c r="Q68" s="1081">
        <v>19056</v>
      </c>
      <c r="R68" s="1075"/>
      <c r="S68" s="1075"/>
      <c r="T68" s="1075"/>
      <c r="U68" s="1075"/>
      <c r="V68" s="1075">
        <v>16318</v>
      </c>
      <c r="W68" s="1075"/>
      <c r="X68" s="1075"/>
      <c r="Y68" s="1075"/>
      <c r="Z68" s="1075"/>
      <c r="AA68" s="1075">
        <v>2738</v>
      </c>
      <c r="AB68" s="1075"/>
      <c r="AC68" s="1075"/>
      <c r="AD68" s="1075"/>
      <c r="AE68" s="1075"/>
      <c r="AF68" s="1075">
        <v>10676</v>
      </c>
      <c r="AG68" s="1075"/>
      <c r="AH68" s="1075"/>
      <c r="AI68" s="1075"/>
      <c r="AJ68" s="1075"/>
      <c r="AK68" s="1075" t="s">
        <v>599</v>
      </c>
      <c r="AL68" s="1075"/>
      <c r="AM68" s="1075"/>
      <c r="AN68" s="1075"/>
      <c r="AO68" s="1075"/>
      <c r="AP68" s="1075">
        <v>43752</v>
      </c>
      <c r="AQ68" s="1075"/>
      <c r="AR68" s="1075"/>
      <c r="AS68" s="1075"/>
      <c r="AT68" s="1075"/>
      <c r="AU68" s="1075">
        <v>119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601</v>
      </c>
      <c r="C69" s="1068"/>
      <c r="D69" s="1068"/>
      <c r="E69" s="1068"/>
      <c r="F69" s="1068"/>
      <c r="G69" s="1068"/>
      <c r="H69" s="1068"/>
      <c r="I69" s="1068"/>
      <c r="J69" s="1068"/>
      <c r="K69" s="1068"/>
      <c r="L69" s="1068"/>
      <c r="M69" s="1068"/>
      <c r="N69" s="1068"/>
      <c r="O69" s="1068"/>
      <c r="P69" s="1069"/>
      <c r="Q69" s="1070">
        <v>229</v>
      </c>
      <c r="R69" s="1064"/>
      <c r="S69" s="1064"/>
      <c r="T69" s="1064"/>
      <c r="U69" s="1064"/>
      <c r="V69" s="1064">
        <v>205</v>
      </c>
      <c r="W69" s="1064"/>
      <c r="X69" s="1064"/>
      <c r="Y69" s="1064"/>
      <c r="Z69" s="1064"/>
      <c r="AA69" s="1064">
        <v>24</v>
      </c>
      <c r="AB69" s="1064"/>
      <c r="AC69" s="1064"/>
      <c r="AD69" s="1064"/>
      <c r="AE69" s="1064"/>
      <c r="AF69" s="1064">
        <v>24</v>
      </c>
      <c r="AG69" s="1064"/>
      <c r="AH69" s="1064"/>
      <c r="AI69" s="1064"/>
      <c r="AJ69" s="1064"/>
      <c r="AK69" s="1074" t="s">
        <v>599</v>
      </c>
      <c r="AL69" s="1072"/>
      <c r="AM69" s="1072"/>
      <c r="AN69" s="1072"/>
      <c r="AO69" s="1073"/>
      <c r="AP69" s="1064">
        <v>100</v>
      </c>
      <c r="AQ69" s="1064"/>
      <c r="AR69" s="1064"/>
      <c r="AS69" s="1064"/>
      <c r="AT69" s="1064"/>
      <c r="AU69" s="1064">
        <v>26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602</v>
      </c>
      <c r="C70" s="1068"/>
      <c r="D70" s="1068"/>
      <c r="E70" s="1068"/>
      <c r="F70" s="1068"/>
      <c r="G70" s="1068"/>
      <c r="H70" s="1068"/>
      <c r="I70" s="1068"/>
      <c r="J70" s="1068"/>
      <c r="K70" s="1068"/>
      <c r="L70" s="1068"/>
      <c r="M70" s="1068"/>
      <c r="N70" s="1068"/>
      <c r="O70" s="1068"/>
      <c r="P70" s="1069"/>
      <c r="Q70" s="1070">
        <v>452</v>
      </c>
      <c r="R70" s="1064"/>
      <c r="S70" s="1064"/>
      <c r="T70" s="1064"/>
      <c r="U70" s="1064"/>
      <c r="V70" s="1064">
        <v>167</v>
      </c>
      <c r="W70" s="1064"/>
      <c r="X70" s="1064"/>
      <c r="Y70" s="1064"/>
      <c r="Z70" s="1064"/>
      <c r="AA70" s="1064">
        <v>285</v>
      </c>
      <c r="AB70" s="1064"/>
      <c r="AC70" s="1064"/>
      <c r="AD70" s="1064"/>
      <c r="AE70" s="1064"/>
      <c r="AF70" s="1064">
        <v>285</v>
      </c>
      <c r="AG70" s="1064"/>
      <c r="AH70" s="1064"/>
      <c r="AI70" s="1064"/>
      <c r="AJ70" s="1064"/>
      <c r="AK70" s="1064" t="s">
        <v>599</v>
      </c>
      <c r="AL70" s="1064"/>
      <c r="AM70" s="1064"/>
      <c r="AN70" s="1064"/>
      <c r="AO70" s="1064"/>
      <c r="AP70" s="1064" t="s">
        <v>599</v>
      </c>
      <c r="AQ70" s="1064"/>
      <c r="AR70" s="1064"/>
      <c r="AS70" s="1064"/>
      <c r="AT70" s="1064"/>
      <c r="AU70" s="1064" t="s">
        <v>599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603</v>
      </c>
      <c r="C71" s="1068"/>
      <c r="D71" s="1068"/>
      <c r="E71" s="1068"/>
      <c r="F71" s="1068"/>
      <c r="G71" s="1068"/>
      <c r="H71" s="1068"/>
      <c r="I71" s="1068"/>
      <c r="J71" s="1068"/>
      <c r="K71" s="1068"/>
      <c r="L71" s="1068"/>
      <c r="M71" s="1068"/>
      <c r="N71" s="1068"/>
      <c r="O71" s="1068"/>
      <c r="P71" s="1069"/>
      <c r="Q71" s="1070">
        <v>795351</v>
      </c>
      <c r="R71" s="1064"/>
      <c r="S71" s="1064"/>
      <c r="T71" s="1064"/>
      <c r="U71" s="1064"/>
      <c r="V71" s="1064">
        <v>776100</v>
      </c>
      <c r="W71" s="1064"/>
      <c r="X71" s="1064"/>
      <c r="Y71" s="1064"/>
      <c r="Z71" s="1064"/>
      <c r="AA71" s="1064">
        <v>19251</v>
      </c>
      <c r="AB71" s="1064"/>
      <c r="AC71" s="1064"/>
      <c r="AD71" s="1064"/>
      <c r="AE71" s="1064"/>
      <c r="AF71" s="1064">
        <v>19251</v>
      </c>
      <c r="AG71" s="1064"/>
      <c r="AH71" s="1064"/>
      <c r="AI71" s="1064"/>
      <c r="AJ71" s="1064"/>
      <c r="AK71" s="1064">
        <v>5510</v>
      </c>
      <c r="AL71" s="1064"/>
      <c r="AM71" s="1064"/>
      <c r="AN71" s="1064"/>
      <c r="AO71" s="1064"/>
      <c r="AP71" s="1064" t="s">
        <v>599</v>
      </c>
      <c r="AQ71" s="1064"/>
      <c r="AR71" s="1064"/>
      <c r="AS71" s="1064"/>
      <c r="AT71" s="1064"/>
      <c r="AU71" s="1064" t="s">
        <v>599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30236</v>
      </c>
      <c r="AG88" s="1052"/>
      <c r="AH88" s="1052"/>
      <c r="AI88" s="1052"/>
      <c r="AJ88" s="1052"/>
      <c r="AK88" s="1056"/>
      <c r="AL88" s="1056"/>
      <c r="AM88" s="1056"/>
      <c r="AN88" s="1056"/>
      <c r="AO88" s="1056"/>
      <c r="AP88" s="1052">
        <v>43853</v>
      </c>
      <c r="AQ88" s="1052"/>
      <c r="AR88" s="1052"/>
      <c r="AS88" s="1052"/>
      <c r="AT88" s="1052"/>
      <c r="AU88" s="1052">
        <v>145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430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1592</v>
      </c>
      <c r="CS102" s="1044"/>
      <c r="CT102" s="1044"/>
      <c r="CU102" s="1044"/>
      <c r="CV102" s="1045"/>
      <c r="CW102" s="1043">
        <v>246</v>
      </c>
      <c r="CX102" s="1044"/>
      <c r="CY102" s="1044"/>
      <c r="CZ102" s="1044"/>
      <c r="DA102" s="1045"/>
      <c r="DB102" s="1043">
        <v>6256</v>
      </c>
      <c r="DC102" s="1044"/>
      <c r="DD102" s="1044"/>
      <c r="DE102" s="1044"/>
      <c r="DF102" s="1045"/>
      <c r="DG102" s="1043">
        <v>5080</v>
      </c>
      <c r="DH102" s="1044"/>
      <c r="DI102" s="1044"/>
      <c r="DJ102" s="1044"/>
      <c r="DK102" s="1045"/>
      <c r="DL102" s="1043">
        <v>307</v>
      </c>
      <c r="DM102" s="1044"/>
      <c r="DN102" s="1044"/>
      <c r="DO102" s="1044"/>
      <c r="DP102" s="1045"/>
      <c r="DQ102" s="1043">
        <v>221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438</v>
      </c>
      <c r="AB109" s="987"/>
      <c r="AC109" s="987"/>
      <c r="AD109" s="987"/>
      <c r="AE109" s="988"/>
      <c r="AF109" s="989" t="s">
        <v>305</v>
      </c>
      <c r="AG109" s="987"/>
      <c r="AH109" s="987"/>
      <c r="AI109" s="987"/>
      <c r="AJ109" s="988"/>
      <c r="AK109" s="989" t="s">
        <v>304</v>
      </c>
      <c r="AL109" s="987"/>
      <c r="AM109" s="987"/>
      <c r="AN109" s="987"/>
      <c r="AO109" s="988"/>
      <c r="AP109" s="989" t="s">
        <v>439</v>
      </c>
      <c r="AQ109" s="987"/>
      <c r="AR109" s="987"/>
      <c r="AS109" s="987"/>
      <c r="AT109" s="1018"/>
      <c r="AU109" s="986" t="s">
        <v>437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438</v>
      </c>
      <c r="BR109" s="987"/>
      <c r="BS109" s="987"/>
      <c r="BT109" s="987"/>
      <c r="BU109" s="988"/>
      <c r="BV109" s="989" t="s">
        <v>305</v>
      </c>
      <c r="BW109" s="987"/>
      <c r="BX109" s="987"/>
      <c r="BY109" s="987"/>
      <c r="BZ109" s="988"/>
      <c r="CA109" s="989" t="s">
        <v>304</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438</v>
      </c>
      <c r="DH109" s="987"/>
      <c r="DI109" s="987"/>
      <c r="DJ109" s="987"/>
      <c r="DK109" s="988"/>
      <c r="DL109" s="989" t="s">
        <v>305</v>
      </c>
      <c r="DM109" s="987"/>
      <c r="DN109" s="987"/>
      <c r="DO109" s="987"/>
      <c r="DP109" s="988"/>
      <c r="DQ109" s="989" t="s">
        <v>304</v>
      </c>
      <c r="DR109" s="987"/>
      <c r="DS109" s="987"/>
      <c r="DT109" s="987"/>
      <c r="DU109" s="988"/>
      <c r="DV109" s="989" t="s">
        <v>439</v>
      </c>
      <c r="DW109" s="987"/>
      <c r="DX109" s="987"/>
      <c r="DY109" s="987"/>
      <c r="DZ109" s="1018"/>
    </row>
    <row r="110" spans="1:131" s="247" customFormat="1" ht="26.25" customHeight="1" x14ac:dyDescent="0.15">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14812382</v>
      </c>
      <c r="AB110" s="980"/>
      <c r="AC110" s="980"/>
      <c r="AD110" s="980"/>
      <c r="AE110" s="981"/>
      <c r="AF110" s="982">
        <v>14829154</v>
      </c>
      <c r="AG110" s="980"/>
      <c r="AH110" s="980"/>
      <c r="AI110" s="980"/>
      <c r="AJ110" s="981"/>
      <c r="AK110" s="982">
        <v>15112241</v>
      </c>
      <c r="AL110" s="980"/>
      <c r="AM110" s="980"/>
      <c r="AN110" s="980"/>
      <c r="AO110" s="981"/>
      <c r="AP110" s="983">
        <v>17.600000000000001</v>
      </c>
      <c r="AQ110" s="984"/>
      <c r="AR110" s="984"/>
      <c r="AS110" s="984"/>
      <c r="AT110" s="985"/>
      <c r="AU110" s="1019" t="s">
        <v>73</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143840086</v>
      </c>
      <c r="BR110" s="927"/>
      <c r="BS110" s="927"/>
      <c r="BT110" s="927"/>
      <c r="BU110" s="927"/>
      <c r="BV110" s="927">
        <v>142162740</v>
      </c>
      <c r="BW110" s="927"/>
      <c r="BX110" s="927"/>
      <c r="BY110" s="927"/>
      <c r="BZ110" s="927"/>
      <c r="CA110" s="927">
        <v>137750553</v>
      </c>
      <c r="CB110" s="927"/>
      <c r="CC110" s="927"/>
      <c r="CD110" s="927"/>
      <c r="CE110" s="927"/>
      <c r="CF110" s="951">
        <v>160.69999999999999</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150673</v>
      </c>
      <c r="DH110" s="927"/>
      <c r="DI110" s="927"/>
      <c r="DJ110" s="927"/>
      <c r="DK110" s="927"/>
      <c r="DL110" s="927">
        <v>132514</v>
      </c>
      <c r="DM110" s="927"/>
      <c r="DN110" s="927"/>
      <c r="DO110" s="927"/>
      <c r="DP110" s="927"/>
      <c r="DQ110" s="927">
        <v>114167</v>
      </c>
      <c r="DR110" s="927"/>
      <c r="DS110" s="927"/>
      <c r="DT110" s="927"/>
      <c r="DU110" s="927"/>
      <c r="DV110" s="928">
        <v>0.1</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416</v>
      </c>
      <c r="AG111" s="1008"/>
      <c r="AH111" s="1008"/>
      <c r="AI111" s="1008"/>
      <c r="AJ111" s="1009"/>
      <c r="AK111" s="1010" t="s">
        <v>447</v>
      </c>
      <c r="AL111" s="1008"/>
      <c r="AM111" s="1008"/>
      <c r="AN111" s="1008"/>
      <c r="AO111" s="1009"/>
      <c r="AP111" s="1011" t="s">
        <v>447</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v>8721582</v>
      </c>
      <c r="BR111" s="899"/>
      <c r="BS111" s="899"/>
      <c r="BT111" s="899"/>
      <c r="BU111" s="899"/>
      <c r="BV111" s="899">
        <v>7946031</v>
      </c>
      <c r="BW111" s="899"/>
      <c r="BX111" s="899"/>
      <c r="BY111" s="899"/>
      <c r="BZ111" s="899"/>
      <c r="CA111" s="899">
        <v>6546706</v>
      </c>
      <c r="CB111" s="899"/>
      <c r="CC111" s="899"/>
      <c r="CD111" s="899"/>
      <c r="CE111" s="899"/>
      <c r="CF111" s="960">
        <v>7.6</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4800954</v>
      </c>
      <c r="DH111" s="899"/>
      <c r="DI111" s="899"/>
      <c r="DJ111" s="899"/>
      <c r="DK111" s="899"/>
      <c r="DL111" s="899">
        <v>4197690</v>
      </c>
      <c r="DM111" s="899"/>
      <c r="DN111" s="899"/>
      <c r="DO111" s="899"/>
      <c r="DP111" s="899"/>
      <c r="DQ111" s="899">
        <v>3594329</v>
      </c>
      <c r="DR111" s="899"/>
      <c r="DS111" s="899"/>
      <c r="DT111" s="899"/>
      <c r="DU111" s="899"/>
      <c r="DV111" s="876">
        <v>4.2</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452</v>
      </c>
      <c r="AG112" s="862"/>
      <c r="AH112" s="862"/>
      <c r="AI112" s="862"/>
      <c r="AJ112" s="863"/>
      <c r="AK112" s="864" t="s">
        <v>452</v>
      </c>
      <c r="AL112" s="862"/>
      <c r="AM112" s="862"/>
      <c r="AN112" s="862"/>
      <c r="AO112" s="863"/>
      <c r="AP112" s="909" t="s">
        <v>452</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37291757</v>
      </c>
      <c r="BR112" s="899"/>
      <c r="BS112" s="899"/>
      <c r="BT112" s="899"/>
      <c r="BU112" s="899"/>
      <c r="BV112" s="899">
        <v>35807580</v>
      </c>
      <c r="BW112" s="899"/>
      <c r="BX112" s="899"/>
      <c r="BY112" s="899"/>
      <c r="BZ112" s="899"/>
      <c r="CA112" s="899">
        <v>35062088</v>
      </c>
      <c r="CB112" s="899"/>
      <c r="CC112" s="899"/>
      <c r="CD112" s="899"/>
      <c r="CE112" s="899"/>
      <c r="CF112" s="960">
        <v>40.9</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452</v>
      </c>
      <c r="DH112" s="899"/>
      <c r="DI112" s="899"/>
      <c r="DJ112" s="899"/>
      <c r="DK112" s="899"/>
      <c r="DL112" s="899" t="s">
        <v>446</v>
      </c>
      <c r="DM112" s="899"/>
      <c r="DN112" s="899"/>
      <c r="DO112" s="899"/>
      <c r="DP112" s="899"/>
      <c r="DQ112" s="899" t="s">
        <v>452</v>
      </c>
      <c r="DR112" s="899"/>
      <c r="DS112" s="899"/>
      <c r="DT112" s="899"/>
      <c r="DU112" s="899"/>
      <c r="DV112" s="876" t="s">
        <v>446</v>
      </c>
      <c r="DW112" s="876"/>
      <c r="DX112" s="876"/>
      <c r="DY112" s="876"/>
      <c r="DZ112" s="877"/>
    </row>
    <row r="113" spans="1:130" s="247" customFormat="1" ht="26.25" customHeight="1" x14ac:dyDescent="0.15">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4050411</v>
      </c>
      <c r="AB113" s="1008"/>
      <c r="AC113" s="1008"/>
      <c r="AD113" s="1008"/>
      <c r="AE113" s="1009"/>
      <c r="AF113" s="1010">
        <v>4194341</v>
      </c>
      <c r="AG113" s="1008"/>
      <c r="AH113" s="1008"/>
      <c r="AI113" s="1008"/>
      <c r="AJ113" s="1009"/>
      <c r="AK113" s="1010">
        <v>4165081</v>
      </c>
      <c r="AL113" s="1008"/>
      <c r="AM113" s="1008"/>
      <c r="AN113" s="1008"/>
      <c r="AO113" s="1009"/>
      <c r="AP113" s="1011">
        <v>4.9000000000000004</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310787</v>
      </c>
      <c r="BR113" s="899"/>
      <c r="BS113" s="899"/>
      <c r="BT113" s="899"/>
      <c r="BU113" s="899"/>
      <c r="BV113" s="899">
        <v>214719</v>
      </c>
      <c r="BW113" s="899"/>
      <c r="BX113" s="899"/>
      <c r="BY113" s="899"/>
      <c r="BZ113" s="899"/>
      <c r="CA113" s="899">
        <v>145044</v>
      </c>
      <c r="CB113" s="899"/>
      <c r="CC113" s="899"/>
      <c r="CD113" s="899"/>
      <c r="CE113" s="899"/>
      <c r="CF113" s="960">
        <v>0.2</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452</v>
      </c>
      <c r="DH113" s="862"/>
      <c r="DI113" s="862"/>
      <c r="DJ113" s="862"/>
      <c r="DK113" s="863"/>
      <c r="DL113" s="864" t="s">
        <v>446</v>
      </c>
      <c r="DM113" s="862"/>
      <c r="DN113" s="862"/>
      <c r="DO113" s="862"/>
      <c r="DP113" s="863"/>
      <c r="DQ113" s="864" t="s">
        <v>446</v>
      </c>
      <c r="DR113" s="862"/>
      <c r="DS113" s="862"/>
      <c r="DT113" s="862"/>
      <c r="DU113" s="863"/>
      <c r="DV113" s="909" t="s">
        <v>452</v>
      </c>
      <c r="DW113" s="910"/>
      <c r="DX113" s="910"/>
      <c r="DY113" s="910"/>
      <c r="DZ113" s="911"/>
    </row>
    <row r="114" spans="1:130" s="247" customFormat="1" ht="26.25" customHeight="1" x14ac:dyDescent="0.15">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99313</v>
      </c>
      <c r="AB114" s="862"/>
      <c r="AC114" s="862"/>
      <c r="AD114" s="862"/>
      <c r="AE114" s="863"/>
      <c r="AF114" s="864">
        <v>100728</v>
      </c>
      <c r="AG114" s="862"/>
      <c r="AH114" s="862"/>
      <c r="AI114" s="862"/>
      <c r="AJ114" s="863"/>
      <c r="AK114" s="864">
        <v>71889</v>
      </c>
      <c r="AL114" s="862"/>
      <c r="AM114" s="862"/>
      <c r="AN114" s="862"/>
      <c r="AO114" s="863"/>
      <c r="AP114" s="909">
        <v>0.1</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22069146</v>
      </c>
      <c r="BR114" s="899"/>
      <c r="BS114" s="899"/>
      <c r="BT114" s="899"/>
      <c r="BU114" s="899"/>
      <c r="BV114" s="899">
        <v>21473554</v>
      </c>
      <c r="BW114" s="899"/>
      <c r="BX114" s="899"/>
      <c r="BY114" s="899"/>
      <c r="BZ114" s="899"/>
      <c r="CA114" s="899">
        <v>21166834</v>
      </c>
      <c r="CB114" s="899"/>
      <c r="CC114" s="899"/>
      <c r="CD114" s="899"/>
      <c r="CE114" s="899"/>
      <c r="CF114" s="960">
        <v>24.7</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452</v>
      </c>
      <c r="DH114" s="862"/>
      <c r="DI114" s="862"/>
      <c r="DJ114" s="862"/>
      <c r="DK114" s="863"/>
      <c r="DL114" s="864" t="s">
        <v>452</v>
      </c>
      <c r="DM114" s="862"/>
      <c r="DN114" s="862"/>
      <c r="DO114" s="862"/>
      <c r="DP114" s="863"/>
      <c r="DQ114" s="864" t="s">
        <v>452</v>
      </c>
      <c r="DR114" s="862"/>
      <c r="DS114" s="862"/>
      <c r="DT114" s="862"/>
      <c r="DU114" s="863"/>
      <c r="DV114" s="909" t="s">
        <v>452</v>
      </c>
      <c r="DW114" s="910"/>
      <c r="DX114" s="910"/>
      <c r="DY114" s="910"/>
      <c r="DZ114" s="911"/>
    </row>
    <row r="115" spans="1:130" s="247" customFormat="1" ht="26.25" customHeight="1" x14ac:dyDescent="0.15">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1100210</v>
      </c>
      <c r="AB115" s="1008"/>
      <c r="AC115" s="1008"/>
      <c r="AD115" s="1008"/>
      <c r="AE115" s="1009"/>
      <c r="AF115" s="1010">
        <v>1066886</v>
      </c>
      <c r="AG115" s="1008"/>
      <c r="AH115" s="1008"/>
      <c r="AI115" s="1008"/>
      <c r="AJ115" s="1009"/>
      <c r="AK115" s="1010">
        <v>1050673</v>
      </c>
      <c r="AL115" s="1008"/>
      <c r="AM115" s="1008"/>
      <c r="AN115" s="1008"/>
      <c r="AO115" s="1009"/>
      <c r="AP115" s="1011">
        <v>1.2</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v>35118</v>
      </c>
      <c r="BR115" s="899"/>
      <c r="BS115" s="899"/>
      <c r="BT115" s="899"/>
      <c r="BU115" s="899"/>
      <c r="BV115" s="899">
        <v>27019</v>
      </c>
      <c r="BW115" s="899"/>
      <c r="BX115" s="899"/>
      <c r="BY115" s="899"/>
      <c r="BZ115" s="899"/>
      <c r="CA115" s="899">
        <v>221209</v>
      </c>
      <c r="CB115" s="899"/>
      <c r="CC115" s="899"/>
      <c r="CD115" s="899"/>
      <c r="CE115" s="899"/>
      <c r="CF115" s="960">
        <v>0.3</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712108</v>
      </c>
      <c r="DH115" s="862"/>
      <c r="DI115" s="862"/>
      <c r="DJ115" s="862"/>
      <c r="DK115" s="863"/>
      <c r="DL115" s="864">
        <v>842963</v>
      </c>
      <c r="DM115" s="862"/>
      <c r="DN115" s="862"/>
      <c r="DO115" s="862"/>
      <c r="DP115" s="863"/>
      <c r="DQ115" s="864">
        <v>351148</v>
      </c>
      <c r="DR115" s="862"/>
      <c r="DS115" s="862"/>
      <c r="DT115" s="862"/>
      <c r="DU115" s="863"/>
      <c r="DV115" s="909">
        <v>0.4</v>
      </c>
      <c r="DW115" s="910"/>
      <c r="DX115" s="910"/>
      <c r="DY115" s="910"/>
      <c r="DZ115" s="911"/>
    </row>
    <row r="116" spans="1:130" s="247" customFormat="1" ht="26.25" customHeight="1" x14ac:dyDescent="0.15">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446</v>
      </c>
      <c r="AB116" s="862"/>
      <c r="AC116" s="862"/>
      <c r="AD116" s="862"/>
      <c r="AE116" s="863"/>
      <c r="AF116" s="864" t="s">
        <v>446</v>
      </c>
      <c r="AG116" s="862"/>
      <c r="AH116" s="862"/>
      <c r="AI116" s="862"/>
      <c r="AJ116" s="863"/>
      <c r="AK116" s="864" t="s">
        <v>452</v>
      </c>
      <c r="AL116" s="862"/>
      <c r="AM116" s="862"/>
      <c r="AN116" s="862"/>
      <c r="AO116" s="863"/>
      <c r="AP116" s="909" t="s">
        <v>446</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452</v>
      </c>
      <c r="BR116" s="899"/>
      <c r="BS116" s="899"/>
      <c r="BT116" s="899"/>
      <c r="BU116" s="899"/>
      <c r="BV116" s="899" t="s">
        <v>452</v>
      </c>
      <c r="BW116" s="899"/>
      <c r="BX116" s="899"/>
      <c r="BY116" s="899"/>
      <c r="BZ116" s="899"/>
      <c r="CA116" s="899" t="s">
        <v>452</v>
      </c>
      <c r="CB116" s="899"/>
      <c r="CC116" s="899"/>
      <c r="CD116" s="899"/>
      <c r="CE116" s="899"/>
      <c r="CF116" s="960" t="s">
        <v>446</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98100</v>
      </c>
      <c r="DH116" s="862"/>
      <c r="DI116" s="862"/>
      <c r="DJ116" s="862"/>
      <c r="DK116" s="863"/>
      <c r="DL116" s="864">
        <v>62300</v>
      </c>
      <c r="DM116" s="862"/>
      <c r="DN116" s="862"/>
      <c r="DO116" s="862"/>
      <c r="DP116" s="863"/>
      <c r="DQ116" s="864">
        <v>30900</v>
      </c>
      <c r="DR116" s="862"/>
      <c r="DS116" s="862"/>
      <c r="DT116" s="862"/>
      <c r="DU116" s="863"/>
      <c r="DV116" s="909">
        <v>0</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20062316</v>
      </c>
      <c r="AB117" s="994"/>
      <c r="AC117" s="994"/>
      <c r="AD117" s="994"/>
      <c r="AE117" s="995"/>
      <c r="AF117" s="996">
        <v>20191109</v>
      </c>
      <c r="AG117" s="994"/>
      <c r="AH117" s="994"/>
      <c r="AI117" s="994"/>
      <c r="AJ117" s="995"/>
      <c r="AK117" s="996">
        <v>20399884</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389</v>
      </c>
      <c r="BR117" s="899"/>
      <c r="BS117" s="899"/>
      <c r="BT117" s="899"/>
      <c r="BU117" s="899"/>
      <c r="BV117" s="899" t="s">
        <v>416</v>
      </c>
      <c r="BW117" s="899"/>
      <c r="BX117" s="899"/>
      <c r="BY117" s="899"/>
      <c r="BZ117" s="899"/>
      <c r="CA117" s="899" t="s">
        <v>469</v>
      </c>
      <c r="CB117" s="899"/>
      <c r="CC117" s="899"/>
      <c r="CD117" s="899"/>
      <c r="CE117" s="899"/>
      <c r="CF117" s="960" t="s">
        <v>469</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389</v>
      </c>
      <c r="DH117" s="862"/>
      <c r="DI117" s="862"/>
      <c r="DJ117" s="862"/>
      <c r="DK117" s="863"/>
      <c r="DL117" s="864" t="s">
        <v>389</v>
      </c>
      <c r="DM117" s="862"/>
      <c r="DN117" s="862"/>
      <c r="DO117" s="862"/>
      <c r="DP117" s="863"/>
      <c r="DQ117" s="864" t="s">
        <v>389</v>
      </c>
      <c r="DR117" s="862"/>
      <c r="DS117" s="862"/>
      <c r="DT117" s="862"/>
      <c r="DU117" s="863"/>
      <c r="DV117" s="909" t="s">
        <v>389</v>
      </c>
      <c r="DW117" s="910"/>
      <c r="DX117" s="910"/>
      <c r="DY117" s="910"/>
      <c r="DZ117" s="911"/>
    </row>
    <row r="118" spans="1:130" s="247" customFormat="1" ht="26.25" customHeight="1" x14ac:dyDescent="0.15">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438</v>
      </c>
      <c r="AB118" s="987"/>
      <c r="AC118" s="987"/>
      <c r="AD118" s="987"/>
      <c r="AE118" s="988"/>
      <c r="AF118" s="989" t="s">
        <v>305</v>
      </c>
      <c r="AG118" s="987"/>
      <c r="AH118" s="987"/>
      <c r="AI118" s="987"/>
      <c r="AJ118" s="988"/>
      <c r="AK118" s="989" t="s">
        <v>304</v>
      </c>
      <c r="AL118" s="987"/>
      <c r="AM118" s="987"/>
      <c r="AN118" s="987"/>
      <c r="AO118" s="988"/>
      <c r="AP118" s="990" t="s">
        <v>439</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416</v>
      </c>
      <c r="BR118" s="930"/>
      <c r="BS118" s="930"/>
      <c r="BT118" s="930"/>
      <c r="BU118" s="930"/>
      <c r="BV118" s="930" t="s">
        <v>416</v>
      </c>
      <c r="BW118" s="930"/>
      <c r="BX118" s="930"/>
      <c r="BY118" s="930"/>
      <c r="BZ118" s="930"/>
      <c r="CA118" s="930" t="s">
        <v>472</v>
      </c>
      <c r="CB118" s="930"/>
      <c r="CC118" s="930"/>
      <c r="CD118" s="930"/>
      <c r="CE118" s="930"/>
      <c r="CF118" s="960" t="s">
        <v>389</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389</v>
      </c>
      <c r="DH118" s="862"/>
      <c r="DI118" s="862"/>
      <c r="DJ118" s="862"/>
      <c r="DK118" s="863"/>
      <c r="DL118" s="864" t="s">
        <v>389</v>
      </c>
      <c r="DM118" s="862"/>
      <c r="DN118" s="862"/>
      <c r="DO118" s="862"/>
      <c r="DP118" s="863"/>
      <c r="DQ118" s="864" t="s">
        <v>416</v>
      </c>
      <c r="DR118" s="862"/>
      <c r="DS118" s="862"/>
      <c r="DT118" s="862"/>
      <c r="DU118" s="863"/>
      <c r="DV118" s="909" t="s">
        <v>389</v>
      </c>
      <c r="DW118" s="910"/>
      <c r="DX118" s="910"/>
      <c r="DY118" s="910"/>
      <c r="DZ118" s="911"/>
    </row>
    <row r="119" spans="1:130" s="247" customFormat="1" ht="26.25" customHeight="1" x14ac:dyDescent="0.15">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19595</v>
      </c>
      <c r="AB119" s="980"/>
      <c r="AC119" s="980"/>
      <c r="AD119" s="980"/>
      <c r="AE119" s="981"/>
      <c r="AF119" s="982">
        <v>19604</v>
      </c>
      <c r="AG119" s="980"/>
      <c r="AH119" s="980"/>
      <c r="AI119" s="980"/>
      <c r="AJ119" s="981"/>
      <c r="AK119" s="982">
        <v>19613</v>
      </c>
      <c r="AL119" s="980"/>
      <c r="AM119" s="980"/>
      <c r="AN119" s="980"/>
      <c r="AO119" s="981"/>
      <c r="AP119" s="983">
        <v>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474</v>
      </c>
      <c r="BP119" s="963"/>
      <c r="BQ119" s="967">
        <v>212268476</v>
      </c>
      <c r="BR119" s="930"/>
      <c r="BS119" s="930"/>
      <c r="BT119" s="930"/>
      <c r="BU119" s="930"/>
      <c r="BV119" s="930">
        <v>207631643</v>
      </c>
      <c r="BW119" s="930"/>
      <c r="BX119" s="930"/>
      <c r="BY119" s="930"/>
      <c r="BZ119" s="930"/>
      <c r="CA119" s="930">
        <v>200892434</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2959747</v>
      </c>
      <c r="DH119" s="845"/>
      <c r="DI119" s="845"/>
      <c r="DJ119" s="845"/>
      <c r="DK119" s="846"/>
      <c r="DL119" s="847">
        <v>2710564</v>
      </c>
      <c r="DM119" s="845"/>
      <c r="DN119" s="845"/>
      <c r="DO119" s="845"/>
      <c r="DP119" s="846"/>
      <c r="DQ119" s="847">
        <v>2456162</v>
      </c>
      <c r="DR119" s="845"/>
      <c r="DS119" s="845"/>
      <c r="DT119" s="845"/>
      <c r="DU119" s="846"/>
      <c r="DV119" s="933">
        <v>2.9</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701193</v>
      </c>
      <c r="AB120" s="862"/>
      <c r="AC120" s="862"/>
      <c r="AD120" s="862"/>
      <c r="AE120" s="863"/>
      <c r="AF120" s="864">
        <v>690152</v>
      </c>
      <c r="AG120" s="862"/>
      <c r="AH120" s="862"/>
      <c r="AI120" s="862"/>
      <c r="AJ120" s="863"/>
      <c r="AK120" s="864">
        <v>679113</v>
      </c>
      <c r="AL120" s="862"/>
      <c r="AM120" s="862"/>
      <c r="AN120" s="862"/>
      <c r="AO120" s="863"/>
      <c r="AP120" s="909">
        <v>0.8</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35174042</v>
      </c>
      <c r="BR120" s="927"/>
      <c r="BS120" s="927"/>
      <c r="BT120" s="927"/>
      <c r="BU120" s="927"/>
      <c r="BV120" s="927">
        <v>37632371</v>
      </c>
      <c r="BW120" s="927"/>
      <c r="BX120" s="927"/>
      <c r="BY120" s="927"/>
      <c r="BZ120" s="927"/>
      <c r="CA120" s="927">
        <v>32777081</v>
      </c>
      <c r="CB120" s="927"/>
      <c r="CC120" s="927"/>
      <c r="CD120" s="927"/>
      <c r="CE120" s="927"/>
      <c r="CF120" s="951">
        <v>38.200000000000003</v>
      </c>
      <c r="CG120" s="952"/>
      <c r="CH120" s="952"/>
      <c r="CI120" s="952"/>
      <c r="CJ120" s="952"/>
      <c r="CK120" s="953" t="s">
        <v>478</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33760948</v>
      </c>
      <c r="DH120" s="927"/>
      <c r="DI120" s="927"/>
      <c r="DJ120" s="927"/>
      <c r="DK120" s="927"/>
      <c r="DL120" s="927">
        <v>32707903</v>
      </c>
      <c r="DM120" s="927"/>
      <c r="DN120" s="927"/>
      <c r="DO120" s="927"/>
      <c r="DP120" s="927"/>
      <c r="DQ120" s="927">
        <v>32702671</v>
      </c>
      <c r="DR120" s="927"/>
      <c r="DS120" s="927"/>
      <c r="DT120" s="927"/>
      <c r="DU120" s="927"/>
      <c r="DV120" s="928">
        <v>38.1</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469</v>
      </c>
      <c r="AB121" s="862"/>
      <c r="AC121" s="862"/>
      <c r="AD121" s="862"/>
      <c r="AE121" s="863"/>
      <c r="AF121" s="864" t="s">
        <v>389</v>
      </c>
      <c r="AG121" s="862"/>
      <c r="AH121" s="862"/>
      <c r="AI121" s="862"/>
      <c r="AJ121" s="863"/>
      <c r="AK121" s="864" t="s">
        <v>416</v>
      </c>
      <c r="AL121" s="862"/>
      <c r="AM121" s="862"/>
      <c r="AN121" s="862"/>
      <c r="AO121" s="863"/>
      <c r="AP121" s="909" t="s">
        <v>416</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39341363</v>
      </c>
      <c r="BR121" s="899"/>
      <c r="BS121" s="899"/>
      <c r="BT121" s="899"/>
      <c r="BU121" s="899"/>
      <c r="BV121" s="899">
        <v>42988403</v>
      </c>
      <c r="BW121" s="899"/>
      <c r="BX121" s="899"/>
      <c r="BY121" s="899"/>
      <c r="BZ121" s="899"/>
      <c r="CA121" s="899">
        <v>45551579</v>
      </c>
      <c r="CB121" s="899"/>
      <c r="CC121" s="899"/>
      <c r="CD121" s="899"/>
      <c r="CE121" s="899"/>
      <c r="CF121" s="960">
        <v>53.1</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v>3055672</v>
      </c>
      <c r="DH121" s="899"/>
      <c r="DI121" s="899"/>
      <c r="DJ121" s="899"/>
      <c r="DK121" s="899"/>
      <c r="DL121" s="899">
        <v>2596462</v>
      </c>
      <c r="DM121" s="899"/>
      <c r="DN121" s="899"/>
      <c r="DO121" s="899"/>
      <c r="DP121" s="899"/>
      <c r="DQ121" s="899">
        <v>1794420</v>
      </c>
      <c r="DR121" s="899"/>
      <c r="DS121" s="899"/>
      <c r="DT121" s="899"/>
      <c r="DU121" s="899"/>
      <c r="DV121" s="876">
        <v>2.1</v>
      </c>
      <c r="DW121" s="876"/>
      <c r="DX121" s="876"/>
      <c r="DY121" s="876"/>
      <c r="DZ121" s="877"/>
    </row>
    <row r="122" spans="1:130" s="247" customFormat="1" ht="26.25" customHeight="1" x14ac:dyDescent="0.15">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416</v>
      </c>
      <c r="AB122" s="862"/>
      <c r="AC122" s="862"/>
      <c r="AD122" s="862"/>
      <c r="AE122" s="863"/>
      <c r="AF122" s="864" t="s">
        <v>416</v>
      </c>
      <c r="AG122" s="862"/>
      <c r="AH122" s="862"/>
      <c r="AI122" s="862"/>
      <c r="AJ122" s="863"/>
      <c r="AK122" s="864" t="s">
        <v>416</v>
      </c>
      <c r="AL122" s="862"/>
      <c r="AM122" s="862"/>
      <c r="AN122" s="862"/>
      <c r="AO122" s="863"/>
      <c r="AP122" s="909" t="s">
        <v>389</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121453973</v>
      </c>
      <c r="BR122" s="930"/>
      <c r="BS122" s="930"/>
      <c r="BT122" s="930"/>
      <c r="BU122" s="930"/>
      <c r="BV122" s="930">
        <v>119564651</v>
      </c>
      <c r="BW122" s="930"/>
      <c r="BX122" s="930"/>
      <c r="BY122" s="930"/>
      <c r="BZ122" s="930"/>
      <c r="CA122" s="930">
        <v>117154324</v>
      </c>
      <c r="CB122" s="930"/>
      <c r="CC122" s="930"/>
      <c r="CD122" s="930"/>
      <c r="CE122" s="930"/>
      <c r="CF122" s="931">
        <v>136.6</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v>308620</v>
      </c>
      <c r="DH122" s="899"/>
      <c r="DI122" s="899"/>
      <c r="DJ122" s="899"/>
      <c r="DK122" s="899"/>
      <c r="DL122" s="899">
        <v>323918</v>
      </c>
      <c r="DM122" s="899"/>
      <c r="DN122" s="899"/>
      <c r="DO122" s="899"/>
      <c r="DP122" s="899"/>
      <c r="DQ122" s="899">
        <v>361247</v>
      </c>
      <c r="DR122" s="899"/>
      <c r="DS122" s="899"/>
      <c r="DT122" s="899"/>
      <c r="DU122" s="899"/>
      <c r="DV122" s="876">
        <v>0.4</v>
      </c>
      <c r="DW122" s="876"/>
      <c r="DX122" s="876"/>
      <c r="DY122" s="876"/>
      <c r="DZ122" s="877"/>
    </row>
    <row r="123" spans="1:130" s="247" customFormat="1" ht="26.25" customHeight="1" x14ac:dyDescent="0.15">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58592</v>
      </c>
      <c r="AB123" s="862"/>
      <c r="AC123" s="862"/>
      <c r="AD123" s="862"/>
      <c r="AE123" s="863"/>
      <c r="AF123" s="864">
        <v>36715</v>
      </c>
      <c r="AG123" s="862"/>
      <c r="AH123" s="862"/>
      <c r="AI123" s="862"/>
      <c r="AJ123" s="863"/>
      <c r="AK123" s="864">
        <v>31944</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484</v>
      </c>
      <c r="BP123" s="963"/>
      <c r="BQ123" s="917">
        <v>195969378</v>
      </c>
      <c r="BR123" s="918"/>
      <c r="BS123" s="918"/>
      <c r="BT123" s="918"/>
      <c r="BU123" s="918"/>
      <c r="BV123" s="918">
        <v>200185425</v>
      </c>
      <c r="BW123" s="918"/>
      <c r="BX123" s="918"/>
      <c r="BY123" s="918"/>
      <c r="BZ123" s="918"/>
      <c r="CA123" s="918">
        <v>195482984</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v>166517</v>
      </c>
      <c r="DH123" s="862"/>
      <c r="DI123" s="862"/>
      <c r="DJ123" s="862"/>
      <c r="DK123" s="863"/>
      <c r="DL123" s="864">
        <v>179297</v>
      </c>
      <c r="DM123" s="862"/>
      <c r="DN123" s="862"/>
      <c r="DO123" s="862"/>
      <c r="DP123" s="863"/>
      <c r="DQ123" s="864">
        <v>203522</v>
      </c>
      <c r="DR123" s="862"/>
      <c r="DS123" s="862"/>
      <c r="DT123" s="862"/>
      <c r="DU123" s="863"/>
      <c r="DV123" s="909">
        <v>0.2</v>
      </c>
      <c r="DW123" s="910"/>
      <c r="DX123" s="910"/>
      <c r="DY123" s="910"/>
      <c r="DZ123" s="911"/>
    </row>
    <row r="124" spans="1:130" s="247" customFormat="1" ht="26.25" customHeight="1" thickBot="1" x14ac:dyDescent="0.2">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486</v>
      </c>
      <c r="AB124" s="862"/>
      <c r="AC124" s="862"/>
      <c r="AD124" s="862"/>
      <c r="AE124" s="863"/>
      <c r="AF124" s="864" t="s">
        <v>389</v>
      </c>
      <c r="AG124" s="862"/>
      <c r="AH124" s="862"/>
      <c r="AI124" s="862"/>
      <c r="AJ124" s="863"/>
      <c r="AK124" s="864" t="s">
        <v>416</v>
      </c>
      <c r="AL124" s="862"/>
      <c r="AM124" s="862"/>
      <c r="AN124" s="862"/>
      <c r="AO124" s="863"/>
      <c r="AP124" s="909" t="s">
        <v>416</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18.899999999999999</v>
      </c>
      <c r="BR124" s="916"/>
      <c r="BS124" s="916"/>
      <c r="BT124" s="916"/>
      <c r="BU124" s="916"/>
      <c r="BV124" s="916">
        <v>8.6</v>
      </c>
      <c r="BW124" s="916"/>
      <c r="BX124" s="916"/>
      <c r="BY124" s="916"/>
      <c r="BZ124" s="916"/>
      <c r="CA124" s="916">
        <v>6.3</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t="s">
        <v>416</v>
      </c>
      <c r="DH124" s="845"/>
      <c r="DI124" s="845"/>
      <c r="DJ124" s="845"/>
      <c r="DK124" s="846"/>
      <c r="DL124" s="847" t="s">
        <v>416</v>
      </c>
      <c r="DM124" s="845"/>
      <c r="DN124" s="845"/>
      <c r="DO124" s="845"/>
      <c r="DP124" s="846"/>
      <c r="DQ124" s="847">
        <v>228</v>
      </c>
      <c r="DR124" s="845"/>
      <c r="DS124" s="845"/>
      <c r="DT124" s="845"/>
      <c r="DU124" s="846"/>
      <c r="DV124" s="933">
        <v>0</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416</v>
      </c>
      <c r="AB125" s="862"/>
      <c r="AC125" s="862"/>
      <c r="AD125" s="862"/>
      <c r="AE125" s="863"/>
      <c r="AF125" s="864" t="s">
        <v>389</v>
      </c>
      <c r="AG125" s="862"/>
      <c r="AH125" s="862"/>
      <c r="AI125" s="862"/>
      <c r="AJ125" s="863"/>
      <c r="AK125" s="864" t="s">
        <v>486</v>
      </c>
      <c r="AL125" s="862"/>
      <c r="AM125" s="862"/>
      <c r="AN125" s="862"/>
      <c r="AO125" s="863"/>
      <c r="AP125" s="909" t="s">
        <v>389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416</v>
      </c>
      <c r="DH125" s="927"/>
      <c r="DI125" s="927"/>
      <c r="DJ125" s="927"/>
      <c r="DK125" s="927"/>
      <c r="DL125" s="927" t="s">
        <v>389</v>
      </c>
      <c r="DM125" s="927"/>
      <c r="DN125" s="927"/>
      <c r="DO125" s="927"/>
      <c r="DP125" s="927"/>
      <c r="DQ125" s="927" t="s">
        <v>486</v>
      </c>
      <c r="DR125" s="927"/>
      <c r="DS125" s="927"/>
      <c r="DT125" s="927"/>
      <c r="DU125" s="927"/>
      <c r="DV125" s="928" t="s">
        <v>469</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320830</v>
      </c>
      <c r="AB126" s="862"/>
      <c r="AC126" s="862"/>
      <c r="AD126" s="862"/>
      <c r="AE126" s="863"/>
      <c r="AF126" s="864">
        <v>320415</v>
      </c>
      <c r="AG126" s="862"/>
      <c r="AH126" s="862"/>
      <c r="AI126" s="862"/>
      <c r="AJ126" s="863"/>
      <c r="AK126" s="864">
        <v>320003</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486</v>
      </c>
      <c r="DH126" s="899"/>
      <c r="DI126" s="899"/>
      <c r="DJ126" s="899"/>
      <c r="DK126" s="899"/>
      <c r="DL126" s="899" t="s">
        <v>469</v>
      </c>
      <c r="DM126" s="899"/>
      <c r="DN126" s="899"/>
      <c r="DO126" s="899"/>
      <c r="DP126" s="899"/>
      <c r="DQ126" s="899" t="s">
        <v>416</v>
      </c>
      <c r="DR126" s="899"/>
      <c r="DS126" s="899"/>
      <c r="DT126" s="899"/>
      <c r="DU126" s="899"/>
      <c r="DV126" s="876" t="s">
        <v>486</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389</v>
      </c>
      <c r="AB127" s="862"/>
      <c r="AC127" s="862"/>
      <c r="AD127" s="862"/>
      <c r="AE127" s="863"/>
      <c r="AF127" s="864" t="s">
        <v>389</v>
      </c>
      <c r="AG127" s="862"/>
      <c r="AH127" s="862"/>
      <c r="AI127" s="862"/>
      <c r="AJ127" s="863"/>
      <c r="AK127" s="864" t="s">
        <v>389</v>
      </c>
      <c r="AL127" s="862"/>
      <c r="AM127" s="862"/>
      <c r="AN127" s="862"/>
      <c r="AO127" s="863"/>
      <c r="AP127" s="909" t="s">
        <v>389</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469</v>
      </c>
      <c r="DH127" s="899"/>
      <c r="DI127" s="899"/>
      <c r="DJ127" s="899"/>
      <c r="DK127" s="899"/>
      <c r="DL127" s="899" t="s">
        <v>389</v>
      </c>
      <c r="DM127" s="899"/>
      <c r="DN127" s="899"/>
      <c r="DO127" s="899"/>
      <c r="DP127" s="899"/>
      <c r="DQ127" s="899" t="s">
        <v>389</v>
      </c>
      <c r="DR127" s="899"/>
      <c r="DS127" s="899"/>
      <c r="DT127" s="899"/>
      <c r="DU127" s="899"/>
      <c r="DV127" s="876" t="s">
        <v>416</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6783999</v>
      </c>
      <c r="AB128" s="883"/>
      <c r="AC128" s="883"/>
      <c r="AD128" s="883"/>
      <c r="AE128" s="884"/>
      <c r="AF128" s="885">
        <v>6564104</v>
      </c>
      <c r="AG128" s="883"/>
      <c r="AH128" s="883"/>
      <c r="AI128" s="883"/>
      <c r="AJ128" s="884"/>
      <c r="AK128" s="885">
        <v>5941230</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416</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v>35118</v>
      </c>
      <c r="DH128" s="873"/>
      <c r="DI128" s="873"/>
      <c r="DJ128" s="873"/>
      <c r="DK128" s="873"/>
      <c r="DL128" s="873">
        <v>27019</v>
      </c>
      <c r="DM128" s="873"/>
      <c r="DN128" s="873"/>
      <c r="DO128" s="873"/>
      <c r="DP128" s="873"/>
      <c r="DQ128" s="873">
        <v>221209</v>
      </c>
      <c r="DR128" s="873"/>
      <c r="DS128" s="873"/>
      <c r="DT128" s="873"/>
      <c r="DU128" s="873"/>
      <c r="DV128" s="874">
        <v>0.3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97141547</v>
      </c>
      <c r="AB129" s="862"/>
      <c r="AC129" s="862"/>
      <c r="AD129" s="862"/>
      <c r="AE129" s="863"/>
      <c r="AF129" s="864">
        <v>97038384</v>
      </c>
      <c r="AG129" s="862"/>
      <c r="AH129" s="862"/>
      <c r="AI129" s="862"/>
      <c r="AJ129" s="863"/>
      <c r="AK129" s="864">
        <v>96281582</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469</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11178120</v>
      </c>
      <c r="AB130" s="862"/>
      <c r="AC130" s="862"/>
      <c r="AD130" s="862"/>
      <c r="AE130" s="863"/>
      <c r="AF130" s="864">
        <v>10941128</v>
      </c>
      <c r="AG130" s="862"/>
      <c r="AH130" s="862"/>
      <c r="AI130" s="862"/>
      <c r="AJ130" s="863"/>
      <c r="AK130" s="864">
        <v>10537088</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3.3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85963427</v>
      </c>
      <c r="AB131" s="845"/>
      <c r="AC131" s="845"/>
      <c r="AD131" s="845"/>
      <c r="AE131" s="846"/>
      <c r="AF131" s="847">
        <v>86097256</v>
      </c>
      <c r="AG131" s="845"/>
      <c r="AH131" s="845"/>
      <c r="AI131" s="845"/>
      <c r="AJ131" s="846"/>
      <c r="AK131" s="847">
        <v>85744494</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6.3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2.443128518</v>
      </c>
      <c r="AB132" s="825"/>
      <c r="AC132" s="825"/>
      <c r="AD132" s="825"/>
      <c r="AE132" s="826"/>
      <c r="AF132" s="827">
        <v>3.1195849070000001</v>
      </c>
      <c r="AG132" s="825"/>
      <c r="AH132" s="825"/>
      <c r="AI132" s="825"/>
      <c r="AJ132" s="826"/>
      <c r="AK132" s="827">
        <v>4.5735484780000002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3.2</v>
      </c>
      <c r="AB133" s="804"/>
      <c r="AC133" s="804"/>
      <c r="AD133" s="804"/>
      <c r="AE133" s="805"/>
      <c r="AF133" s="803">
        <v>2.9</v>
      </c>
      <c r="AG133" s="804"/>
      <c r="AH133" s="804"/>
      <c r="AI133" s="804"/>
      <c r="AJ133" s="805"/>
      <c r="AK133" s="803">
        <v>3.3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Yo6Tnu5AY5dydEHhN+As4kB4MzqpKLyDlLHEFVVK4uFqL74YITnhfSeZTYIaNOoh78aGXRDgznIOKbLVFUSYQ==" saltValue="2NyPlsIoWLcFgQwHMx+/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ltiBi442teFpC4/ZfIH/Chz7e/i1cL6h7jLQ+GKOI8k4c/U3Ozw6w2IpX4sJU9GsBevvNOAOOncXUapf8kAww==" saltValue="UPDugrk9UP3YQ/dVFAnZ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0VbhjFWNAySr6q71yEqUvS0rvsuXBMuJf2dpwtJ8HdjzZ4FiibHxuGxd15an8OqJfjJEl8pELQMo/Tu1HVF+Q==" saltValue="nuyKEu4PK9W42HKo/86U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520</v>
      </c>
      <c r="AL9" s="1234"/>
      <c r="AM9" s="1234"/>
      <c r="AN9" s="1235"/>
      <c r="AO9" s="313">
        <v>34889234</v>
      </c>
      <c r="AP9" s="313">
        <v>72032</v>
      </c>
      <c r="AQ9" s="314">
        <v>58073</v>
      </c>
      <c r="AR9" s="315">
        <v>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521</v>
      </c>
      <c r="AL10" s="1234"/>
      <c r="AM10" s="1234"/>
      <c r="AN10" s="1235"/>
      <c r="AO10" s="316">
        <v>1255774</v>
      </c>
      <c r="AP10" s="316">
        <v>2593</v>
      </c>
      <c r="AQ10" s="317">
        <v>2762</v>
      </c>
      <c r="AR10" s="318">
        <v>-6.1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522</v>
      </c>
      <c r="AL11" s="1234"/>
      <c r="AM11" s="1234"/>
      <c r="AN11" s="1235"/>
      <c r="AO11" s="316">
        <v>13524</v>
      </c>
      <c r="AP11" s="316">
        <v>28</v>
      </c>
      <c r="AQ11" s="317">
        <v>1714</v>
      </c>
      <c r="AR11" s="318">
        <v>-98.4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523</v>
      </c>
      <c r="AL12" s="1234"/>
      <c r="AM12" s="1234"/>
      <c r="AN12" s="1235"/>
      <c r="AO12" s="316">
        <v>620123</v>
      </c>
      <c r="AP12" s="316">
        <v>1280</v>
      </c>
      <c r="AQ12" s="317">
        <v>632</v>
      </c>
      <c r="AR12" s="318">
        <v>102.5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524</v>
      </c>
      <c r="AL13" s="1234"/>
      <c r="AM13" s="1234"/>
      <c r="AN13" s="1235"/>
      <c r="AO13" s="316" t="s">
        <v>525</v>
      </c>
      <c r="AP13" s="316" t="s">
        <v>525</v>
      </c>
      <c r="AQ13" s="317">
        <v>9</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526</v>
      </c>
      <c r="AL14" s="1234"/>
      <c r="AM14" s="1234"/>
      <c r="AN14" s="1235"/>
      <c r="AO14" s="316">
        <v>899205</v>
      </c>
      <c r="AP14" s="316">
        <v>1856</v>
      </c>
      <c r="AQ14" s="317">
        <v>1980</v>
      </c>
      <c r="AR14" s="318">
        <v>-6.3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527</v>
      </c>
      <c r="AL15" s="1234"/>
      <c r="AM15" s="1234"/>
      <c r="AN15" s="1235"/>
      <c r="AO15" s="316">
        <v>358373</v>
      </c>
      <c r="AP15" s="316">
        <v>740</v>
      </c>
      <c r="AQ15" s="317">
        <v>1379</v>
      </c>
      <c r="AR15" s="318">
        <v>-46.3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528</v>
      </c>
      <c r="AL16" s="1237"/>
      <c r="AM16" s="1237"/>
      <c r="AN16" s="1238"/>
      <c r="AO16" s="316">
        <v>-1706048</v>
      </c>
      <c r="AP16" s="316">
        <v>-3522</v>
      </c>
      <c r="AQ16" s="317">
        <v>-3914</v>
      </c>
      <c r="AR16" s="318">
        <v>-10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186</v>
      </c>
      <c r="AL17" s="1237"/>
      <c r="AM17" s="1237"/>
      <c r="AN17" s="1238"/>
      <c r="AO17" s="316">
        <v>36330185</v>
      </c>
      <c r="AP17" s="316">
        <v>75007</v>
      </c>
      <c r="AQ17" s="317">
        <v>62636</v>
      </c>
      <c r="AR17" s="318">
        <v>19.8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533</v>
      </c>
      <c r="AL21" s="1231"/>
      <c r="AM21" s="1231"/>
      <c r="AN21" s="1232"/>
      <c r="AO21" s="328">
        <v>6.7</v>
      </c>
      <c r="AP21" s="329">
        <v>6.32</v>
      </c>
      <c r="AQ21" s="330">
        <v>0.38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534</v>
      </c>
      <c r="AL22" s="1231"/>
      <c r="AM22" s="1231"/>
      <c r="AN22" s="1232"/>
      <c r="AO22" s="333">
        <v>101.4</v>
      </c>
      <c r="AP22" s="334">
        <v>99.9</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538</v>
      </c>
      <c r="AL32" s="1222"/>
      <c r="AM32" s="1222"/>
      <c r="AN32" s="1223"/>
      <c r="AO32" s="343">
        <v>15112241</v>
      </c>
      <c r="AP32" s="343">
        <v>31201</v>
      </c>
      <c r="AQ32" s="344">
        <v>36995</v>
      </c>
      <c r="AR32" s="345">
        <v>-15.7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539</v>
      </c>
      <c r="AL33" s="1222"/>
      <c r="AM33" s="1222"/>
      <c r="AN33" s="1223"/>
      <c r="AO33" s="343" t="s">
        <v>525</v>
      </c>
      <c r="AP33" s="343" t="s">
        <v>525</v>
      </c>
      <c r="AQ33" s="344">
        <v>3</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540</v>
      </c>
      <c r="AL34" s="1222"/>
      <c r="AM34" s="1222"/>
      <c r="AN34" s="1223"/>
      <c r="AO34" s="343" t="s">
        <v>525</v>
      </c>
      <c r="AP34" s="343" t="s">
        <v>525</v>
      </c>
      <c r="AQ34" s="344">
        <v>81</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541</v>
      </c>
      <c r="AL35" s="1222"/>
      <c r="AM35" s="1222"/>
      <c r="AN35" s="1223"/>
      <c r="AO35" s="343">
        <v>4165081</v>
      </c>
      <c r="AP35" s="343">
        <v>8599</v>
      </c>
      <c r="AQ35" s="344">
        <v>8919</v>
      </c>
      <c r="AR35" s="345">
        <v>-3.6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542</v>
      </c>
      <c r="AL36" s="1222"/>
      <c r="AM36" s="1222"/>
      <c r="AN36" s="1223"/>
      <c r="AO36" s="343">
        <v>71889</v>
      </c>
      <c r="AP36" s="343">
        <v>148</v>
      </c>
      <c r="AQ36" s="344">
        <v>380</v>
      </c>
      <c r="AR36" s="345">
        <v>-61.1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543</v>
      </c>
      <c r="AL37" s="1222"/>
      <c r="AM37" s="1222"/>
      <c r="AN37" s="1223"/>
      <c r="AO37" s="343">
        <v>1050673</v>
      </c>
      <c r="AP37" s="343">
        <v>2169</v>
      </c>
      <c r="AQ37" s="344">
        <v>886</v>
      </c>
      <c r="AR37" s="345">
        <v>144.80000000000001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544</v>
      </c>
      <c r="AL38" s="1225"/>
      <c r="AM38" s="1225"/>
      <c r="AN38" s="1226"/>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545</v>
      </c>
      <c r="AL39" s="1225"/>
      <c r="AM39" s="1225"/>
      <c r="AN39" s="1226"/>
      <c r="AO39" s="343">
        <v>-5941230</v>
      </c>
      <c r="AP39" s="343">
        <v>-12266</v>
      </c>
      <c r="AQ39" s="344">
        <v>-8108</v>
      </c>
      <c r="AR39" s="345">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546</v>
      </c>
      <c r="AL40" s="1222"/>
      <c r="AM40" s="1222"/>
      <c r="AN40" s="1223"/>
      <c r="AO40" s="343">
        <v>-10537088</v>
      </c>
      <c r="AP40" s="343">
        <v>-21755</v>
      </c>
      <c r="AQ40" s="344">
        <v>-28743</v>
      </c>
      <c r="AR40" s="345">
        <v>-24.3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296</v>
      </c>
      <c r="AL41" s="1228"/>
      <c r="AM41" s="1228"/>
      <c r="AN41" s="1229"/>
      <c r="AO41" s="343">
        <v>3921566</v>
      </c>
      <c r="AP41" s="343">
        <v>8096</v>
      </c>
      <c r="AQ41" s="344">
        <v>10414</v>
      </c>
      <c r="AR41" s="345">
        <v>-22.3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515</v>
      </c>
      <c r="AN49" s="1216" t="s">
        <v>550</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18515719</v>
      </c>
      <c r="AN51" s="365">
        <v>38185</v>
      </c>
      <c r="AO51" s="366">
        <v>75.8</v>
      </c>
      <c r="AP51" s="367">
        <v>50880</v>
      </c>
      <c r="AQ51" s="368">
        <v>-1.4</v>
      </c>
      <c r="AR51" s="369">
        <v>77.2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11194443</v>
      </c>
      <c r="AN52" s="373">
        <v>23086</v>
      </c>
      <c r="AO52" s="374">
        <v>68</v>
      </c>
      <c r="AP52" s="375">
        <v>27819</v>
      </c>
      <c r="AQ52" s="376">
        <v>7.5</v>
      </c>
      <c r="AR52" s="377">
        <v>60.5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11407050</v>
      </c>
      <c r="AN53" s="365">
        <v>23482</v>
      </c>
      <c r="AO53" s="366">
        <v>-38.5</v>
      </c>
      <c r="AP53" s="367">
        <v>46395</v>
      </c>
      <c r="AQ53" s="368">
        <v>-8.8000000000000007</v>
      </c>
      <c r="AR53" s="369">
        <v>-29.7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7010970</v>
      </c>
      <c r="AN54" s="373">
        <v>14432</v>
      </c>
      <c r="AO54" s="374">
        <v>-37.5</v>
      </c>
      <c r="AP54" s="375">
        <v>26304</v>
      </c>
      <c r="AQ54" s="376">
        <v>-5.4</v>
      </c>
      <c r="AR54" s="377">
        <v>-32.1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13582423</v>
      </c>
      <c r="AN55" s="365">
        <v>27992</v>
      </c>
      <c r="AO55" s="366">
        <v>19.2</v>
      </c>
      <c r="AP55" s="367">
        <v>48088</v>
      </c>
      <c r="AQ55" s="368">
        <v>3.6</v>
      </c>
      <c r="AR55" s="369">
        <v>15.6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8907396</v>
      </c>
      <c r="AN56" s="373">
        <v>18357</v>
      </c>
      <c r="AO56" s="374">
        <v>27.2</v>
      </c>
      <c r="AP56" s="375">
        <v>25183</v>
      </c>
      <c r="AQ56" s="376">
        <v>-4.3</v>
      </c>
      <c r="AR56" s="377">
        <v>31.5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17114963</v>
      </c>
      <c r="AN57" s="365">
        <v>35275</v>
      </c>
      <c r="AO57" s="366">
        <v>26</v>
      </c>
      <c r="AP57" s="367">
        <v>46457</v>
      </c>
      <c r="AQ57" s="368">
        <v>-3.4</v>
      </c>
      <c r="AR57" s="369">
        <v>29.4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11971147</v>
      </c>
      <c r="AN58" s="373">
        <v>24673</v>
      </c>
      <c r="AO58" s="374">
        <v>34.4</v>
      </c>
      <c r="AP58" s="375">
        <v>24020</v>
      </c>
      <c r="AQ58" s="376">
        <v>-4.5999999999999996</v>
      </c>
      <c r="AR58" s="377">
        <v>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15926822</v>
      </c>
      <c r="AN59" s="365">
        <v>32882</v>
      </c>
      <c r="AO59" s="366">
        <v>-6.8</v>
      </c>
      <c r="AP59" s="367">
        <v>51849</v>
      </c>
      <c r="AQ59" s="368">
        <v>11.6</v>
      </c>
      <c r="AR59" s="369">
        <v>-18.399999999999999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11426251</v>
      </c>
      <c r="AN60" s="373">
        <v>23591</v>
      </c>
      <c r="AO60" s="374">
        <v>-4.4000000000000004</v>
      </c>
      <c r="AP60" s="375">
        <v>26326</v>
      </c>
      <c r="AQ60" s="376">
        <v>9.6</v>
      </c>
      <c r="AR60" s="377">
        <v>-14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15309395</v>
      </c>
      <c r="AN61" s="380">
        <v>31563</v>
      </c>
      <c r="AO61" s="381">
        <v>15.1</v>
      </c>
      <c r="AP61" s="382">
        <v>48734</v>
      </c>
      <c r="AQ61" s="383">
        <v>0.3</v>
      </c>
      <c r="AR61" s="369">
        <v>14.8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10102041</v>
      </c>
      <c r="AN62" s="373">
        <v>20828</v>
      </c>
      <c r="AO62" s="374">
        <v>17.5</v>
      </c>
      <c r="AP62" s="375">
        <v>25930</v>
      </c>
      <c r="AQ62" s="376">
        <v>0.6</v>
      </c>
      <c r="AR62" s="377">
        <v>16.899999999999999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ztJcJvL0xFfyoDbG17X73cWVr0bl3FvdhzW7JiHa96riXWd/SOmTrNAALqfFUuHJ5mqe7um7B7GFkmmeey9rA==" saltValue="dvaj8veOnvW9pVwtACE2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lpRL3L2d+78a0IhXJ9zUnDPNQL++qZsBaNzNc6GD9Upajlgfd+crgN0nNQK4a+njO+h9Cr61ummFHiDKGIBmmw==" saltValue="DwlhB9nLy9wHqpmemkqI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w6KIvLepb6ikk/KqXaimxiKp9uDZ/+1OwlLwBtE2FHILMqsO90uPaUsxPE8DFutWlBHN3jhBpQJYdUO7FJbwdA==" saltValue="FMg5hmmtqs9ZnyNXOHq0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9" t="s">
        <v>3</v>
      </c>
      <c r="D47" s="1239"/>
      <c r="E47" s="1240"/>
      <c r="F47" s="11">
        <v>19.16</v>
      </c>
      <c r="G47" s="12">
        <v>20.39</v>
      </c>
      <c r="H47" s="12">
        <v>21.89</v>
      </c>
      <c r="I47" s="12">
        <v>23.18</v>
      </c>
      <c r="J47" s="13">
        <v>18.239999999999998</v>
      </c>
    </row>
    <row r="48" spans="2:10" ht="57.75" customHeight="1" x14ac:dyDescent="0.15">
      <c r="B48" s="14"/>
      <c r="C48" s="1241" t="s">
        <v>4</v>
      </c>
      <c r="D48" s="1241"/>
      <c r="E48" s="1242"/>
      <c r="F48" s="15">
        <v>2.71</v>
      </c>
      <c r="G48" s="16">
        <v>2.52</v>
      </c>
      <c r="H48" s="16">
        <v>2.52</v>
      </c>
      <c r="I48" s="16">
        <v>0.75</v>
      </c>
      <c r="J48" s="17">
        <v>0.64</v>
      </c>
    </row>
    <row r="49" spans="2:10" ht="57.75" customHeight="1" thickBot="1" x14ac:dyDescent="0.2">
      <c r="B49" s="18"/>
      <c r="C49" s="1243" t="s">
        <v>5</v>
      </c>
      <c r="D49" s="1243"/>
      <c r="E49" s="1244"/>
      <c r="F49" s="19">
        <v>2.46</v>
      </c>
      <c r="G49" s="20">
        <v>1.18</v>
      </c>
      <c r="H49" s="20">
        <v>1.26</v>
      </c>
      <c r="I49" s="20" t="s">
        <v>571</v>
      </c>
      <c r="J49" s="21" t="s">
        <v>572</v>
      </c>
    </row>
    <row r="50" spans="2:10" ht="13.5" customHeight="1" x14ac:dyDescent="0.15"/>
  </sheetData>
  <sheetProtection algorithmName="SHA-512" hashValue="qjbsGRysdch1s5w/8AcGvkfmclMGTC7XmWzecuI9mch4n0QUlCrGmhlHCQ8rSXP4CQRPEGJ6gO+PUH+0zHeBXA==" saltValue="VgkWslrDnQBVZt2uavZC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2021-03-09T02:23:44Z</cp:lastPrinted>
  <dcterms:created xsi:type="dcterms:W3CDTF">2021-02-05T03:26:30Z</dcterms:created>
  <dcterms:modified xsi:type="dcterms:W3CDTF">2021-10-19T07:45:29Z</dcterms:modified>
  <cp:category/>
</cp:coreProperties>
</file>