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9E151F4A-32E9-434A-A11B-23286B363402}"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C36" i="10"/>
  <c r="BE35" i="10"/>
  <c r="C35" i="10"/>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CO34" i="10" l="1"/>
  <c r="CO35" i="10" s="1"/>
  <c r="CO36" i="10" s="1"/>
  <c r="BW35" i="10"/>
  <c r="BW36" i="10" s="1"/>
  <c r="BW37" i="10" s="1"/>
</calcChain>
</file>

<file path=xl/sharedStrings.xml><?xml version="1.0" encoding="utf-8"?>
<sst xmlns="http://schemas.openxmlformats.org/spreadsheetml/2006/main" count="1085" uniqueCount="613">
  <si>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</si>
  <si>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</si>
  <si>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</si>
  <si>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</si>
  <si>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</si>
  <si>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</si>
  <si>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</si>
  <si>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</si>
  <si>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</si>
  <si>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</si>
  <si>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</si>
  <si>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</si>
  <si>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</si>
  <si>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</si>
  <si>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</si>
  <si>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</si>
  <si>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</si>
  <si>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</si>
  <si>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</si>
  <si>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</si>
  <si>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</si>
  <si>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</si>
  <si>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</si>
  <si>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</si>
  <si>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</si>
  <si>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</si>
  <si>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</si>
  <si>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</si>
  <si>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</si>
  <si>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</si>
  <si>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</si>
  <si>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</si>
  <si>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</si>
  <si>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</si>
  <si>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</si>
  <si>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</si>
  <si>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</si>
  <si>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</si>
  <si>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</si>
  <si>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</si>
  <si>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</si>
  <si>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</si>
  <si>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</si>
  <si>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</si>
  <si>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</si>
  <si>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</si>
  <si>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</si>
  <si>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</si>
  <si>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</si>
  <si>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</si>
  <si>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</si>
  <si>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</si>
  <si>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</si>
  <si>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</si>
  <si>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</si>
  <si>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</si>
  <si>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</si>
  <si>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</si>
  <si>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</si>
  <si>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</si>
  <si>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</si>
  <si>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</si>
  <si>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</si>
  <si>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</si>
  <si>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</si>
  <si>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</si>
  <si>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</si>
  <si>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</si>
  <si>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</si>
  <si>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</si>
  <si>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</si>
  <si>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</si>
  <si>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</si>
  <si>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</si>
  <si>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</si>
  <si>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</si>
  <si>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</si>
  <si>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</si>
  <si>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</si>
  <si>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</si>
  <si>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</si>
  <si>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</si>
  <si>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</si>
  <si>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</si>
  <si>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</si>
  <si>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</si>
  <si>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</si>
  <si>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</si>
  <si>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</si>
  <si>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</si>
  <si>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</si>
  <si>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</si>
  <si>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</si>
  <si>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</si>
  <si>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</si>
  <si>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</si>
  <si>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</si>
  <si>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</si>
  <si>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</si>
  <si>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</si>
  <si>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</si>
  <si>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</si>
  <si>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</si>
  <si>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</si>
  <si>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</si>
  <si>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</si>
  <si>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</si>
  <si>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</si>
  <si>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</si>
  <si>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</si>
  <si>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</si>
  <si>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</si>
  <si>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</si>
  <si>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</si>
  <si>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</si>
  <si>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</si>
  <si>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</si>
  <si>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</si>
  <si>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</si>
  <si>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</si>
  <si>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</si>
  <si>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</si>
  <si>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</si>
  <si>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</si>
  <si>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</si>
  <si>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</si>
  <si>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</si>
  <si>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</si>
  <si>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</si>
  <si>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</si>
  <si>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</si>
  <si>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</si>
  <si>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</si>
  <si>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</si>
  <si>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</si>
  <si>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</si>
  <si>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</si>
  <si>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</si>
  <si>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</si>
  <si>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</si>
  <si>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</si>
  <si>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</si>
  <si>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</si>
  <si>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</si>
  <si>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</si>
  <si>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</si>
  <si>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</si>
  <si>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</si>
  <si>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</si>
  <si>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</si>
  <si>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</si>
  <si>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</si>
  <si>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</si>
  <si>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</si>
  <si>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</si>
  <si>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</si>
  <si>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</si>
  <si>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</si>
  <si>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</si>
  <si>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</si>
  <si>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</si>
  <si>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</si>
  <si>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</si>
  <si>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</si>
  <si>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</si>
  <si>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</si>
  <si>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</si>
  <si>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</si>
  <si>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</si>
  <si>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</si>
  <si>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</si>
  <si>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</si>
  <si>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</si>
  <si>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</si>
  <si>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</si>
  <si>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</si>
  <si>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</si>
  <si>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</si>
  <si>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</si>
  <si>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</si>
  <si>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</si>
  <si>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</si>
  <si>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</si>
  <si>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</si>
  <si>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</si>
  <si>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</si>
  <si>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</si>
  <si>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</si>
  <si>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</si>
  <si>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</si>
  <si>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</si>
  <si>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</si>
  <si>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</si>
  <si>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</si>
  <si>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</si>
  <si>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</si>
  <si>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</si>
  <si>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</si>
  <si>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</si>
  <si>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</si>
  <si>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</si>
  <si>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</si>
  <si>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</si>
  <si>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</si>
  <si>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</si>
  <si>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</si>
  <si>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</si>
  <si>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</si>
  <si>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</si>
  <si>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</si>
  <si>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兵庫県芦屋市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</si>
  <si>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</si>
  <si>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</si>
  <si>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</si>
  <si>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</si>
  <si>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</si>
  <si>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</si>
  <si>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</si>
  <si>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</si>
  <si>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</si>
  <si>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</si>
  <si>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</si>
  <si>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</si>
  <si>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</si>
  <si>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</si>
  <si>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</si>
  <si>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</si>
  <si>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</si>
  <si>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</si>
  <si>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</si>
  <si>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</si>
  <si>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</si>
  <si>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</si>
  <si>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</si>
  <si>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</si>
  <si>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</si>
  <si>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</si>
  <si>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</si>
  <si>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</si>
  <si>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</si>
  <si>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</si>
  <si>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</si>
  <si>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</si>
  <si>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</si>
  <si>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</si>
  <si>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</si>
  <si>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</si>
  <si>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</si>
  <si>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</si>
  <si>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</si>
  <si>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</si>
  <si>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</si>
  <si>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</si>
  <si>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</si>
  <si>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</si>
  <si>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</si>
  <si>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</si>
  <si>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</si>
  <si>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</si>
  <si>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</si>
  <si>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</si>
  <si>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</si>
  <si>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</si>
  <si>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</si>
  <si>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</si>
  <si>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</si>
  <si>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</si>
  <si>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</si>
  <si>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</si>
  <si>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</si>
  <si>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</si>
  <si>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</si>
  <si>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</si>
  <si>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</si>
  <si>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</si>
  <si>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</si>
  <si>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</si>
  <si>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</si>
  <si>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</si>
  <si>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</si>
  <si>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</si>
  <si>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</si>
  <si>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</si>
  <si>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</si>
  <si>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</si>
  <si>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</si>
  <si>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</si>
  <si>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</si>
  <si>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</si>
  <si>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</si>
  <si>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</si>
  <si>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</si>
  <si>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</si>
  <si>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</si>
  <si>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</si>
  <si>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</si>
  <si>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</si>
  <si>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</si>
  <si>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</si>
  <si>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</si>
  <si>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</si>
  <si>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</si>
  <si>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</si>
  <si>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</si>
  <si>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</si>
  <si>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</si>
  <si>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</si>
  <si>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</si>
  <si>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</si>
  <si>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</si>
  <si>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</si>
  <si>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</si>
  <si>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</si>
  <si>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</si>
  <si>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</si>
  <si>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</si>
  <si>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</si>
  <si>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</si>
  <si>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</si>
  <si>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</si>
  <si>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</si>
  <si>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</si>
  <si>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</si>
  <si>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</si>
  <si>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</si>
  <si>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</si>
  <si>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</si>
  <si>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</si>
  <si>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</si>
  <si>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</si>
  <si>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</si>
  <si>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</si>
  <si>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</si>
  <si>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</si>
  <si>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</si>
  <si>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</si>
  <si>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</si>
  <si>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</si>
  <si>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</si>
  <si>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</si>
  <si>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</si>
  <si>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</si>
  <si>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</si>
  <si>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</si>
  <si>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</si>
  <si>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</si>
  <si>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</si>
  <si>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</si>
  <si>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</si>
  <si>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</si>
  <si>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</si>
  <si>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</si>
  <si>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</si>
  <si>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</si>
  <si>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</si>
  <si>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</si>
  <si>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</si>
  <si>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</si>
  <si>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</si>
  <si>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</si>
  <si>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</si>
  <si>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</si>
  <si>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</si>
  <si>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</si>
  <si>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</si>
  <si>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兵庫県芦屋市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</si>
  <si>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</si>
  <si>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</si>
  <si>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</si>
  <si>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</si>
  <si>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</si>
  <si>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</si>
  <si>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</si>
  <si>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</si>
  <si>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</si>
  <si>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</si>
  <si>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</si>
  <si>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</si>
  <si>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</si>
  <si>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</si>
  <si>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</si>
  <si>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</si>
  <si>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</si>
  <si>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</si>
  <si>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</si>
  <si>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</si>
  <si>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</si>
  <si>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</si>
  <si>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</si>
  <si>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</si>
  <si>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</si>
  <si>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</si>
  <si>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</si>
  <si>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</si>
  <si>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</si>
  <si>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</si>
  <si>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</si>
  <si>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</si>
  <si>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</si>
  <si>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</si>
  <si>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</si>
  <si>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</si>
  <si>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</si>
  <si>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</si>
  <si>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</si>
  <si>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</si>
  <si>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</si>
  <si>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</si>
  <si>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</si>
  <si>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</si>
  <si>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</si>
  <si>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</si>
  <si>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</si>
  <si>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</si>
  <si>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</si>
  <si>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</si>
  <si>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</si>
  <si>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</si>
  <si>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</si>
  <si>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</si>
  <si>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</si>
  <si>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</si>
  <si>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</si>
  <si>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</si>
  <si>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</si>
  <si>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</si>
  <si>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</si>
  <si>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</si>
  <si>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</si>
  <si>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</si>
  <si>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</si>
  <si>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</si>
  <si>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</si>
  <si>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</si>
  <si>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</si>
  <si>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</si>
  <si>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</si>
  <si>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</si>
  <si>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</si>
  <si>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</si>
  <si>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</si>
  <si>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</si>
  <si>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</si>
  <si>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</si>
  <si>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</si>
  <si>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</si>
  <si>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</si>
  <si>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</si>
  <si>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</si>
  <si>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</si>
  <si>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</si>
  <si>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</si>
  <si>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</si>
  <si>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</si>
  <si>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</si>
  <si>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</si>
  <si>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</si>
  <si>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</si>
  <si>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</si>
  <si>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</si>
  <si>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</si>
  <si>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</si>
  <si>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</si>
  <si>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</si>
  <si>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</si>
  <si>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</si>
  <si>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</si>
  <si>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</si>
  <si>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</si>
  <si>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</si>
  <si>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</si>
  <si>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</si>
  <si>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</si>
  <si>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</si>
  <si>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</si>
  <si>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</si>
  <si>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</si>
  <si>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</si>
  <si>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</si>
  <si>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</si>
  <si>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</si>
  <si>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</si>
  <si>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</si>
  <si>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</si>
  <si>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</si>
  <si>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</si>
  <si>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</si>
  <si>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</si>
  <si>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</si>
  <si>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</si>
  <si>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</si>
  <si>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</si>
  <si>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</si>
  <si>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</si>
  <si>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</si>
  <si>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</si>
  <si>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</si>
  <si>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</si>
  <si>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</si>
  <si>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</si>
  <si>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</si>
  <si>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</si>
  <si>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</si>
  <si>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</si>
  <si>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</si>
  <si>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</si>
  <si>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</si>
  <si>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</si>
  <si>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</si>
  <si>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</si>
  <si>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</si>
  <si>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</si>
  <si>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</si>
  <si>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</si>
  <si>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</si>
  <si>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</si>
  <si>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</si>
  <si>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</si>
  <si>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</si>
  <si>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</si>
  <si>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</si>
  <si>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</si>
  <si>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</si>
  <si>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</si>
  <si>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</si>
  <si>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</si>
  <si>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</si>
  <si>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</si>
  <si>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</si>
  <si>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</si>
  <si>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</si>
  <si>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</si>
  <si>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</si>
  <si>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</si>
  <si>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</si>
  <si>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</si>
  <si>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</si>
  <si>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</si>
  <si>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</si>
  <si>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</si>
  <si>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</si>
  <si>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</si>
  <si>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</si>
  <si>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</si>
  <si>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</si>
  <si>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</si>
  <si>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</si>
  <si>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</si>
  <si>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</si>
  <si>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</si>
  <si>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</si>
  <si>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</si>
  <si>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</si>
  <si>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</si>
  <si>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</si>
  <si>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</si>
  <si>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8.62</t>
  </si>
  <si>
    <t>水道事業会計</t>
  </si>
  <si>
    <t>一般会計</t>
  </si>
  <si>
    <t>下水道事業会計</t>
  </si>
  <si>
    <t>国民健康保険事業特別会計</t>
  </si>
  <si>
    <t>後期高齢者医療事業特別会計</t>
  </si>
  <si>
    <t>病院事業会計</t>
  </si>
  <si>
    <t>公共用地取得費特別会計</t>
  </si>
  <si>
    <t>介護保険事業特別会計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</si>
  <si>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</si>
  <si>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</si>
  <si>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</si>
  <si>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</si>
  <si>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</si>
  <si>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</si>
  <si>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</si>
  <si>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</si>
  <si>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</si>
  <si>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</si>
  <si>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</si>
  <si>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</si>
  <si>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長寿社会福祉基金</t>
    <rPh sb="0" eb="2">
      <t>チョウジュ</t>
    </rPh>
    <rPh sb="2" eb="4">
      <t>シャカイ</t>
    </rPh>
    <rPh sb="4" eb="6">
      <t>フクシ</t>
    </rPh>
    <rPh sb="6" eb="8">
      <t>キキン</t>
    </rPh>
    <phoneticPr fontId="5"/>
  </si>
  <si>
    <t>西田房子福祉基金</t>
    <rPh sb="0" eb="2">
      <t>ニシダ</t>
    </rPh>
    <rPh sb="2" eb="4">
      <t>フサコ</t>
    </rPh>
    <rPh sb="4" eb="6">
      <t>フクシ</t>
    </rPh>
    <rPh sb="6" eb="8">
      <t>キキン</t>
    </rPh>
    <phoneticPr fontId="5"/>
  </si>
  <si>
    <t>職員の退職手当基金</t>
    <rPh sb="0" eb="2">
      <t>ショクイン</t>
    </rPh>
    <rPh sb="3" eb="5">
      <t>タイショク</t>
    </rPh>
    <rPh sb="5" eb="7">
      <t>テアテ</t>
    </rPh>
    <rPh sb="7" eb="9">
      <t>キキン</t>
    </rPh>
    <phoneticPr fontId="5"/>
  </si>
  <si>
    <t>社会福祉「友愛」基金</t>
    <rPh sb="0" eb="2">
      <t>シャカイ</t>
    </rPh>
    <rPh sb="2" eb="4">
      <t>フクシ</t>
    </rPh>
    <rPh sb="5" eb="7">
      <t>ユウアイ</t>
    </rPh>
    <rPh sb="8" eb="10">
      <t>キキン</t>
    </rPh>
    <phoneticPr fontId="5"/>
  </si>
  <si>
    <t>阪神福祉事業団</t>
    <rPh sb="0" eb="2">
      <t>ハンシン</t>
    </rPh>
    <rPh sb="2" eb="4">
      <t>フクシ</t>
    </rPh>
    <rPh sb="4" eb="7">
      <t>ジギョウダン</t>
    </rPh>
    <phoneticPr fontId="2"/>
  </si>
  <si>
    <t>兵庫県信用保証協会</t>
    <rPh sb="0" eb="3">
      <t>ヒョウゴケン</t>
    </rPh>
    <rPh sb="3" eb="5">
      <t>シンヨウ</t>
    </rPh>
    <rPh sb="5" eb="7">
      <t>ホショウ</t>
    </rPh>
    <rPh sb="7" eb="9">
      <t>キョウカイ</t>
    </rPh>
    <phoneticPr fontId="2"/>
  </si>
  <si>
    <t>芦屋市都市管理（株）</t>
    <rPh sb="0" eb="3">
      <t>アシヤシ</t>
    </rPh>
    <rPh sb="3" eb="5">
      <t>トシ</t>
    </rPh>
    <rPh sb="5" eb="7">
      <t>カンリ</t>
    </rPh>
    <rPh sb="8" eb="9">
      <t>カブ</t>
    </rPh>
    <phoneticPr fontId="2"/>
  </si>
  <si>
    <t>○</t>
    <phoneticPr fontId="2"/>
  </si>
  <si>
    <t>-</t>
    <phoneticPr fontId="2"/>
  </si>
  <si>
    <t>-</t>
    <phoneticPr fontId="2"/>
  </si>
  <si>
    <t>-</t>
    <phoneticPr fontId="2"/>
  </si>
  <si>
    <t>-</t>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</si>
  <si>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</si>
  <si>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</si>
  <si>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</si>
  <si>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</si>
  <si>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</si>
  <si>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</si>
  <si>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▲61</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</si>
  <si>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</si>
  <si>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</si>
  <si>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</si>
  <si>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においては阪神・淡路大震災からの復旧・復興事業に係る市債の残高が大きいため，長年にわたり将来負担比率は１００％を超過していたが，借換抑制や繰上償還など市債残高を積極的に減少させる取組みにより，平成２８年度に初めて将来負担比率が１００％を下回った。しかし，市債残高の減少のため投資的事業を抑制した結果，公共施設の老朽化等が進んでいることから，近年は必要な公共事業を実施しており，将来負担比率は１００％を下回るものの高止まりしている。令和元年度は，市税収入が一時的に増加したことや新発債が抑えられ地方債残高が減少したことから，将来負担比率は低下したものの，類似団体よりも高い水準となっている。芦屋市公共施設等総合管理計画（平成２９年３月策定）及び現在策定を進めている公共施設の最適化構想に基づき，公共施設等の果たす役割や機能面の見直しを含めた長期的な視点を持って公共施設等の適正管理に努める。</t>
    <rPh sb="217" eb="219">
      <t>レイワ</t>
    </rPh>
    <rPh sb="219" eb="221">
      <t>ガンネン</t>
    </rPh>
    <rPh sb="221" eb="222">
      <t>ド</t>
    </rPh>
    <rPh sb="224" eb="225">
      <t>シ</t>
    </rPh>
    <rPh sb="225" eb="226">
      <t>ゼイ</t>
    </rPh>
    <rPh sb="226" eb="228">
      <t>シュウニュウ</t>
    </rPh>
    <rPh sb="229" eb="232">
      <t>イチジテキ</t>
    </rPh>
    <rPh sb="233" eb="235">
      <t>ゾウカ</t>
    </rPh>
    <rPh sb="240" eb="241">
      <t>シン</t>
    </rPh>
    <rPh sb="241" eb="242">
      <t>ハツ</t>
    </rPh>
    <rPh sb="242" eb="243">
      <t>サイ</t>
    </rPh>
    <rPh sb="244" eb="245">
      <t>オサ</t>
    </rPh>
    <rPh sb="248" eb="251">
      <t>チホウサイ</t>
    </rPh>
    <rPh sb="251" eb="253">
      <t>ザンダカ</t>
    </rPh>
    <rPh sb="254" eb="256">
      <t>ゲンショウ</t>
    </rPh>
    <rPh sb="263" eb="265">
      <t>ショウライ</t>
    </rPh>
    <rPh sb="265" eb="267">
      <t>フタン</t>
    </rPh>
    <rPh sb="267" eb="269">
      <t>ヒリツ</t>
    </rPh>
    <rPh sb="270" eb="272">
      <t>テイカ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</si>
  <si>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</si>
  <si>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</si>
  <si>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</si>
  <si>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</si>
  <si>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</si>
  <si>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</si>
  <si>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</si>
  <si>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</si>
  <si>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いては阪神・淡路大震災からの復旧・復興事業に係る市債の残高が大きく，借換抑制や繰上償還など市債残高を積極的に減少させる取組みにより，将来負担比率及び実質公債費比率が低下傾向にある。
しかしながら，平成２９年度においては満期を迎えた公共用地先行取得等事業債を償還したため実質公債費比率が上昇した。一方で，近年においては，公共施設の老朽化等の対策のため公共事業が重なり，新たに借入れる市債が増加したため将来負担比率は高止まりしている。</t>
    <phoneticPr fontId="5"/>
  </si>
  <si>
    <t>実質公債費比率</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</si>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</sst>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D2A2-4EE2-9BAE-7665199143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125386</c:v>
                </c:pt>
                <c:pt idx="1">
                  <c:v>50628</c:v>
                </c:pt>
                <c:pt idx="2">
                  <c:v>93609</c:v>
                </c:pt>
                <c:pt idx="3">
                  <c:v>90296</c:v>
                </c:pt>
                <c:pt idx="4">
                  <c:v>60639</c:v>
                </c:pt>
              </c:numCache>
            </c:numRef>
          </c:val>
          <c:smooth val="0"/>
          <c:extLst>
            <c:ext xmlns:c16="http://schemas.microsoft.com/office/drawing/2014/chart" uri="{C3380CC4-5D6E-409C-BE32-E72D297353CC}">
              <c16:uniqueId val="{00000001-D2A2-4EE2-9BAE-766519914370}"/>
            </c:ext>
          </c:extLst>
        </c:ser>
        <c:dLbls>
          <c:showLegendKey val="0"/>
          <c:showVal val="0"/>
          <c:showCatName val="0"/>
          <c:showSerName val="0"/>
          <c:showPercent val="0"/>
          <c:showBubbleSize val="0"/>
        </c:dLbls>
        <c:marker val="1"/>
        <c:smooth val="0"/>
        <c:axId val="381984936"/>
        <c:axId val="501085560"/>
      </c:lineChart>
      <c:catAx>
        <c:axId val="381984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085560"/>
        <c:crosses val="autoZero"/>
        <c:auto val="1"/>
        <c:lblAlgn val="ctr"/>
        <c:lblOffset val="100"/>
        <c:tickLblSkip val="1"/>
        <c:tickMarkSkip val="1"/>
        <c:noMultiLvlLbl val="0"/>
      </c:catAx>
      <c:valAx>
        <c:axId val="5010855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984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5.05</c:v>
                </c:pt>
                <c:pt idx="1">
                  <c:v>2.4900000000000002</c:v>
                </c:pt>
                <c:pt idx="2">
                  <c:v>1.86</c:v>
                </c:pt>
                <c:pt idx="3">
                  <c:v>2.54</c:v>
                </c:pt>
                <c:pt idx="4">
                  <c:v>3.7</c:v>
                </c:pt>
              </c:numCache>
            </c:numRef>
          </c:val>
          <c:extLst>
            <c:ext xmlns:c16="http://schemas.microsoft.com/office/drawing/2014/chart" uri="{C3380CC4-5D6E-409C-BE32-E72D297353CC}">
              <c16:uniqueId val="{00000000-A3A5-4489-9806-12B0DE35C5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34.83</c:v>
                </c:pt>
                <c:pt idx="1">
                  <c:v>37.67</c:v>
                </c:pt>
                <c:pt idx="2">
                  <c:v>29.8</c:v>
                </c:pt>
                <c:pt idx="3">
                  <c:v>30.89</c:v>
                </c:pt>
                <c:pt idx="4">
                  <c:v>31.45</c:v>
                </c:pt>
              </c:numCache>
            </c:numRef>
          </c:val>
          <c:extLst>
            <c:ext xmlns:c16="http://schemas.microsoft.com/office/drawing/2014/chart" uri="{C3380CC4-5D6E-409C-BE32-E72D297353CC}">
              <c16:uniqueId val="{00000001-A3A5-4489-9806-12B0DE35C58C}"/>
            </c:ext>
          </c:extLst>
        </c:ser>
        <c:dLbls>
          <c:showLegendKey val="0"/>
          <c:showVal val="0"/>
          <c:showCatName val="0"/>
          <c:showSerName val="0"/>
          <c:showPercent val="0"/>
          <c:showBubbleSize val="0"/>
        </c:dLbls>
        <c:gapWidth val="250"/>
        <c:overlap val="100"/>
        <c:axId val="501085952"/>
        <c:axId val="501089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18.62</c:v>
                </c:pt>
                <c:pt idx="1">
                  <c:v>16.41</c:v>
                </c:pt>
                <c:pt idx="2">
                  <c:v>-8.6199999999999992</c:v>
                </c:pt>
                <c:pt idx="3">
                  <c:v>1.66</c:v>
                </c:pt>
                <c:pt idx="4">
                  <c:v>2.4900000000000002</c:v>
                </c:pt>
              </c:numCache>
            </c:numRef>
          </c:val>
          <c:smooth val="0"/>
          <c:extLst>
            <c:ext xmlns:c16="http://schemas.microsoft.com/office/drawing/2014/chart" uri="{C3380CC4-5D6E-409C-BE32-E72D297353CC}">
              <c16:uniqueId val="{00000002-A3A5-4489-9806-12B0DE35C58C}"/>
            </c:ext>
          </c:extLst>
        </c:ser>
        <c:dLbls>
          <c:showLegendKey val="0"/>
          <c:showVal val="0"/>
          <c:showCatName val="0"/>
          <c:showSerName val="0"/>
          <c:showPercent val="0"/>
          <c:showBubbleSize val="0"/>
        </c:dLbls>
        <c:marker val="1"/>
        <c:smooth val="0"/>
        <c:axId val="501085952"/>
        <c:axId val="501089480"/>
      </c:lineChart>
      <c:catAx>
        <c:axId val="5010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089480"/>
        <c:crosses val="autoZero"/>
        <c:auto val="1"/>
        <c:lblAlgn val="ctr"/>
        <c:lblOffset val="100"/>
        <c:tickLblSkip val="1"/>
        <c:tickMarkSkip val="1"/>
        <c:noMultiLvlLbl val="0"/>
      </c:catAx>
      <c:valAx>
        <c:axId val="501089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8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2.81</c:v>
                </c:pt>
                <c:pt idx="2">
                  <c:v>#N/A</c:v>
                </c:pt>
                <c:pt idx="3">
                  <c:v>0.82</c:v>
                </c:pt>
                <c:pt idx="4">
                  <c:v>#N/A</c:v>
                </c:pt>
                <c:pt idx="5">
                  <c:v>0.88</c:v>
                </c:pt>
                <c:pt idx="6">
                  <c:v>#N/A</c:v>
                </c:pt>
                <c:pt idx="7">
                  <c:v>0.2</c:v>
                </c:pt>
                <c:pt idx="8">
                  <c:v>#N/A</c:v>
                </c:pt>
                <c:pt idx="9">
                  <c:v>0.22</c:v>
                </c:pt>
              </c:numCache>
            </c:numRef>
          </c:val>
          <c:extLst>
            <c:ext xmlns:c16="http://schemas.microsoft.com/office/drawing/2014/chart" uri="{C3380CC4-5D6E-409C-BE32-E72D297353CC}">
              <c16:uniqueId val="{00000000-F28B-45A0-BD2E-2CD405E199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8B-45A0-BD2E-2CD405E19933}"/>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0.71</c:v>
                </c:pt>
                <c:pt idx="2">
                  <c:v>#N/A</c:v>
                </c:pt>
                <c:pt idx="3">
                  <c:v>0.94</c:v>
                </c:pt>
                <c:pt idx="4">
                  <c:v>#N/A</c:v>
                </c:pt>
                <c:pt idx="5">
                  <c:v>0.67</c:v>
                </c:pt>
                <c:pt idx="6">
                  <c:v>#N/A</c:v>
                </c:pt>
                <c:pt idx="7">
                  <c:v>0.79</c:v>
                </c:pt>
                <c:pt idx="8">
                  <c:v>#N/A</c:v>
                </c:pt>
                <c:pt idx="9">
                  <c:v>0.25</c:v>
                </c:pt>
              </c:numCache>
            </c:numRef>
          </c:val>
          <c:extLst>
            <c:ext xmlns:c16="http://schemas.microsoft.com/office/drawing/2014/chart" uri="{C3380CC4-5D6E-409C-BE32-E72D297353CC}">
              <c16:uniqueId val="{00000002-F28B-45A0-BD2E-2CD405E19933}"/>
            </c:ext>
          </c:extLst>
        </c:ser>
        <c:ser>
          <c:idx val="3"/>
          <c:order val="3"/>
          <c:tx>
            <c:strRef>
              <c:f>データシート!$A$30</c:f>
              <c:strCache>
                <c:ptCount val="1"/>
                <c:pt idx="0">
                  <c:v>公共用地取得費特別会計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0.19</c:v>
                </c:pt>
                <c:pt idx="4">
                  <c:v>#N/A</c:v>
                </c:pt>
                <c:pt idx="5">
                  <c:v>0.31</c:v>
                </c:pt>
                <c:pt idx="6">
                  <c:v>#N/A</c:v>
                </c:pt>
                <c:pt idx="7">
                  <c:v>0.33</c:v>
                </c:pt>
                <c:pt idx="8">
                  <c:v>#N/A</c:v>
                </c:pt>
                <c:pt idx="9">
                  <c:v>0.34</c:v>
                </c:pt>
              </c:numCache>
            </c:numRef>
          </c:val>
          <c:extLst>
            <c:ext xmlns:c16="http://schemas.microsoft.com/office/drawing/2014/chart" uri="{C3380CC4-5D6E-409C-BE32-E72D297353CC}">
              <c16:uniqueId val="{00000003-F28B-45A0-BD2E-2CD405E19933}"/>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1.01</c:v>
                </c:pt>
                <c:pt idx="2">
                  <c:v>#N/A</c:v>
                </c:pt>
                <c:pt idx="3">
                  <c:v>6.87</c:v>
                </c:pt>
                <c:pt idx="4">
                  <c:v>#N/A</c:v>
                </c:pt>
                <c:pt idx="5">
                  <c:v>0.71</c:v>
                </c:pt>
                <c:pt idx="6">
                  <c:v>#N/A</c:v>
                </c:pt>
                <c:pt idx="7">
                  <c:v>0.56000000000000005</c:v>
                </c:pt>
                <c:pt idx="8">
                  <c:v>#N/A</c:v>
                </c:pt>
                <c:pt idx="9">
                  <c:v>0.41</c:v>
                </c:pt>
              </c:numCache>
            </c:numRef>
          </c:val>
          <c:extLst>
            <c:ext xmlns:c16="http://schemas.microsoft.com/office/drawing/2014/chart" uri="{C3380CC4-5D6E-409C-BE32-E72D297353CC}">
              <c16:uniqueId val="{00000004-F28B-45A0-BD2E-2CD405E1993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0.38</c:v>
                </c:pt>
                <c:pt idx="4">
                  <c:v>#N/A</c:v>
                </c:pt>
                <c:pt idx="5">
                  <c:v>0.4</c:v>
                </c:pt>
                <c:pt idx="6">
                  <c:v>#N/A</c:v>
                </c:pt>
                <c:pt idx="7">
                  <c:v>0.44</c:v>
                </c:pt>
                <c:pt idx="8">
                  <c:v>#N/A</c:v>
                </c:pt>
                <c:pt idx="9">
                  <c:v>0.41</c:v>
                </c:pt>
              </c:numCache>
            </c:numRef>
          </c:val>
          <c:extLst>
            <c:ext xmlns:c16="http://schemas.microsoft.com/office/drawing/2014/chart" uri="{C3380CC4-5D6E-409C-BE32-E72D297353CC}">
              <c16:uniqueId val="{00000005-F28B-45A0-BD2E-2CD405E1993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1.07</c:v>
                </c:pt>
                <c:pt idx="4">
                  <c:v>#N/A</c:v>
                </c:pt>
                <c:pt idx="5">
                  <c:v>1.46</c:v>
                </c:pt>
                <c:pt idx="6">
                  <c:v>#N/A</c:v>
                </c:pt>
                <c:pt idx="7">
                  <c:v>0.84</c:v>
                </c:pt>
                <c:pt idx="8">
                  <c:v>#N/A</c:v>
                </c:pt>
                <c:pt idx="9">
                  <c:v>0.68</c:v>
                </c:pt>
              </c:numCache>
            </c:numRef>
          </c:val>
          <c:extLst>
            <c:ext xmlns:c16="http://schemas.microsoft.com/office/drawing/2014/chart" uri="{C3380CC4-5D6E-409C-BE32-E72D297353CC}">
              <c16:uniqueId val="{00000006-F28B-45A0-BD2E-2CD405E1993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1.44</c:v>
                </c:pt>
                <c:pt idx="8">
                  <c:v>#N/A</c:v>
                </c:pt>
                <c:pt idx="9">
                  <c:v>3.1</c:v>
                </c:pt>
              </c:numCache>
            </c:numRef>
          </c:val>
          <c:extLst>
            <c:ext xmlns:c16="http://schemas.microsoft.com/office/drawing/2014/chart" uri="{C3380CC4-5D6E-409C-BE32-E72D297353CC}">
              <c16:uniqueId val="{00000007-F28B-45A0-BD2E-2CD405E199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4.9400000000000004</c:v>
                </c:pt>
                <c:pt idx="2">
                  <c:v>#N/A</c:v>
                </c:pt>
                <c:pt idx="3">
                  <c:v>2.2999999999999998</c:v>
                </c:pt>
                <c:pt idx="4">
                  <c:v>#N/A</c:v>
                </c:pt>
                <c:pt idx="5">
                  <c:v>1.54</c:v>
                </c:pt>
                <c:pt idx="6">
                  <c:v>#N/A</c:v>
                </c:pt>
                <c:pt idx="7">
                  <c:v>2.2000000000000002</c:v>
                </c:pt>
                <c:pt idx="8">
                  <c:v>#N/A</c:v>
                </c:pt>
                <c:pt idx="9">
                  <c:v>3.35</c:v>
                </c:pt>
              </c:numCache>
            </c:numRef>
          </c:val>
          <c:extLst>
            <c:ext xmlns:c16="http://schemas.microsoft.com/office/drawing/2014/chart" uri="{C3380CC4-5D6E-409C-BE32-E72D297353CC}">
              <c16:uniqueId val="{00000008-F28B-45A0-BD2E-2CD405E199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4.3600000000000003</c:v>
                </c:pt>
                <c:pt idx="2">
                  <c:v>#N/A</c:v>
                </c:pt>
                <c:pt idx="3">
                  <c:v>1.27</c:v>
                </c:pt>
                <c:pt idx="4">
                  <c:v>#N/A</c:v>
                </c:pt>
                <c:pt idx="5">
                  <c:v>4.9800000000000004</c:v>
                </c:pt>
                <c:pt idx="6">
                  <c:v>#N/A</c:v>
                </c:pt>
                <c:pt idx="7">
                  <c:v>6.03</c:v>
                </c:pt>
                <c:pt idx="8">
                  <c:v>#N/A</c:v>
                </c:pt>
                <c:pt idx="9">
                  <c:v>6.86</c:v>
                </c:pt>
              </c:numCache>
            </c:numRef>
          </c:val>
          <c:extLst>
            <c:ext xmlns:c16="http://schemas.microsoft.com/office/drawing/2014/chart" uri="{C3380CC4-5D6E-409C-BE32-E72D297353CC}">
              <c16:uniqueId val="{00000009-F28B-45A0-BD2E-2CD405E19933}"/>
            </c:ext>
          </c:extLst>
        </c:ser>
        <c:dLbls>
          <c:showLegendKey val="0"/>
          <c:showVal val="0"/>
          <c:showCatName val="0"/>
          <c:showSerName val="0"/>
          <c:showPercent val="0"/>
          <c:showBubbleSize val="0"/>
        </c:dLbls>
        <c:gapWidth val="150"/>
        <c:overlap val="100"/>
        <c:axId val="501083208"/>
        <c:axId val="501083600"/>
      </c:barChart>
      <c:catAx>
        <c:axId val="50108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083600"/>
        <c:crosses val="autoZero"/>
        <c:auto val="1"/>
        <c:lblAlgn val="ctr"/>
        <c:lblOffset val="100"/>
        <c:tickLblSkip val="1"/>
        <c:tickMarkSkip val="1"/>
        <c:noMultiLvlLbl val="0"/>
      </c:catAx>
      <c:valAx>
        <c:axId val="50108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83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6080</c:v>
                </c:pt>
                <c:pt idx="5">
                  <c:v>5926</c:v>
                </c:pt>
                <c:pt idx="8">
                  <c:v>5222</c:v>
                </c:pt>
                <c:pt idx="11">
                  <c:v>5000</c:v>
                </c:pt>
                <c:pt idx="14">
                  <c:v>4805</c:v>
                </c:pt>
              </c:numCache>
            </c:numRef>
          </c:val>
          <c:extLst>
            <c:ext xmlns:c16="http://schemas.microsoft.com/office/drawing/2014/chart" uri="{C3380CC4-5D6E-409C-BE32-E72D297353CC}">
              <c16:uniqueId val="{00000000-94DD-46D3-94FC-72173E3B3D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DD-46D3-94FC-72173E3B3D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99</c:v>
                </c:pt>
                <c:pt idx="3">
                  <c:v>99</c:v>
                </c:pt>
                <c:pt idx="6">
                  <c:v>140</c:v>
                </c:pt>
                <c:pt idx="9">
                  <c:v>359</c:v>
                </c:pt>
                <c:pt idx="12">
                  <c:v>369</c:v>
                </c:pt>
              </c:numCache>
            </c:numRef>
          </c:val>
          <c:extLst>
            <c:ext xmlns:c16="http://schemas.microsoft.com/office/drawing/2014/chart" uri="{C3380CC4-5D6E-409C-BE32-E72D297353CC}">
              <c16:uniqueId val="{00000002-94DD-46D3-94FC-72173E3B3D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122</c:v>
                </c:pt>
                <c:pt idx="3">
                  <c:v>44</c:v>
                </c:pt>
                <c:pt idx="6">
                  <c:v>35</c:v>
                </c:pt>
                <c:pt idx="9">
                  <c:v>35</c:v>
                </c:pt>
                <c:pt idx="12">
                  <c:v>25</c:v>
                </c:pt>
              </c:numCache>
            </c:numRef>
          </c:val>
          <c:extLst>
            <c:ext xmlns:c16="http://schemas.microsoft.com/office/drawing/2014/chart" uri="{C3380CC4-5D6E-409C-BE32-E72D297353CC}">
              <c16:uniqueId val="{00000003-94DD-46D3-94FC-72173E3B3D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943</c:v>
                </c:pt>
                <c:pt idx="3">
                  <c:v>946</c:v>
                </c:pt>
                <c:pt idx="6">
                  <c:v>1042</c:v>
                </c:pt>
                <c:pt idx="9">
                  <c:v>995</c:v>
                </c:pt>
                <c:pt idx="12">
                  <c:v>1067</c:v>
                </c:pt>
              </c:numCache>
            </c:numRef>
          </c:val>
          <c:extLst>
            <c:ext xmlns:c16="http://schemas.microsoft.com/office/drawing/2014/chart" uri="{C3380CC4-5D6E-409C-BE32-E72D297353CC}">
              <c16:uniqueId val="{00000004-94DD-46D3-94FC-72173E3B3D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DD-46D3-94FC-72173E3B3D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DD-46D3-94FC-72173E3B3D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5346</c:v>
                </c:pt>
                <c:pt idx="3">
                  <c:v>5982</c:v>
                </c:pt>
                <c:pt idx="6">
                  <c:v>7314</c:v>
                </c:pt>
                <c:pt idx="9">
                  <c:v>5453</c:v>
                </c:pt>
                <c:pt idx="12">
                  <c:v>4794</c:v>
                </c:pt>
              </c:numCache>
            </c:numRef>
          </c:val>
          <c:extLst>
            <c:ext xmlns:c16="http://schemas.microsoft.com/office/drawing/2014/chart" uri="{C3380CC4-5D6E-409C-BE32-E72D297353CC}">
              <c16:uniqueId val="{00000007-94DD-46D3-94FC-72173E3B3D01}"/>
            </c:ext>
          </c:extLst>
        </c:ser>
        <c:dLbls>
          <c:showLegendKey val="0"/>
          <c:showVal val="0"/>
          <c:showCatName val="0"/>
          <c:showSerName val="0"/>
          <c:showPercent val="0"/>
          <c:showBubbleSize val="0"/>
        </c:dLbls>
        <c:gapWidth val="100"/>
        <c:overlap val="100"/>
        <c:axId val="501083992"/>
        <c:axId val="501086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430</c:v>
                </c:pt>
                <c:pt idx="2">
                  <c:v>#N/A</c:v>
                </c:pt>
                <c:pt idx="3">
                  <c:v>#N/A</c:v>
                </c:pt>
                <c:pt idx="4">
                  <c:v>1145</c:v>
                </c:pt>
                <c:pt idx="5">
                  <c:v>#N/A</c:v>
                </c:pt>
                <c:pt idx="6">
                  <c:v>#N/A</c:v>
                </c:pt>
                <c:pt idx="7">
                  <c:v>3309</c:v>
                </c:pt>
                <c:pt idx="8">
                  <c:v>#N/A</c:v>
                </c:pt>
                <c:pt idx="9">
                  <c:v>#N/A</c:v>
                </c:pt>
                <c:pt idx="10">
                  <c:v>1842</c:v>
                </c:pt>
                <c:pt idx="11">
                  <c:v>#N/A</c:v>
                </c:pt>
                <c:pt idx="12">
                  <c:v>#N/A</c:v>
                </c:pt>
                <c:pt idx="13">
                  <c:v>1450</c:v>
                </c:pt>
                <c:pt idx="14">
                  <c:v>#N/A</c:v>
                </c:pt>
              </c:numCache>
            </c:numRef>
          </c:val>
          <c:smooth val="0"/>
          <c:extLst>
            <c:ext xmlns:c16="http://schemas.microsoft.com/office/drawing/2014/chart" uri="{C3380CC4-5D6E-409C-BE32-E72D297353CC}">
              <c16:uniqueId val="{00000008-94DD-46D3-94FC-72173E3B3D01}"/>
            </c:ext>
          </c:extLst>
        </c:ser>
        <c:dLbls>
          <c:showLegendKey val="0"/>
          <c:showVal val="0"/>
          <c:showCatName val="0"/>
          <c:showSerName val="0"/>
          <c:showPercent val="0"/>
          <c:showBubbleSize val="0"/>
        </c:dLbls>
        <c:marker val="1"/>
        <c:smooth val="0"/>
        <c:axId val="501083992"/>
        <c:axId val="501086344"/>
      </c:lineChart>
      <c:catAx>
        <c:axId val="50108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086344"/>
        <c:crosses val="autoZero"/>
        <c:auto val="1"/>
        <c:lblAlgn val="ctr"/>
        <c:lblOffset val="100"/>
        <c:tickLblSkip val="1"/>
        <c:tickMarkSkip val="1"/>
        <c:noMultiLvlLbl val="0"/>
      </c:catAx>
      <c:valAx>
        <c:axId val="50108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8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31671</c:v>
                </c:pt>
                <c:pt idx="5">
                  <c:v>28507</c:v>
                </c:pt>
                <c:pt idx="8">
                  <c:v>26486</c:v>
                </c:pt>
                <c:pt idx="11">
                  <c:v>24288</c:v>
                </c:pt>
                <c:pt idx="14">
                  <c:v>23090</c:v>
                </c:pt>
              </c:numCache>
            </c:numRef>
          </c:val>
          <c:extLst>
            <c:ext xmlns:c16="http://schemas.microsoft.com/office/drawing/2014/chart" uri="{C3380CC4-5D6E-409C-BE32-E72D297353CC}">
              <c16:uniqueId val="{00000000-A1C3-447E-8722-2B01E00BCF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10900</c:v>
                </c:pt>
                <c:pt idx="5">
                  <c:v>12380</c:v>
                </c:pt>
                <c:pt idx="8">
                  <c:v>15053</c:v>
                </c:pt>
                <c:pt idx="11">
                  <c:v>14919</c:v>
                </c:pt>
                <c:pt idx="14">
                  <c:v>15613</c:v>
                </c:pt>
              </c:numCache>
            </c:numRef>
          </c:val>
          <c:extLst>
            <c:ext xmlns:c16="http://schemas.microsoft.com/office/drawing/2014/chart" uri="{C3380CC4-5D6E-409C-BE32-E72D297353CC}">
              <c16:uniqueId val="{00000001-A1C3-447E-8722-2B01E00BCF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14612</c:v>
                </c:pt>
                <c:pt idx="5">
                  <c:v>16178</c:v>
                </c:pt>
                <c:pt idx="8">
                  <c:v>13887</c:v>
                </c:pt>
                <c:pt idx="11">
                  <c:v>14166</c:v>
                </c:pt>
                <c:pt idx="14">
                  <c:v>14506</c:v>
                </c:pt>
              </c:numCache>
            </c:numRef>
          </c:val>
          <c:extLst>
            <c:ext xmlns:c16="http://schemas.microsoft.com/office/drawing/2014/chart" uri="{C3380CC4-5D6E-409C-BE32-E72D297353CC}">
              <c16:uniqueId val="{00000002-A1C3-447E-8722-2B01E00BCF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C3-447E-8722-2B01E00BCF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C3-447E-8722-2B01E00BCF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c:v>
                </c:pt>
                <c:pt idx="3">
                  <c:v>12</c:v>
                </c:pt>
                <c:pt idx="6">
                  <c:v>9</c:v>
                </c:pt>
                <c:pt idx="9">
                  <c:v>11</c:v>
                </c:pt>
                <c:pt idx="12">
                  <c:v>60</c:v>
                </c:pt>
              </c:numCache>
            </c:numRef>
          </c:val>
          <c:extLst>
            <c:ext xmlns:c16="http://schemas.microsoft.com/office/drawing/2014/chart" uri="{C3380CC4-5D6E-409C-BE32-E72D297353CC}">
              <c16:uniqueId val="{00000005-A1C3-447E-8722-2B01E00BCF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5228</c:v>
                </c:pt>
                <c:pt idx="3">
                  <c:v>5062</c:v>
                </c:pt>
                <c:pt idx="6">
                  <c:v>4703</c:v>
                </c:pt>
                <c:pt idx="9">
                  <c:v>4500</c:v>
                </c:pt>
                <c:pt idx="12">
                  <c:v>4723</c:v>
                </c:pt>
              </c:numCache>
            </c:numRef>
          </c:val>
          <c:extLst>
            <c:ext xmlns:c16="http://schemas.microsoft.com/office/drawing/2014/chart" uri="{C3380CC4-5D6E-409C-BE32-E72D297353CC}">
              <c16:uniqueId val="{00000006-A1C3-447E-8722-2B01E00BCF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168</c:v>
                </c:pt>
                <c:pt idx="3">
                  <c:v>134</c:v>
                </c:pt>
                <c:pt idx="6">
                  <c:v>106</c:v>
                </c:pt>
                <c:pt idx="9">
                  <c:v>73</c:v>
                </c:pt>
                <c:pt idx="12">
                  <c:v>49</c:v>
                </c:pt>
              </c:numCache>
            </c:numRef>
          </c:val>
          <c:extLst>
            <c:ext xmlns:c16="http://schemas.microsoft.com/office/drawing/2014/chart" uri="{C3380CC4-5D6E-409C-BE32-E72D297353CC}">
              <c16:uniqueId val="{00000007-A1C3-447E-8722-2B01E00BCF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9384</c:v>
                </c:pt>
                <c:pt idx="3">
                  <c:v>8590</c:v>
                </c:pt>
                <c:pt idx="6">
                  <c:v>8910</c:v>
                </c:pt>
                <c:pt idx="9">
                  <c:v>9552</c:v>
                </c:pt>
                <c:pt idx="12">
                  <c:v>10334</c:v>
                </c:pt>
              </c:numCache>
            </c:numRef>
          </c:val>
          <c:extLst>
            <c:ext xmlns:c16="http://schemas.microsoft.com/office/drawing/2014/chart" uri="{C3380CC4-5D6E-409C-BE32-E72D297353CC}">
              <c16:uniqueId val="{00000008-A1C3-447E-8722-2B01E00BCF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7661</c:v>
                </c:pt>
                <c:pt idx="3">
                  <c:v>7045</c:v>
                </c:pt>
                <c:pt idx="6">
                  <c:v>6402</c:v>
                </c:pt>
                <c:pt idx="9">
                  <c:v>5743</c:v>
                </c:pt>
                <c:pt idx="12">
                  <c:v>5074</c:v>
                </c:pt>
              </c:numCache>
            </c:numRef>
          </c:val>
          <c:extLst>
            <c:ext xmlns:c16="http://schemas.microsoft.com/office/drawing/2014/chart" uri="{C3380CC4-5D6E-409C-BE32-E72D297353CC}">
              <c16:uniqueId val="{00000009-A1C3-447E-8722-2B01E00BCF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58204</c:v>
                </c:pt>
                <c:pt idx="3">
                  <c:v>54958</c:v>
                </c:pt>
                <c:pt idx="6">
                  <c:v>53008</c:v>
                </c:pt>
                <c:pt idx="9">
                  <c:v>52638</c:v>
                </c:pt>
                <c:pt idx="12">
                  <c:v>50532</c:v>
                </c:pt>
              </c:numCache>
            </c:numRef>
          </c:val>
          <c:extLst>
            <c:ext xmlns:c16="http://schemas.microsoft.com/office/drawing/2014/chart" uri="{C3380CC4-5D6E-409C-BE32-E72D297353CC}">
              <c16:uniqueId val="{0000000A-A1C3-447E-8722-2B01E00BCF83}"/>
            </c:ext>
          </c:extLst>
        </c:ser>
        <c:dLbls>
          <c:showLegendKey val="0"/>
          <c:showVal val="0"/>
          <c:showCatName val="0"/>
          <c:showSerName val="0"/>
          <c:showPercent val="0"/>
          <c:showBubbleSize val="0"/>
        </c:dLbls>
        <c:gapWidth val="100"/>
        <c:overlap val="100"/>
        <c:axId val="501088696"/>
        <c:axId val="501084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23476</c:v>
                </c:pt>
                <c:pt idx="2">
                  <c:v>#N/A</c:v>
                </c:pt>
                <c:pt idx="3">
                  <c:v>#N/A</c:v>
                </c:pt>
                <c:pt idx="4">
                  <c:v>18736</c:v>
                </c:pt>
                <c:pt idx="5">
                  <c:v>#N/A</c:v>
                </c:pt>
                <c:pt idx="6">
                  <c:v>#N/A</c:v>
                </c:pt>
                <c:pt idx="7">
                  <c:v>17711</c:v>
                </c:pt>
                <c:pt idx="8">
                  <c:v>#N/A</c:v>
                </c:pt>
                <c:pt idx="9">
                  <c:v>#N/A</c:v>
                </c:pt>
                <c:pt idx="10">
                  <c:v>19144</c:v>
                </c:pt>
                <c:pt idx="11">
                  <c:v>#N/A</c:v>
                </c:pt>
                <c:pt idx="12">
                  <c:v>#N/A</c:v>
                </c:pt>
                <c:pt idx="13">
                  <c:v>17564</c:v>
                </c:pt>
                <c:pt idx="14">
                  <c:v>#N/A</c:v>
                </c:pt>
              </c:numCache>
            </c:numRef>
          </c:val>
          <c:smooth val="0"/>
          <c:extLst>
            <c:ext xmlns:c16="http://schemas.microsoft.com/office/drawing/2014/chart" uri="{C3380CC4-5D6E-409C-BE32-E72D297353CC}">
              <c16:uniqueId val="{0000000B-A1C3-447E-8722-2B01E00BCF83}"/>
            </c:ext>
          </c:extLst>
        </c:ser>
        <c:dLbls>
          <c:showLegendKey val="0"/>
          <c:showVal val="0"/>
          <c:showCatName val="0"/>
          <c:showSerName val="0"/>
          <c:showPercent val="0"/>
          <c:showBubbleSize val="0"/>
        </c:dLbls>
        <c:marker val="1"/>
        <c:smooth val="0"/>
        <c:axId val="501088696"/>
        <c:axId val="501084776"/>
      </c:lineChart>
      <c:catAx>
        <c:axId val="50108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084776"/>
        <c:crosses val="autoZero"/>
        <c:auto val="1"/>
        <c:lblAlgn val="ctr"/>
        <c:lblOffset val="100"/>
        <c:tickLblSkip val="1"/>
        <c:tickMarkSkip val="1"/>
        <c:noMultiLvlLbl val="0"/>
      </c:catAx>
      <c:valAx>
        <c:axId val="501084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8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6844</c:v>
                </c:pt>
                <c:pt idx="1">
                  <c:v>7071</c:v>
                </c:pt>
                <c:pt idx="2">
                  <c:v>7368</c:v>
                </c:pt>
              </c:numCache>
            </c:numRef>
          </c:val>
          <c:extLst>
            <c:ext xmlns:c16="http://schemas.microsoft.com/office/drawing/2014/chart" uri="{C3380CC4-5D6E-409C-BE32-E72D297353CC}">
              <c16:uniqueId val="{00000000-BCDF-4C23-A553-58859801B8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1203</c:v>
                </c:pt>
                <c:pt idx="1">
                  <c:v>1304</c:v>
                </c:pt>
                <c:pt idx="2">
                  <c:v>1504</c:v>
                </c:pt>
              </c:numCache>
            </c:numRef>
          </c:val>
          <c:extLst>
            <c:ext xmlns:c16="http://schemas.microsoft.com/office/drawing/2014/chart" uri="{C3380CC4-5D6E-409C-BE32-E72D297353CC}">
              <c16:uniqueId val="{00000001-BCDF-4C23-A553-58859801B8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4563</c:v>
                </c:pt>
                <c:pt idx="1">
                  <c:v>4328</c:v>
                </c:pt>
                <c:pt idx="2">
                  <c:v>4179</c:v>
                </c:pt>
              </c:numCache>
            </c:numRef>
          </c:val>
          <c:extLst>
            <c:ext xmlns:c16="http://schemas.microsoft.com/office/drawing/2014/chart" uri="{C3380CC4-5D6E-409C-BE32-E72D297353CC}">
              <c16:uniqueId val="{00000002-BCDF-4C23-A553-58859801B843}"/>
            </c:ext>
          </c:extLst>
        </c:ser>
        <c:dLbls>
          <c:showLegendKey val="0"/>
          <c:showVal val="0"/>
          <c:showCatName val="0"/>
          <c:showSerName val="0"/>
          <c:showPercent val="0"/>
          <c:showBubbleSize val="0"/>
        </c:dLbls>
        <c:gapWidth val="120"/>
        <c:overlap val="100"/>
        <c:axId val="501090264"/>
        <c:axId val="501089872"/>
      </c:barChart>
      <c:catAx>
        <c:axId val="50109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1089872"/>
        <c:crosses val="autoZero"/>
        <c:auto val="1"/>
        <c:lblAlgn val="ctr"/>
        <c:lblOffset val="100"/>
        <c:tickLblSkip val="1"/>
        <c:tickMarkSkip val="1"/>
        <c:noMultiLvlLbl val="0"/>
      </c:catAx>
      <c:valAx>
        <c:axId val="501089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109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{F1CE6DF5-A4F3-404A-B2D5-9AAB68DC8228}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625-4CE0-9C77-AE0FA16067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{1100BA98-1A08-4A79-AB6B-5C424B9A2BAB}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25-4CE0-9C77-AE0FA16067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{53A532BC-ABE6-4BDC-9B65-0A801E3896E7}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25-4CE0-9C77-AE0FA16067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{CFBFD6E2-ABB7-4DA2-846B-A1487ED8CA54}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25-4CE0-9C77-AE0FA16067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{19A9DABB-B0AE-4A54-9D6C-8AD10A9080AC}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25-4CE0-9C77-AE0FA160679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{5D9F06C0-7F6B-472B-91F6-978CFCEC5898}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625-4CE0-9C77-AE0FA160679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{82823204-7081-4340-9E2C-BAF950284836}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625-4CE0-9C77-AE0FA160679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{6ECB2063-8A07-4EEF-87D0-AA2654BDD55C}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625-4CE0-9C77-AE0FA160679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{A0B3D9DC-2827-4528-9B54-AA864F8F2BD6}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625-4CE0-9C77-AE0FA16067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69.900000000000006</c:v>
                </c:pt>
                <c:pt idx="16">
                  <c:v>69.900000000000006</c:v>
                </c:pt>
                <c:pt idx="24">
                  <c:v>63.9</c:v>
                </c:pt>
                <c:pt idx="32">
                  <c:v>64.900000000000006</c:v>
                </c:pt>
              </c:numCache>
            </c:numRef>
          </c:xVal>
          <c:yVal>
            <c:numRef>
              <c:f>公会計指標分析・財政指標組合せ分析表!$BP$51:$DC$51</c:f>
              <c:numCache>
                <c:formatCode>#,##0.0;"▲ "#,##0.0</c:formatCode>
                <c:ptCount val="40"/>
                <c:pt idx="8">
                  <c:v>96</c:v>
                </c:pt>
                <c:pt idx="16">
                  <c:v>90.4</c:v>
                </c:pt>
                <c:pt idx="24">
                  <c:v>97</c:v>
                </c:pt>
                <c:pt idx="32">
                  <c:v>85.5</c:v>
                </c:pt>
              </c:numCache>
            </c:numRef>
          </c:yVal>
          <c:smooth val="0"/>
          <c:extLst>
            <c:ext xmlns:c16="http://schemas.microsoft.com/office/drawing/2014/chart" uri="{C3380CC4-5D6E-409C-BE32-E72D297353CC}">
              <c16:uniqueId val="{00000009-4625-4CE0-9C77-AE0FA16067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{C6AE4CA2-B2BB-4314-B915-BEDB73E27C2E}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625-4CE0-9C77-AE0FA16067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{4B252B06-B085-4C40-B750-45984A938A06}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25-4CE0-9C77-AE0FA16067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{43A2B96C-E476-4C86-9F73-75D7117A1AA8}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25-4CE0-9C77-AE0FA16067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{E1BD1BDC-2D3D-4099-B2A8-D2F6C520A86A}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25-4CE0-9C77-AE0FA16067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{D1019ECC-6FCA-4A26-B99F-7852AAB98B6D}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25-4CE0-9C77-AE0FA160679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{AEE9B32C-8914-4DE8-9692-2C792CDD442C}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625-4CE0-9C77-AE0FA160679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{FADA87FB-74D0-4B7B-8630-D30B68B302D0}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625-4CE0-9C77-AE0FA160679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{07AE59FF-8250-4733-B4FC-82BA2A8BE4B7}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625-4CE0-9C77-AE0FA160679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{55F518AB-940B-4ED6-A842-AAF680A22074}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625-4CE0-9C77-AE0FA16067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4625-4CE0-9C77-AE0FA160679A}"/>
            </c:ext>
          </c:extLst>
        </c:ser>
        <c:dLbls>
          <c:showLegendKey val="0"/>
          <c:showVal val="1"/>
          <c:showCatName val="0"/>
          <c:showSerName val="0"/>
          <c:showPercent val="0"/>
          <c:showBubbleSize val="0"/>
        </c:dLbls>
        <c:axId val="576075136"/>
        <c:axId val="576074352"/>
      </c:scatterChart>
      <c:valAx>
        <c:axId val="576075136"/>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074352"/>
        <c:crosses val="autoZero"/>
        <c:crossBetween val="midCat"/>
      </c:valAx>
      <c:valAx>
        <c:axId val="576074352"/>
        <c:scaling>
          <c:orientation val="minMax"/>
          <c:max val="11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075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{DCCCD1E3-B70F-471A-8410-F653DC166977}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AB9-4E68-8F91-AD693DD9F1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{7A0AB743-3862-4590-98C1-5258FC4BB154}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B9-4E68-8F91-AD693DD9F1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{621479FB-BCF9-464F-BF77-AE2F07F6E684}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B9-4E68-8F91-AD693DD9F1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{5435E43A-A3E2-4EC4-A5C8-C2FC0A037706}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B9-4E68-8F91-AD693DD9F1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{CD20E20D-DE89-401C-B98B-9802CAFBB79E}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B9-4E68-8F91-AD693DD9F11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{7CD36583-30F4-4018-8714-7CB36033EE38}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AB9-4E68-8F91-AD693DD9F11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{BA976E82-FB15-4127-B88F-ADB12952D57E}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AB9-4E68-8F91-AD693DD9F11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{37B19B61-7CCA-418A-890B-16F3BE1DFB1A}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AB9-4E68-8F91-AD693DD9F11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{F317E6FB-6B05-498B-AE6E-6CB1EAB5F339}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AB9-4E68-8F91-AD693DD9F1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3.4</c:v>
                </c:pt>
                <c:pt idx="16">
                  <c:v>8.3000000000000007</c:v>
                </c:pt>
                <c:pt idx="24">
                  <c:v>10.6</c:v>
                </c:pt>
                <c:pt idx="32">
                  <c:v>11</c:v>
                </c:pt>
              </c:numCache>
            </c:numRef>
          </c:xVal>
          <c:yVal>
            <c:numRef>
              <c:f>公会計指標分析・財政指標組合せ分析表!$BP$73:$DC$73</c:f>
              <c:numCache>
                <c:formatCode>#,##0.0;"▲ "#,##0.0</c:formatCode>
                <c:ptCount val="40"/>
                <c:pt idx="0">
                  <c:v>121.6</c:v>
                </c:pt>
                <c:pt idx="8">
                  <c:v>96</c:v>
                </c:pt>
                <c:pt idx="16">
                  <c:v>90.4</c:v>
                </c:pt>
                <c:pt idx="24">
                  <c:v>97</c:v>
                </c:pt>
                <c:pt idx="32">
                  <c:v>85.5</c:v>
                </c:pt>
              </c:numCache>
            </c:numRef>
          </c:yVal>
          <c:smooth val="0"/>
          <c:extLst>
            <c:ext xmlns:c16="http://schemas.microsoft.com/office/drawing/2014/chart" uri="{C3380CC4-5D6E-409C-BE32-E72D297353CC}">
              <c16:uniqueId val="{00000009-EAB9-4E68-8F91-AD693DD9F1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3051179022045849E-2"/>
                  <c:y val="-4.862963873726203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{10036AAF-3618-4F5F-BF17-94C6CF323DF3}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AB9-4E68-8F91-AD693DD9F1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{DF8161A8-AB84-4CF3-AD08-3399E0A99DBB}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B9-4E68-8F91-AD693DD9F1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{EB75A9C4-E3E5-4A05-AAA2-C0F4145A244D}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B9-4E68-8F91-AD693DD9F1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{3CAD8615-E433-44FA-A2CC-98693BF1B194}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B9-4E68-8F91-AD693DD9F1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{1BD1941B-9D86-4CAB-B39A-59185C910C6A}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B9-4E68-8F91-AD693DD9F11E}"/>
                </c:ext>
              </c:extLst>
            </c:dLbl>
            <c:dLbl>
              <c:idx val="8"/>
              <c:layout>
                <c:manualLayout>
                  <c:x val="-4.0344804216175548E-2"/>
                  <c:y val="-7.796335656997328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{B37989B6-EE49-47F8-B02F-AC489445B5B3}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AB9-4E68-8F91-AD693DD9F11E}"/>
                </c:ext>
              </c:extLst>
            </c:dLbl>
            <c:dLbl>
              <c:idx val="16"/>
              <c:layout>
                <c:manualLayout>
                  <c:x val="-3.1697991619110633E-2"/>
                  <c:y val="-6.065711719993131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{F7586D94-3AD9-4F3D-87CA-8C7786DE1B6B}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AB9-4E68-8F91-AD693DD9F11E}"/>
                </c:ext>
              </c:extLst>
            </c:dLbl>
            <c:dLbl>
              <c:idx val="24"/>
              <c:layout>
                <c:manualLayout>
                  <c:x val="-2.2987354575028259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{967836EC-6844-40BD-9786-1BE8E2FD7569}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AB9-4E68-8F91-AD693DD9F11E}"/>
                </c:ext>
              </c:extLst>
            </c:dLbl>
            <c:dLbl>
              <c:idx val="32"/>
              <c:layout>
                <c:manualLayout>
                  <c:x val="-4.0280979769157961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{E88D823A-57AF-44B0-92D4-18C247963AE5}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AB9-4E68-8F91-AD693DD9F1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EAB9-4E68-8F91-AD693DD9F11E}"/>
            </c:ext>
          </c:extLst>
        </c:ser>
        <c:dLbls>
          <c:showLegendKey val="0"/>
          <c:showVal val="1"/>
          <c:showCatName val="0"/>
          <c:showSerName val="0"/>
          <c:showPercent val="0"/>
          <c:showBubbleSize val="0"/>
        </c:dLbls>
        <c:axId val="576073176"/>
        <c:axId val="576072392"/>
      </c:scatterChart>
      <c:valAx>
        <c:axId val="576073176"/>
        <c:scaling>
          <c:orientation val="minMax"/>
          <c:max val="11.7"/>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072392"/>
        <c:crosses val="autoZero"/>
        <c:crossBetween val="midCat"/>
      </c:valAx>
      <c:valAx>
        <c:axId val="576072392"/>
        <c:scaling>
          <c:orientation val="minMax"/>
          <c:max val="1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073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平成２８・２９年度においては，公共用地取得費特別会計において地方債の満期一括償還があったため増加した。</a:t>
          </a:r>
          <a:endParaRPr lang="ja-JP" altLang="ja-JP" sz="1400">
            <a:effectLst/>
          </a:endParaRPr>
        </a:p>
        <a:p>
          <a:r>
            <a:rPr kumimoji="1" lang="ja-JP" altLang="ja-JP" sz="1100">
              <a:solidFill>
                <a:schemeClr val="dk1"/>
              </a:solidFill>
              <a:effectLst/>
              <a:latin typeface="+mn-lt"/>
              <a:ea typeface="+mn-ea"/>
              <a:cs typeface="+mn-cs"/>
            </a:rPr>
            <a:t>　今後，新たに市債を活用する事業も多く予定していることから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数年間は横ばいで推移する見通しである。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大きな割合を占める地方債残高は，ここ数年間は，借換抑制や繰上償還などにより，大きく減少してきた。平成２７年度に公共用地取得費特別会計による土地の購入等の影響により増加しているが，平成２８・２９年度に地方債の満期一括償還を行ったため，再び減少している。一方，</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交付税算入割合の高い震災関連の市債の償還が進んだことにより基準財政需要額算入見込額が減少したものの，市税収入が一時的に増加したこと及び新発債が抑えられ地方債残高が減少したことから改善している。</a:t>
          </a:r>
          <a:endParaRPr lang="ja-JP" altLang="ja-JP" sz="1400">
            <a:effectLst/>
          </a:endParaRPr>
        </a:p>
        <a:p>
          <a:r>
            <a:rPr kumimoji="1" lang="ja-JP" altLang="ja-JP" sz="1100">
              <a:solidFill>
                <a:schemeClr val="dk1"/>
              </a:solidFill>
              <a:effectLst/>
              <a:latin typeface="+mn-lt"/>
              <a:ea typeface="+mn-ea"/>
              <a:cs typeface="+mn-cs"/>
            </a:rPr>
            <a:t>　今後も，計画的な地方債の発行等により将来負担額が増加しないように努め，将来負担の健全化を図る。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令和元年度は，公共施設等整備基金をはじめ特定目的基金全体で約３．９億円取り崩したが，基金の運用利子や寄附金等により約７．４億円積み立てたことにより全体として約３．５億円増加している。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特定目的基金の一部は，使途を明示したふるさと寄附金を募っているため，一時的には積立てられるが，事業進捗に合わせて取り崩していくため，中長期的には減少傾向にある。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公共施設整備基金：教育文化および社会福祉その他の都市施設の整備</a:t>
          </a:r>
          <a:endParaRPr lang="ja-JP" altLang="ja-JP" sz="1400">
            <a:effectLst/>
          </a:endParaRPr>
        </a:p>
        <a:p>
          <a:r>
            <a:rPr kumimoji="1" lang="ja-JP" altLang="ja-JP" sz="1100">
              <a:solidFill>
                <a:schemeClr val="dk1"/>
              </a:solidFill>
              <a:effectLst/>
              <a:latin typeface="+mn-lt"/>
              <a:ea typeface="+mn-ea"/>
              <a:cs typeface="+mn-cs"/>
            </a:rPr>
            <a:t>　長寿社会福祉基金：長寿社会に向けて，在宅福祉の持続的向上を図り，高齢者及び障害者等にとって住みよい地域福祉社会の実現</a:t>
          </a:r>
          <a:endParaRPr lang="ja-JP" altLang="ja-JP" sz="1400">
            <a:effectLst/>
          </a:endParaRPr>
        </a:p>
        <a:p>
          <a:r>
            <a:rPr kumimoji="1" lang="ja-JP" altLang="ja-JP" sz="1100">
              <a:solidFill>
                <a:schemeClr val="dk1"/>
              </a:solidFill>
              <a:effectLst/>
              <a:latin typeface="+mn-lt"/>
              <a:ea typeface="+mn-ea"/>
              <a:cs typeface="+mn-cs"/>
            </a:rPr>
            <a:t>　西田房子福祉基金：高齢者福祉（権利擁護施策）の向上</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指定管理者からの修繕積立金や寄附金などにより１．８億円積立てた一方，大気汚染対策緑地建設事業（総合公園）と自転車駐車場大規模修繕のため約３．０億円取り崩したことにより差引き１．２億円の減少。</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公共施設整備基金：令和４年度までは，総合公園割賦金の支払いが毎年５億円予定されていることや老朽化した公共施設の改修に要する経費の増加が見込まれるため，取崩しを予定している。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令和元年度は，取崩しが不要となり，決算剰余金等を約３億円積立てたことにより増加した。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災害等への備えのため，決算状況を踏まえつつ将来負担とのバランスを見ながら，可能な範囲で積み立てていくこととしている。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令和元年度は，取崩しを行うべき事業（償還）がなく，今後の方針のとおり，決算剰余金を約２億円積み立てたことで増加した。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令和６年度に公共用地取得費特別会計における地方債の一括償還を予定しているため，それに備えて毎年度計画的に積立てを行う予定としている。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有形固定資産減価償却率は類似団体よりやや高い水準にある。本市においては昭和４０年代から５０年代に多くの公共施設を整備しており，今後，これらの施設を含む建替えや大規模修繕などが必要となることから，芦屋市公共施設等総合管理計画（平成２９年３月策定）及び現在策定を進めている公共施設の最適化構想に基づき，公共施設等の果たす役割や機能面の見直しを含めた長期的な視点を持って公共施設等の適正管理に努める。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，市営住宅の大規模集約事業の完了等</a:t>
          </a:r>
          <a:r>
            <a:rPr kumimoji="1" lang="ja-JP" altLang="en-US" sz="900">
              <a:solidFill>
                <a:schemeClr val="dk1"/>
              </a:solidFill>
              <a:effectLst/>
              <a:latin typeface="+mn-lt"/>
              <a:ea typeface="+mn-ea"/>
              <a:cs typeface="+mn-cs"/>
            </a:rPr>
            <a:t>の影響で</a:t>
          </a:r>
          <a:r>
            <a:rPr kumimoji="1" lang="ja-JP" altLang="ja-JP" sz="900">
              <a:solidFill>
                <a:schemeClr val="dk1"/>
              </a:solidFill>
              <a:effectLst/>
              <a:latin typeface="+mn-lt"/>
              <a:ea typeface="+mn-ea"/>
              <a:cs typeface="+mn-cs"/>
            </a:rPr>
            <a:t>数値が低下</a:t>
          </a:r>
          <a:r>
            <a:rPr kumimoji="1" lang="ja-JP" altLang="en-US" sz="900">
              <a:solidFill>
                <a:schemeClr val="dk1"/>
              </a:solidFill>
              <a:effectLst/>
              <a:latin typeface="+mn-lt"/>
              <a:ea typeface="+mn-ea"/>
              <a:cs typeface="+mn-cs"/>
            </a:rPr>
            <a:t>したものの，令和元年度は公共施設等の整備は少なく，数値は上昇している。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26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169726</xdr:rowOff>
    </xdr:from>
    <xdr:to>
      <xdr:col>19</xdr:col>
      <xdr:colOff>187325</xdr:colOff>
      <xdr:row>32</xdr:row>
      <xdr:rowOff>99876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32</xdr:row>
      <xdr:rowOff>79919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307001"/>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11883</xdr:rowOff>
    </xdr:from>
    <xdr:to>
      <xdr:col>15</xdr:col>
      <xdr:colOff>187325</xdr:colOff>
      <xdr:row>33</xdr:row>
      <xdr:rowOff>113483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49076</xdr:rowOff>
    </xdr:from>
    <xdr:to>
      <xdr:col>19</xdr:col>
      <xdr:colOff>136525</xdr:colOff>
      <xdr:row>33</xdr:row>
      <xdr:rowOff>62683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289300" y="6307001"/>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11883</xdr:rowOff>
    </xdr:from>
    <xdr:to>
      <xdr:col>11</xdr:col>
      <xdr:colOff>187325</xdr:colOff>
      <xdr:row>33</xdr:row>
      <xdr:rowOff>113483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62683</xdr:rowOff>
    </xdr:from>
    <xdr:to>
      <xdr:col>15</xdr:col>
      <xdr:colOff>136525</xdr:colOff>
      <xdr:row>33</xdr:row>
      <xdr:rowOff>62683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4920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91003</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104611</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104611</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債務償還比率は類似団体</a:t>
          </a:r>
          <a:r>
            <a:rPr kumimoji="1" lang="ja-JP" altLang="en-US" sz="900">
              <a:solidFill>
                <a:schemeClr val="dk1"/>
              </a:solidFill>
              <a:effectLst/>
              <a:latin typeface="+mn-lt"/>
              <a:ea typeface="+mn-ea"/>
              <a:cs typeface="+mn-cs"/>
            </a:rPr>
            <a:t>と同等の</a:t>
          </a:r>
          <a:r>
            <a:rPr kumimoji="1" lang="ja-JP" altLang="ja-JP" sz="900">
              <a:solidFill>
                <a:schemeClr val="dk1"/>
              </a:solidFill>
              <a:effectLst/>
              <a:latin typeface="+mn-lt"/>
              <a:ea typeface="+mn-ea"/>
              <a:cs typeface="+mn-cs"/>
            </a:rPr>
            <a:t>水準にある。本市においては阪神・淡路大震災に係る地方債により，一般会計の地方債残高が平成１３年度には１，１１９億円となったが，公共事業を控えることなどにより平成２７年度には４７５億円まで縮減することができた。しかしながら長年公共事業を控えたことにより，公共施設の老朽化等が進んだことから必要な公共事業を実施した結果，今後数年間は地方債（将来負担額）が増加すると見込まれるが，事業の精査により地方債の抑制を行い，将来負担額の減少に努める。</a:t>
          </a:r>
          <a:r>
            <a:rPr kumimoji="1" lang="ja-JP" altLang="en-US" sz="900">
              <a:solidFill>
                <a:schemeClr val="dk1"/>
              </a:solidFill>
              <a:effectLst/>
              <a:latin typeface="+mn-lt"/>
              <a:ea typeface="+mn-ea"/>
              <a:cs typeface="+mn-cs"/>
            </a:rPr>
            <a:t>なお，令和元年度は，経常一般財源である市税収入が一時的に増加したことから数値が低下している。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100499</xdr:rowOff>
    </xdr:from>
    <xdr:to>
      <xdr:col>76</xdr:col>
      <xdr:colOff>73025</xdr:colOff>
      <xdr:row>31</xdr:row>
      <xdr:rowOff>30649</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60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123376</xdr:rowOff>
    </xdr:from>
    <xdr:ext cx="469744"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586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136553</xdr:rowOff>
    </xdr:from>
    <xdr:to>
      <xdr:col>72</xdr:col>
      <xdr:colOff>123825</xdr:colOff>
      <xdr:row>32</xdr:row>
      <xdr:rowOff>66703</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62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151299</xdr:rowOff>
    </xdr:from>
    <xdr:to>
      <xdr:col>76</xdr:col>
      <xdr:colOff>22225</xdr:colOff>
      <xdr:row>32</xdr:row>
      <xdr:rowOff>15903</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4084300" y="6066324"/>
          <a:ext cx="711200" cy="20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118512</xdr:rowOff>
    </xdr:from>
    <xdr:to>
      <xdr:col>68</xdr:col>
      <xdr:colOff>123825</xdr:colOff>
      <xdr:row>33</xdr:row>
      <xdr:rowOff>48662</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63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15903</xdr:rowOff>
    </xdr:from>
    <xdr:to>
      <xdr:col>72</xdr:col>
      <xdr:colOff>73025</xdr:colOff>
      <xdr:row>32</xdr:row>
      <xdr:rowOff>169312</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3322300" y="6273828"/>
          <a:ext cx="762000" cy="1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73702</xdr:rowOff>
    </xdr:from>
    <xdr:to>
      <xdr:col>64</xdr:col>
      <xdr:colOff>123825</xdr:colOff>
      <xdr:row>32</xdr:row>
      <xdr:rowOff>3852</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61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124502</xdr:rowOff>
    </xdr:from>
    <xdr:to>
      <xdr:col>68</xdr:col>
      <xdr:colOff>73025</xdr:colOff>
      <xdr:row>32</xdr:row>
      <xdr:rowOff>169312</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2560300" y="6210977"/>
          <a:ext cx="762000" cy="2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111245</xdr:rowOff>
    </xdr:from>
    <xdr:to>
      <xdr:col>60</xdr:col>
      <xdr:colOff>123825</xdr:colOff>
      <xdr:row>32</xdr:row>
      <xdr:rowOff>41395</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61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124502</xdr:rowOff>
    </xdr:from>
    <xdr:to>
      <xdr:col>64</xdr:col>
      <xdr:colOff>73025</xdr:colOff>
      <xdr:row>31</xdr:row>
      <xdr:rowOff>162045</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1798300" y="6210977"/>
          <a:ext cx="7620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57830</xdr:rowOff>
    </xdr:from>
    <xdr:ext cx="469744"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836727" y="63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39789</xdr:rowOff>
    </xdr:from>
    <xdr:ext cx="469744"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87427" y="64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166429</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325427" y="62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32522</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63427" y="62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36830</xdr:rowOff>
    </xdr:from>
    <xdr:to>
      <xdr:col>24</xdr:col>
      <xdr:colOff>114300</xdr:colOff>
      <xdr:row>41</xdr:row>
      <xdr:rowOff>138430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15257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35197</xdr:rowOff>
    </xdr:from>
    <xdr:to>
      <xdr:col>20</xdr:col>
      <xdr:colOff>38100</xdr:colOff>
      <xdr:row>41</xdr:row>
      <xdr:rowOff>136797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85997</xdr:rowOff>
    </xdr:from>
    <xdr:to>
      <xdr:col>24</xdr:col>
      <xdr:colOff>63500</xdr:colOff>
      <xdr:row>41</xdr:row>
      <xdr:rowOff>87630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711544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38463</xdr:rowOff>
    </xdr:from>
    <xdr:to>
      <xdr:col>15</xdr:col>
      <xdr:colOff>101600</xdr:colOff>
      <xdr:row>41</xdr:row>
      <xdr:rowOff>140063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85997</xdr:rowOff>
    </xdr:from>
    <xdr:to>
      <xdr:col>19</xdr:col>
      <xdr:colOff>177800</xdr:colOff>
      <xdr:row>41</xdr:row>
      <xdr:rowOff>89263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908300" y="71154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30299</xdr:rowOff>
    </xdr:from>
    <xdr:to>
      <xdr:col>10</xdr:col>
      <xdr:colOff>165100</xdr:colOff>
      <xdr:row>41</xdr:row>
      <xdr:rowOff>131899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81099</xdr:rowOff>
    </xdr:from>
    <xdr:to>
      <xdr:col>15</xdr:col>
      <xdr:colOff>50800</xdr:colOff>
      <xdr:row>41</xdr:row>
      <xdr:rowOff>89263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71105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127924</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131190</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123026</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74664</xdr:rowOff>
    </xdr:from>
    <xdr:to>
      <xdr:col>55</xdr:col>
      <xdr:colOff>50800</xdr:colOff>
      <xdr:row>42</xdr:row>
      <xdr:rowOff>4814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161041</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125464</xdr:rowOff>
    </xdr:from>
    <xdr:to>
      <xdr:col>55</xdr:col>
      <xdr:colOff>0</xdr:colOff>
      <xdr:row>41</xdr:row>
      <xdr:rowOff>125730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54914"/>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76188</xdr:rowOff>
    </xdr:from>
    <xdr:to>
      <xdr:col>46</xdr:col>
      <xdr:colOff>38100</xdr:colOff>
      <xdr:row>42</xdr:row>
      <xdr:rowOff>6338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126988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5518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76111</xdr:rowOff>
    </xdr:from>
    <xdr:to>
      <xdr:col>41</xdr:col>
      <xdr:colOff>101600</xdr:colOff>
      <xdr:row>42</xdr:row>
      <xdr:rowOff>6261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126911</xdr:rowOff>
    </xdr:from>
    <xdr:to>
      <xdr:col>45</xdr:col>
      <xdr:colOff>177800</xdr:colOff>
      <xdr:row>41</xdr:row>
      <xdr:rowOff>126988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715636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a:extLst>
            <a:ext uri="{FF2B5EF4-FFF2-40B4-BE49-F238E27FC236}">
              <a16:creationId xmlns:a16="http://schemas.microsoft.com/office/drawing/2014/main" id="{00000000-0008-0000-0E00-000088000000}"/>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a:extLst>
            <a:ext uri="{FF2B5EF4-FFF2-40B4-BE49-F238E27FC236}">
              <a16:creationId xmlns:a16="http://schemas.microsoft.com/office/drawing/2014/main" id="{00000000-0008-0000-0E00-00008900000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a:extLst>
            <a:ext uri="{FF2B5EF4-FFF2-40B4-BE49-F238E27FC236}">
              <a16:creationId xmlns:a16="http://schemas.microsoft.com/office/drawing/2014/main" id="{00000000-0008-0000-0E00-00008A000000}"/>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a:extLst>
            <a:ext uri="{FF2B5EF4-FFF2-40B4-BE49-F238E27FC236}">
              <a16:creationId xmlns:a16="http://schemas.microsoft.com/office/drawing/2014/main" id="{00000000-0008-0000-0E00-00008B000000}"/>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40" name="n_1mainValue【道路】&#10;一人当たり延長">
          <a:extLst>
            <a:ext uri="{FF2B5EF4-FFF2-40B4-BE49-F238E27FC236}">
              <a16:creationId xmlns:a16="http://schemas.microsoft.com/office/drawing/2014/main" id="{00000000-0008-0000-0E00-00008C000000}"/>
            </a:ext>
          </a:extLst>
        </xdr:cNvPr>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168915</xdr:rowOff>
    </xdr:from>
    <xdr:ext cx="469744" cy="259045"/>
    <xdr:sp macro="" textlink="">
      <xdr:nvSpPr>
        <xdr:cNvPr id="141" name="n_2mainValue【道路】&#10;一人当たり延長">
          <a:extLst>
            <a:ext uri="{FF2B5EF4-FFF2-40B4-BE49-F238E27FC236}">
              <a16:creationId xmlns:a16="http://schemas.microsoft.com/office/drawing/2014/main" id="{00000000-0008-0000-0E00-00008D000000}"/>
            </a:ext>
          </a:extLst>
        </xdr:cNvPr>
        <xdr:cNvSpPr txBox="1"/>
      </xdr:nvSpPr>
      <xdr:spPr>
        <a:xfrm>
          <a:off x="8515427" y="719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168838</xdr:rowOff>
    </xdr:from>
    <xdr:ext cx="469744" cy="259045"/>
    <xdr:sp macro="" textlink="">
      <xdr:nvSpPr>
        <xdr:cNvPr id="142" name="n_3mainValue【道路】&#10;一人当たり延長">
          <a:extLst>
            <a:ext uri="{FF2B5EF4-FFF2-40B4-BE49-F238E27FC236}">
              <a16:creationId xmlns:a16="http://schemas.microsoft.com/office/drawing/2014/main" id="{00000000-0008-0000-0E00-00008E000000}"/>
            </a:ext>
          </a:extLst>
        </xdr:cNvPr>
        <xdr:cNvSpPr txBox="1"/>
      </xdr:nvSpPr>
      <xdr:spPr>
        <a:xfrm>
          <a:off x="7626427" y="71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138612</xdr:rowOff>
    </xdr:from>
    <xdr:to>
      <xdr:col>24</xdr:col>
      <xdr:colOff>114300</xdr:colOff>
      <xdr:row>60</xdr:row>
      <xdr:rowOff>68762</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161489</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1010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17962</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102788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37556</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2908300" y="102788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135346</xdr:rowOff>
    </xdr:from>
    <xdr:to>
      <xdr:col>10</xdr:col>
      <xdr:colOff>165100</xdr:colOff>
      <xdr:row>60</xdr:row>
      <xdr:rowOff>65496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60</xdr:row>
      <xdr:rowOff>37556</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019300" y="10301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82023</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109096</xdr:rowOff>
    </xdr:from>
    <xdr:to>
      <xdr:col>55</xdr:col>
      <xdr:colOff>50800</xdr:colOff>
      <xdr:row>64</xdr:row>
      <xdr:rowOff>39246</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9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109319</xdr:rowOff>
    </xdr:from>
    <xdr:to>
      <xdr:col>50</xdr:col>
      <xdr:colOff>165100</xdr:colOff>
      <xdr:row>64</xdr:row>
      <xdr:rowOff>39469</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9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159896</xdr:rowOff>
    </xdr:from>
    <xdr:to>
      <xdr:col>55</xdr:col>
      <xdr:colOff>0</xdr:colOff>
      <xdr:row>63</xdr:row>
      <xdr:rowOff>160119</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0961246"/>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110616</xdr:rowOff>
    </xdr:from>
    <xdr:to>
      <xdr:col>46</xdr:col>
      <xdr:colOff>38100</xdr:colOff>
      <xdr:row>64</xdr:row>
      <xdr:rowOff>40766</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9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160119</xdr:rowOff>
    </xdr:from>
    <xdr:to>
      <xdr:col>50</xdr:col>
      <xdr:colOff>114300</xdr:colOff>
      <xdr:row>63</xdr:row>
      <xdr:rowOff>161416</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0961469"/>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110828</xdr:rowOff>
    </xdr:from>
    <xdr:to>
      <xdr:col>41</xdr:col>
      <xdr:colOff>101600</xdr:colOff>
      <xdr:row>64</xdr:row>
      <xdr:rowOff>40978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9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161416</xdr:rowOff>
    </xdr:from>
    <xdr:to>
      <xdr:col>45</xdr:col>
      <xdr:colOff>177800</xdr:colOff>
      <xdr:row>63</xdr:row>
      <xdr:rowOff>161628</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096276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30596</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59411" y="1100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31893</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83111" y="110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32105</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94111" y="110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E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E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E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E00-00001A010000}"/>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65405</xdr:rowOff>
    </xdr:from>
    <xdr:to>
      <xdr:col>24</xdr:col>
      <xdr:colOff>114300</xdr:colOff>
      <xdr:row>81</xdr:row>
      <xdr:rowOff>167005</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4584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88282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E00-000026010000}"/>
            </a:ext>
          </a:extLst>
        </xdr:cNvPr>
        <xdr:cNvSpPr txBox="1"/>
      </xdr:nvSpPr>
      <xdr:spPr>
        <a:xfrm>
          <a:off x="4673600"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116205</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3797300" y="139979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83</xdr:row>
      <xdr:rowOff>123825</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2908300" y="13997939"/>
          <a:ext cx="889000" cy="3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123825</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019300" y="14342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E00-00002D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E00-00002E010000}"/>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E00-00002F01000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E00-000030010000}"/>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E00-00004C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E00-00004E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E00-000050010000}"/>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162561</xdr:rowOff>
    </xdr:from>
    <xdr:to>
      <xdr:col>55</xdr:col>
      <xdr:colOff>50800</xdr:colOff>
      <xdr:row>81</xdr:row>
      <xdr:rowOff>92711</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10426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13988</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E00-00005C010000}"/>
            </a:ext>
          </a:extLst>
        </xdr:cNvPr>
        <xdr:cNvSpPr txBox="1"/>
      </xdr:nvSpPr>
      <xdr:spPr>
        <a:xfrm>
          <a:off x="10515600"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125985</xdr:rowOff>
    </xdr:from>
    <xdr:to>
      <xdr:col>50</xdr:col>
      <xdr:colOff>165100</xdr:colOff>
      <xdr:row>81</xdr:row>
      <xdr:rowOff>56135</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9588500" y="138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5335</xdr:rowOff>
    </xdr:from>
    <xdr:to>
      <xdr:col>55</xdr:col>
      <xdr:colOff>0</xdr:colOff>
      <xdr:row>81</xdr:row>
      <xdr:rowOff>41911</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9639300" y="138927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22352</xdr:rowOff>
    </xdr:from>
    <xdr:to>
      <xdr:col>46</xdr:col>
      <xdr:colOff>38100</xdr:colOff>
      <xdr:row>81</xdr:row>
      <xdr:rowOff>123952</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8699500" y="139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5335</xdr:rowOff>
    </xdr:from>
    <xdr:to>
      <xdr:col>50</xdr:col>
      <xdr:colOff>114300</xdr:colOff>
      <xdr:row>81</xdr:row>
      <xdr:rowOff>73152</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8750300" y="13892785"/>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11685</xdr:rowOff>
    </xdr:from>
    <xdr:to>
      <xdr:col>41</xdr:col>
      <xdr:colOff>101600</xdr:colOff>
      <xdr:row>81</xdr:row>
      <xdr:rowOff>113285</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7810500" y="138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62485</xdr:rowOff>
    </xdr:from>
    <xdr:to>
      <xdr:col>45</xdr:col>
      <xdr:colOff>177800</xdr:colOff>
      <xdr:row>81</xdr:row>
      <xdr:rowOff>73152</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7861300" y="13949935"/>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55" name="n_1aveValue【公営住宅】&#10;一人当たり面積">
          <a:extLst>
            <a:ext uri="{FF2B5EF4-FFF2-40B4-BE49-F238E27FC236}">
              <a16:creationId xmlns:a16="http://schemas.microsoft.com/office/drawing/2014/main" id="{00000000-0008-0000-0E00-000063010000}"/>
            </a:ext>
          </a:extLst>
        </xdr:cNvPr>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56" name="n_2aveValue【公営住宅】&#10;一人当たり面積">
          <a:extLst>
            <a:ext uri="{FF2B5EF4-FFF2-40B4-BE49-F238E27FC236}">
              <a16:creationId xmlns:a16="http://schemas.microsoft.com/office/drawing/2014/main" id="{00000000-0008-0000-0E00-000064010000}"/>
            </a:ext>
          </a:extLst>
        </xdr:cNvPr>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57" name="n_3aveValue【公営住宅】&#10;一人当たり面積">
          <a:extLst>
            <a:ext uri="{FF2B5EF4-FFF2-40B4-BE49-F238E27FC236}">
              <a16:creationId xmlns:a16="http://schemas.microsoft.com/office/drawing/2014/main" id="{00000000-0008-0000-0E00-000065010000}"/>
            </a:ext>
          </a:extLst>
        </xdr:cNvPr>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a:extLst>
            <a:ext uri="{FF2B5EF4-FFF2-40B4-BE49-F238E27FC236}">
              <a16:creationId xmlns:a16="http://schemas.microsoft.com/office/drawing/2014/main" id="{00000000-0008-0000-0E00-000066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72662</xdr:rowOff>
    </xdr:from>
    <xdr:ext cx="469744" cy="259045"/>
    <xdr:sp macro="" textlink="">
      <xdr:nvSpPr>
        <xdr:cNvPr id="359" name="n_1mainValue【公営住宅】&#10;一人当たり面積">
          <a:extLst>
            <a:ext uri="{FF2B5EF4-FFF2-40B4-BE49-F238E27FC236}">
              <a16:creationId xmlns:a16="http://schemas.microsoft.com/office/drawing/2014/main" id="{00000000-0008-0000-0E00-000067010000}"/>
            </a:ext>
          </a:extLst>
        </xdr:cNvPr>
        <xdr:cNvSpPr txBox="1"/>
      </xdr:nvSpPr>
      <xdr:spPr>
        <a:xfrm>
          <a:off x="9391727" y="1361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140479</xdr:rowOff>
    </xdr:from>
    <xdr:ext cx="469744" cy="259045"/>
    <xdr:sp macro="" textlink="">
      <xdr:nvSpPr>
        <xdr:cNvPr id="360" name="n_2mainValue【公営住宅】&#10;一人当たり面積">
          <a:extLst>
            <a:ext uri="{FF2B5EF4-FFF2-40B4-BE49-F238E27FC236}">
              <a16:creationId xmlns:a16="http://schemas.microsoft.com/office/drawing/2014/main" id="{00000000-0008-0000-0E00-000068010000}"/>
            </a:ext>
          </a:extLst>
        </xdr:cNvPr>
        <xdr:cNvSpPr txBox="1"/>
      </xdr:nvSpPr>
      <xdr:spPr>
        <a:xfrm>
          <a:off x="85154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129812</xdr:rowOff>
    </xdr:from>
    <xdr:ext cx="469744" cy="259045"/>
    <xdr:sp macro="" textlink="">
      <xdr:nvSpPr>
        <xdr:cNvPr id="361" name="n_3mainValue【公営住宅】&#10;一人当たり面積">
          <a:extLst>
            <a:ext uri="{FF2B5EF4-FFF2-40B4-BE49-F238E27FC236}">
              <a16:creationId xmlns:a16="http://schemas.microsoft.com/office/drawing/2014/main" id="{00000000-0008-0000-0E00-000069010000}"/>
            </a:ext>
          </a:extLst>
        </xdr:cNvPr>
        <xdr:cNvSpPr txBox="1"/>
      </xdr:nvSpPr>
      <xdr:spPr>
        <a:xfrm>
          <a:off x="7626427" y="1367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E00-000094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E00-00009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E00-00009801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79284</xdr:rowOff>
    </xdr:from>
    <xdr:to>
      <xdr:col>85</xdr:col>
      <xdr:colOff>177800</xdr:colOff>
      <xdr:row>39</xdr:row>
      <xdr:rowOff>9434</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6268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57711</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E00-0000A4010000}"/>
            </a:ext>
          </a:extLst>
        </xdr:cNvPr>
        <xdr:cNvSpPr txBox="1"/>
      </xdr:nvSpPr>
      <xdr:spPr>
        <a:xfrm>
          <a:off x="16357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130084</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5481300" y="66223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454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39</xdr:row>
      <xdr:rowOff>35378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4592300" y="662232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138067</xdr:rowOff>
    </xdr:from>
    <xdr:to>
      <xdr:col>72</xdr:col>
      <xdr:colOff>38100</xdr:colOff>
      <xdr:row>39</xdr:row>
      <xdr:rowOff>68217</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3652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17417</xdr:rowOff>
    </xdr:from>
    <xdr:to>
      <xdr:col>76</xdr:col>
      <xdr:colOff>114300</xdr:colOff>
      <xdr:row>39</xdr:row>
      <xdr:rowOff>35378</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3703300" y="67039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149151</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4389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59344</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3500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E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E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E00-0000CA01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E00-0000CC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2110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132859</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E00-0000D8010000}"/>
            </a:ext>
          </a:extLst>
        </xdr:cNvPr>
        <xdr:cNvSpPr txBox="1"/>
      </xdr:nvSpPr>
      <xdr:spPr>
        <a:xfrm>
          <a:off x="221996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160782</xdr:rowOff>
    </xdr:from>
    <xdr:to>
      <xdr:col>116</xdr:col>
      <xdr:colOff>63500</xdr:colOff>
      <xdr:row>37</xdr:row>
      <xdr:rowOff>160782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1323300" y="6504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114554</xdr:rowOff>
    </xdr:from>
    <xdr:to>
      <xdr:col>107</xdr:col>
      <xdr:colOff>101600</xdr:colOff>
      <xdr:row>38</xdr:row>
      <xdr:rowOff>44704</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038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37</xdr:row>
      <xdr:rowOff>165354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0434300" y="650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114554</xdr:rowOff>
    </xdr:from>
    <xdr:to>
      <xdr:col>102</xdr:col>
      <xdr:colOff>165100</xdr:colOff>
      <xdr:row>38</xdr:row>
      <xdr:rowOff>44704</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9494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165354</xdr:rowOff>
    </xdr:from>
    <xdr:to>
      <xdr:col>107</xdr:col>
      <xdr:colOff>50800</xdr:colOff>
      <xdr:row>37</xdr:row>
      <xdr:rowOff>165354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9545300" y="650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61231</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20199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61231</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19310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E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E00-00000D020000}"/>
            </a:ext>
          </a:extLst>
        </xdr:cNvPr>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93218</xdr:rowOff>
    </xdr:from>
    <xdr:to>
      <xdr:col>81</xdr:col>
      <xdr:colOff>101600</xdr:colOff>
      <xdr:row>58</xdr:row>
      <xdr:rowOff>23368</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144018</xdr:rowOff>
    </xdr:from>
    <xdr:to>
      <xdr:col>85</xdr:col>
      <xdr:colOff>127000</xdr:colOff>
      <xdr:row>57</xdr:row>
      <xdr:rowOff>148590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5481300" y="99166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148082</xdr:rowOff>
    </xdr:from>
    <xdr:to>
      <xdr:col>76</xdr:col>
      <xdr:colOff>165100</xdr:colOff>
      <xdr:row>59</xdr:row>
      <xdr:rowOff>78232</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541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144018</xdr:rowOff>
    </xdr:from>
    <xdr:to>
      <xdr:col>81</xdr:col>
      <xdr:colOff>50800</xdr:colOff>
      <xdr:row>59</xdr:row>
      <xdr:rowOff>27432</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4592300" y="9916668"/>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31496</xdr:rowOff>
    </xdr:from>
    <xdr:to>
      <xdr:col>72</xdr:col>
      <xdr:colOff>38100</xdr:colOff>
      <xdr:row>59</xdr:row>
      <xdr:rowOff>133096</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652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27432</xdr:rowOff>
    </xdr:from>
    <xdr:to>
      <xdr:col>76</xdr:col>
      <xdr:colOff>114300</xdr:colOff>
      <xdr:row>59</xdr:row>
      <xdr:rowOff>82296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3703300" y="101429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E00-000014020000}"/>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E00-000015020000}"/>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E00-000016020000}"/>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E00-000017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39895</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E00-000018020000}"/>
            </a:ext>
          </a:extLst>
        </xdr:cNvPr>
        <xdr:cNvSpPr txBox="1"/>
      </xdr:nvSpPr>
      <xdr:spPr>
        <a:xfrm>
          <a:off x="152660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94759</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E00-000019020000}"/>
            </a:ext>
          </a:extLst>
        </xdr:cNvPr>
        <xdr:cNvSpPr txBox="1"/>
      </xdr:nvSpPr>
      <xdr:spPr>
        <a:xfrm>
          <a:off x="143897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124223</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E00-00001A020000}"/>
            </a:ext>
          </a:extLst>
        </xdr:cNvPr>
        <xdr:cNvSpPr txBox="1"/>
      </xdr:nvSpPr>
      <xdr:spPr>
        <a:xfrm>
          <a:off x="13500744"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E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E00-000033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00000000-0008-0000-0E00-000035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E00-000037020000}"/>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17970</xdr:rowOff>
    </xdr:from>
    <xdr:to>
      <xdr:col>116</xdr:col>
      <xdr:colOff>114300</xdr:colOff>
      <xdr:row>63</xdr:row>
      <xdr:rowOff>119570</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2110700" y="108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104347</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E00-000043020000}"/>
            </a:ext>
          </a:extLst>
        </xdr:cNvPr>
        <xdr:cNvSpPr txBox="1"/>
      </xdr:nvSpPr>
      <xdr:spPr>
        <a:xfrm>
          <a:off x="22199600" y="107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5017</xdr:rowOff>
    </xdr:from>
    <xdr:to>
      <xdr:col>112</xdr:col>
      <xdr:colOff>38100</xdr:colOff>
      <xdr:row>63</xdr:row>
      <xdr:rowOff>106617</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1272500" y="108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55817</xdr:rowOff>
    </xdr:from>
    <xdr:to>
      <xdr:col>116</xdr:col>
      <xdr:colOff>63500</xdr:colOff>
      <xdr:row>63</xdr:row>
      <xdr:rowOff>68770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1323300" y="10857167"/>
          <a:ext cx="8382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17208</xdr:rowOff>
    </xdr:from>
    <xdr:to>
      <xdr:col>107</xdr:col>
      <xdr:colOff>101600</xdr:colOff>
      <xdr:row>63</xdr:row>
      <xdr:rowOff>118808</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0383500" y="108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55817</xdr:rowOff>
    </xdr:from>
    <xdr:to>
      <xdr:col>111</xdr:col>
      <xdr:colOff>177800</xdr:colOff>
      <xdr:row>63</xdr:row>
      <xdr:rowOff>68008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0434300" y="1085716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18923</xdr:rowOff>
    </xdr:from>
    <xdr:to>
      <xdr:col>102</xdr:col>
      <xdr:colOff>165100</xdr:colOff>
      <xdr:row>63</xdr:row>
      <xdr:rowOff>120523</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9494500" y="108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68008</xdr:rowOff>
    </xdr:from>
    <xdr:to>
      <xdr:col>107</xdr:col>
      <xdr:colOff>50800</xdr:colOff>
      <xdr:row>63</xdr:row>
      <xdr:rowOff>69723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19545300" y="108693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a:extLst>
            <a:ext uri="{FF2B5EF4-FFF2-40B4-BE49-F238E27FC236}">
              <a16:creationId xmlns:a16="http://schemas.microsoft.com/office/drawing/2014/main" id="{00000000-0008-0000-0E00-00004A020000}"/>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a:extLst>
            <a:ext uri="{FF2B5EF4-FFF2-40B4-BE49-F238E27FC236}">
              <a16:creationId xmlns:a16="http://schemas.microsoft.com/office/drawing/2014/main" id="{00000000-0008-0000-0E00-00004B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a:extLst>
            <a:ext uri="{FF2B5EF4-FFF2-40B4-BE49-F238E27FC236}">
              <a16:creationId xmlns:a16="http://schemas.microsoft.com/office/drawing/2014/main" id="{00000000-0008-0000-0E00-00004C02000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a:extLst>
            <a:ext uri="{FF2B5EF4-FFF2-40B4-BE49-F238E27FC236}">
              <a16:creationId xmlns:a16="http://schemas.microsoft.com/office/drawing/2014/main" id="{00000000-0008-0000-0E00-00004D02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97744</xdr:rowOff>
    </xdr:from>
    <xdr:ext cx="469744" cy="259045"/>
    <xdr:sp macro="" textlink="">
      <xdr:nvSpPr>
        <xdr:cNvPr id="590" name="n_1mainValue【学校施設】&#10;一人当たり面積">
          <a:extLst>
            <a:ext uri="{FF2B5EF4-FFF2-40B4-BE49-F238E27FC236}">
              <a16:creationId xmlns:a16="http://schemas.microsoft.com/office/drawing/2014/main" id="{00000000-0008-0000-0E00-00004E020000}"/>
            </a:ext>
          </a:extLst>
        </xdr:cNvPr>
        <xdr:cNvSpPr txBox="1"/>
      </xdr:nvSpPr>
      <xdr:spPr>
        <a:xfrm>
          <a:off x="21075727" y="1089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109935</xdr:rowOff>
    </xdr:from>
    <xdr:ext cx="469744" cy="259045"/>
    <xdr:sp macro="" textlink="">
      <xdr:nvSpPr>
        <xdr:cNvPr id="591" name="n_2mainValue【学校施設】&#10;一人当たり面積">
          <a:extLst>
            <a:ext uri="{FF2B5EF4-FFF2-40B4-BE49-F238E27FC236}">
              <a16:creationId xmlns:a16="http://schemas.microsoft.com/office/drawing/2014/main" id="{00000000-0008-0000-0E00-00004F020000}"/>
            </a:ext>
          </a:extLst>
        </xdr:cNvPr>
        <xdr:cNvSpPr txBox="1"/>
      </xdr:nvSpPr>
      <xdr:spPr>
        <a:xfrm>
          <a:off x="20199427" y="1091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111650</xdr:rowOff>
    </xdr:from>
    <xdr:ext cx="469744" cy="259045"/>
    <xdr:sp macro="" textlink="">
      <xdr:nvSpPr>
        <xdr:cNvPr id="592" name="n_3mainValue【学校施設】&#10;一人当たり面積">
          <a:extLst>
            <a:ext uri="{FF2B5EF4-FFF2-40B4-BE49-F238E27FC236}">
              <a16:creationId xmlns:a16="http://schemas.microsoft.com/office/drawing/2014/main" id="{00000000-0008-0000-0E00-000050020000}"/>
            </a:ext>
          </a:extLst>
        </xdr:cNvPr>
        <xdr:cNvSpPr txBox="1"/>
      </xdr:nvSpPr>
      <xdr:spPr>
        <a:xfrm>
          <a:off x="19310427" y="1091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00000000-0008-0000-0E00-00006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a:extLst>
            <a:ext uri="{FF2B5EF4-FFF2-40B4-BE49-F238E27FC236}">
              <a16:creationId xmlns:a16="http://schemas.microsoft.com/office/drawing/2014/main" id="{00000000-0008-0000-0E00-00006B020000}"/>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a:extLst>
            <a:ext uri="{FF2B5EF4-FFF2-40B4-BE49-F238E27FC236}">
              <a16:creationId xmlns:a16="http://schemas.microsoft.com/office/drawing/2014/main" id="{00000000-0008-0000-0E00-00006D020000}"/>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a:extLst>
            <a:ext uri="{FF2B5EF4-FFF2-40B4-BE49-F238E27FC236}">
              <a16:creationId xmlns:a16="http://schemas.microsoft.com/office/drawing/2014/main" id="{00000000-0008-0000-0E00-00006F020000}"/>
            </a:ext>
          </a:extLst>
        </xdr:cNvPr>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129358</xdr:rowOff>
    </xdr:from>
    <xdr:to>
      <xdr:col>85</xdr:col>
      <xdr:colOff>177800</xdr:colOff>
      <xdr:row>85</xdr:row>
      <xdr:rowOff>59508</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6268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107785</xdr:rowOff>
    </xdr:from>
    <xdr:ext cx="405111" cy="259045"/>
    <xdr:sp macro="" textlink="">
      <xdr:nvSpPr>
        <xdr:cNvPr id="635" name="【児童館】&#10;有形固定資産減価償却率該当値テキスト">
          <a:extLst>
            <a:ext uri="{FF2B5EF4-FFF2-40B4-BE49-F238E27FC236}">
              <a16:creationId xmlns:a16="http://schemas.microsoft.com/office/drawing/2014/main" id="{00000000-0008-0000-0E00-00007B020000}"/>
            </a:ext>
          </a:extLst>
        </xdr:cNvPr>
        <xdr:cNvSpPr txBox="1"/>
      </xdr:nvSpPr>
      <xdr:spPr>
        <a:xfrm>
          <a:off x="16357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104866</xdr:rowOff>
    </xdr:from>
    <xdr:to>
      <xdr:col>81</xdr:col>
      <xdr:colOff>101600</xdr:colOff>
      <xdr:row>85</xdr:row>
      <xdr:rowOff>35016</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5430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155666</xdr:rowOff>
    </xdr:from>
    <xdr:to>
      <xdr:col>85</xdr:col>
      <xdr:colOff>127000</xdr:colOff>
      <xdr:row>85</xdr:row>
      <xdr:rowOff>8708</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5481300" y="1455746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158750</xdr:rowOff>
    </xdr:from>
    <xdr:to>
      <xdr:col>76</xdr:col>
      <xdr:colOff>165100</xdr:colOff>
      <xdr:row>85</xdr:row>
      <xdr:rowOff>88900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4541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155666</xdr:rowOff>
    </xdr:from>
    <xdr:to>
      <xdr:col>81</xdr:col>
      <xdr:colOff>50800</xdr:colOff>
      <xdr:row>85</xdr:row>
      <xdr:rowOff>38100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14592300" y="145574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132624</xdr:rowOff>
    </xdr:from>
    <xdr:to>
      <xdr:col>72</xdr:col>
      <xdr:colOff>38100</xdr:colOff>
      <xdr:row>85</xdr:row>
      <xdr:rowOff>62774</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3652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11974</xdr:rowOff>
    </xdr:from>
    <xdr:to>
      <xdr:col>76</xdr:col>
      <xdr:colOff>114300</xdr:colOff>
      <xdr:row>85</xdr:row>
      <xdr:rowOff>38100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3703300" y="145852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a:extLst>
            <a:ext uri="{FF2B5EF4-FFF2-40B4-BE49-F238E27FC236}">
              <a16:creationId xmlns:a16="http://schemas.microsoft.com/office/drawing/2014/main" id="{00000000-0008-0000-0E00-000082020000}"/>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a:extLst>
            <a:ext uri="{FF2B5EF4-FFF2-40B4-BE49-F238E27FC236}">
              <a16:creationId xmlns:a16="http://schemas.microsoft.com/office/drawing/2014/main" id="{00000000-0008-0000-0E00-000083020000}"/>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a:extLst>
            <a:ext uri="{FF2B5EF4-FFF2-40B4-BE49-F238E27FC236}">
              <a16:creationId xmlns:a16="http://schemas.microsoft.com/office/drawing/2014/main" id="{00000000-0008-0000-0E00-000084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a:extLst>
            <a:ext uri="{FF2B5EF4-FFF2-40B4-BE49-F238E27FC236}">
              <a16:creationId xmlns:a16="http://schemas.microsoft.com/office/drawing/2014/main" id="{00000000-0008-0000-0E00-000085020000}"/>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26143</xdr:rowOff>
    </xdr:from>
    <xdr:ext cx="405111" cy="259045"/>
    <xdr:sp macro="" textlink="">
      <xdr:nvSpPr>
        <xdr:cNvPr id="646" name="n_1mainValue【児童館】&#10;有形固定資産減価償却率">
          <a:extLst>
            <a:ext uri="{FF2B5EF4-FFF2-40B4-BE49-F238E27FC236}">
              <a16:creationId xmlns:a16="http://schemas.microsoft.com/office/drawing/2014/main" id="{00000000-0008-0000-0E00-000086020000}"/>
            </a:ext>
          </a:extLst>
        </xdr:cNvPr>
        <xdr:cNvSpPr txBox="1"/>
      </xdr:nvSpPr>
      <xdr:spPr>
        <a:xfrm>
          <a:off x="152660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80027</xdr:rowOff>
    </xdr:from>
    <xdr:ext cx="405111" cy="259045"/>
    <xdr:sp macro="" textlink="">
      <xdr:nvSpPr>
        <xdr:cNvPr id="647" name="n_2mainValue【児童館】&#10;有形固定資産減価償却率">
          <a:extLst>
            <a:ext uri="{FF2B5EF4-FFF2-40B4-BE49-F238E27FC236}">
              <a16:creationId xmlns:a16="http://schemas.microsoft.com/office/drawing/2014/main" id="{00000000-0008-0000-0E00-000087020000}"/>
            </a:ext>
          </a:extLst>
        </xdr:cNvPr>
        <xdr:cNvSpPr txBox="1"/>
      </xdr:nvSpPr>
      <xdr:spPr>
        <a:xfrm>
          <a:off x="14389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53901</xdr:rowOff>
    </xdr:from>
    <xdr:ext cx="405111" cy="259045"/>
    <xdr:sp macro="" textlink="">
      <xdr:nvSpPr>
        <xdr:cNvPr id="648" name="n_3mainValue【児童館】&#10;有形固定資産減価償却率">
          <a:extLst>
            <a:ext uri="{FF2B5EF4-FFF2-40B4-BE49-F238E27FC236}">
              <a16:creationId xmlns:a16="http://schemas.microsoft.com/office/drawing/2014/main" id="{00000000-0008-0000-0E00-000088020000}"/>
            </a:ext>
          </a:extLst>
        </xdr:cNvPr>
        <xdr:cNvSpPr txBox="1"/>
      </xdr:nvSpPr>
      <xdr:spPr>
        <a:xfrm>
          <a:off x="13500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00000000-0008-0000-0E00-00009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a:extLst>
            <a:ext uri="{FF2B5EF4-FFF2-40B4-BE49-F238E27FC236}">
              <a16:creationId xmlns:a16="http://schemas.microsoft.com/office/drawing/2014/main" id="{00000000-0008-0000-0E00-00009F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a:extLst>
            <a:ext uri="{FF2B5EF4-FFF2-40B4-BE49-F238E27FC236}">
              <a16:creationId xmlns:a16="http://schemas.microsoft.com/office/drawing/2014/main" id="{00000000-0008-0000-0E00-0000A1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5" name="【児童館】&#10;一人当たり面積平均値テキスト">
          <a:extLst>
            <a:ext uri="{FF2B5EF4-FFF2-40B4-BE49-F238E27FC236}">
              <a16:creationId xmlns:a16="http://schemas.microsoft.com/office/drawing/2014/main" id="{00000000-0008-0000-0E00-0000A3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87" name="【児童館】&#10;一人当たり面積該当値テキスト">
          <a:extLst>
            <a:ext uri="{FF2B5EF4-FFF2-40B4-BE49-F238E27FC236}">
              <a16:creationId xmlns:a16="http://schemas.microsoft.com/office/drawing/2014/main" id="{00000000-0008-0000-0E00-0000AF020000}"/>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94" name="n_1aveValue【児童館】&#10;一人当たり面積">
          <a:extLst>
            <a:ext uri="{FF2B5EF4-FFF2-40B4-BE49-F238E27FC236}">
              <a16:creationId xmlns:a16="http://schemas.microsoft.com/office/drawing/2014/main" id="{00000000-0008-0000-0E00-0000B602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5" name="n_2aveValue【児童館】&#10;一人当たり面積">
          <a:extLst>
            <a:ext uri="{FF2B5EF4-FFF2-40B4-BE49-F238E27FC236}">
              <a16:creationId xmlns:a16="http://schemas.microsoft.com/office/drawing/2014/main" id="{00000000-0008-0000-0E00-0000B7020000}"/>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6" name="n_3aveValue【児童館】&#10;一人当たり面積">
          <a:extLst>
            <a:ext uri="{FF2B5EF4-FFF2-40B4-BE49-F238E27FC236}">
              <a16:creationId xmlns:a16="http://schemas.microsoft.com/office/drawing/2014/main" id="{00000000-0008-0000-0E00-0000B802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a:extLst>
            <a:ext uri="{FF2B5EF4-FFF2-40B4-BE49-F238E27FC236}">
              <a16:creationId xmlns:a16="http://schemas.microsoft.com/office/drawing/2014/main" id="{00000000-0008-0000-0E00-0000B9020000}"/>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98" name="n_1mainValue【児童館】&#10;一人当たり面積">
          <a:extLst>
            <a:ext uri="{FF2B5EF4-FFF2-40B4-BE49-F238E27FC236}">
              <a16:creationId xmlns:a16="http://schemas.microsoft.com/office/drawing/2014/main" id="{00000000-0008-0000-0E00-0000BA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99" name="n_2mainValue【児童館】&#10;一人当たり面積">
          <a:extLst>
            <a:ext uri="{FF2B5EF4-FFF2-40B4-BE49-F238E27FC236}">
              <a16:creationId xmlns:a16="http://schemas.microsoft.com/office/drawing/2014/main" id="{00000000-0008-0000-0E00-0000BB020000}"/>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00" name="n_3mainValue【児童館】&#10;一人当たり面積">
          <a:extLst>
            <a:ext uri="{FF2B5EF4-FFF2-40B4-BE49-F238E27FC236}">
              <a16:creationId xmlns:a16="http://schemas.microsoft.com/office/drawing/2014/main" id="{00000000-0008-0000-0E00-0000BC020000}"/>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00000000-0008-0000-0E00-0000D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id="{00000000-0008-0000-0E00-0000D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a:extLst>
            <a:ext uri="{FF2B5EF4-FFF2-40B4-BE49-F238E27FC236}">
              <a16:creationId xmlns:a16="http://schemas.microsoft.com/office/drawing/2014/main" id="{00000000-0008-0000-0E00-0000D9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a:extLst>
            <a:ext uri="{FF2B5EF4-FFF2-40B4-BE49-F238E27FC236}">
              <a16:creationId xmlns:a16="http://schemas.microsoft.com/office/drawing/2014/main" id="{00000000-0008-0000-0E00-0000DB02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159294</xdr:rowOff>
    </xdr:from>
    <xdr:to>
      <xdr:col>85</xdr:col>
      <xdr:colOff>177800</xdr:colOff>
      <xdr:row>108</xdr:row>
      <xdr:rowOff>89444</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62687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137721</xdr:rowOff>
    </xdr:from>
    <xdr:ext cx="405111" cy="259045"/>
    <xdr:sp macro="" textlink="">
      <xdr:nvSpPr>
        <xdr:cNvPr id="743" name="【公民館】&#10;有形固定資産減価償却率該当値テキスト">
          <a:extLst>
            <a:ext uri="{FF2B5EF4-FFF2-40B4-BE49-F238E27FC236}">
              <a16:creationId xmlns:a16="http://schemas.microsoft.com/office/drawing/2014/main" id="{00000000-0008-0000-0E00-0000E7020000}"/>
            </a:ext>
          </a:extLst>
        </xdr:cNvPr>
        <xdr:cNvSpPr txBox="1"/>
      </xdr:nvSpPr>
      <xdr:spPr>
        <a:xfrm>
          <a:off x="16357600"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133169</xdr:rowOff>
    </xdr:from>
    <xdr:to>
      <xdr:col>81</xdr:col>
      <xdr:colOff>101600</xdr:colOff>
      <xdr:row>108</xdr:row>
      <xdr:rowOff>63319</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5430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12519</xdr:rowOff>
    </xdr:from>
    <xdr:to>
      <xdr:col>85</xdr:col>
      <xdr:colOff>127000</xdr:colOff>
      <xdr:row>108</xdr:row>
      <xdr:rowOff>38644</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5481300" y="185291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156029</xdr:rowOff>
    </xdr:from>
    <xdr:to>
      <xdr:col>76</xdr:col>
      <xdr:colOff>165100</xdr:colOff>
      <xdr:row>108</xdr:row>
      <xdr:rowOff>86179</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4541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12519</xdr:rowOff>
    </xdr:from>
    <xdr:to>
      <xdr:col>81</xdr:col>
      <xdr:colOff>50800</xdr:colOff>
      <xdr:row>108</xdr:row>
      <xdr:rowOff>35379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14592300" y="185291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157662</xdr:rowOff>
    </xdr:from>
    <xdr:to>
      <xdr:col>72</xdr:col>
      <xdr:colOff>38100</xdr:colOff>
      <xdr:row>108</xdr:row>
      <xdr:rowOff>87812</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365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35379</xdr:rowOff>
    </xdr:from>
    <xdr:to>
      <xdr:col>76</xdr:col>
      <xdr:colOff>114300</xdr:colOff>
      <xdr:row>108</xdr:row>
      <xdr:rowOff>37012</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3703300" y="185519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a:extLst>
            <a:ext uri="{FF2B5EF4-FFF2-40B4-BE49-F238E27FC236}">
              <a16:creationId xmlns:a16="http://schemas.microsoft.com/office/drawing/2014/main" id="{00000000-0008-0000-0E00-0000EE02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a:extLst>
            <a:ext uri="{FF2B5EF4-FFF2-40B4-BE49-F238E27FC236}">
              <a16:creationId xmlns:a16="http://schemas.microsoft.com/office/drawing/2014/main" id="{00000000-0008-0000-0E00-0000EF02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a:extLst>
            <a:ext uri="{FF2B5EF4-FFF2-40B4-BE49-F238E27FC236}">
              <a16:creationId xmlns:a16="http://schemas.microsoft.com/office/drawing/2014/main" id="{00000000-0008-0000-0E00-0000F002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a:extLst>
            <a:ext uri="{FF2B5EF4-FFF2-40B4-BE49-F238E27FC236}">
              <a16:creationId xmlns:a16="http://schemas.microsoft.com/office/drawing/2014/main" id="{00000000-0008-0000-0E00-0000F1020000}"/>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54446</xdr:rowOff>
    </xdr:from>
    <xdr:ext cx="405111" cy="259045"/>
    <xdr:sp macro="" textlink="">
      <xdr:nvSpPr>
        <xdr:cNvPr id="754" name="n_1mainValue【公民館】&#10;有形固定資産減価償却率">
          <a:extLst>
            <a:ext uri="{FF2B5EF4-FFF2-40B4-BE49-F238E27FC236}">
              <a16:creationId xmlns:a16="http://schemas.microsoft.com/office/drawing/2014/main" id="{00000000-0008-0000-0E00-0000F2020000}"/>
            </a:ext>
          </a:extLst>
        </xdr:cNvPr>
        <xdr:cNvSpPr txBox="1"/>
      </xdr:nvSpPr>
      <xdr:spPr>
        <a:xfrm>
          <a:off x="152660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77306</xdr:rowOff>
    </xdr:from>
    <xdr:ext cx="405111" cy="259045"/>
    <xdr:sp macro="" textlink="">
      <xdr:nvSpPr>
        <xdr:cNvPr id="755" name="n_2mainValue【公民館】&#10;有形固定資産減価償却率">
          <a:extLst>
            <a:ext uri="{FF2B5EF4-FFF2-40B4-BE49-F238E27FC236}">
              <a16:creationId xmlns:a16="http://schemas.microsoft.com/office/drawing/2014/main" id="{00000000-0008-0000-0E00-0000F3020000}"/>
            </a:ext>
          </a:extLst>
        </xdr:cNvPr>
        <xdr:cNvSpPr txBox="1"/>
      </xdr:nvSpPr>
      <xdr:spPr>
        <a:xfrm>
          <a:off x="143897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78939</xdr:rowOff>
    </xdr:from>
    <xdr:ext cx="405111" cy="259045"/>
    <xdr:sp macro="" textlink="">
      <xdr:nvSpPr>
        <xdr:cNvPr id="756" name="n_3mainValue【公民館】&#10;有形固定資産減価償却率">
          <a:extLst>
            <a:ext uri="{FF2B5EF4-FFF2-40B4-BE49-F238E27FC236}">
              <a16:creationId xmlns:a16="http://schemas.microsoft.com/office/drawing/2014/main" id="{00000000-0008-0000-0E00-0000F4020000}"/>
            </a:ext>
          </a:extLst>
        </xdr:cNvPr>
        <xdr:cNvSpPr txBox="1"/>
      </xdr:nvSpPr>
      <xdr:spPr>
        <a:xfrm>
          <a:off x="13500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id="{00000000-0008-0000-0E00-00000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a:extLst>
            <a:ext uri="{FF2B5EF4-FFF2-40B4-BE49-F238E27FC236}">
              <a16:creationId xmlns:a16="http://schemas.microsoft.com/office/drawing/2014/main" id="{00000000-0008-0000-0E00-00000F03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a:extLst>
            <a:ext uri="{FF2B5EF4-FFF2-40B4-BE49-F238E27FC236}">
              <a16:creationId xmlns:a16="http://schemas.microsoft.com/office/drawing/2014/main" id="{00000000-0008-0000-0E00-000011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a:extLst>
            <a:ext uri="{FF2B5EF4-FFF2-40B4-BE49-F238E27FC236}">
              <a16:creationId xmlns:a16="http://schemas.microsoft.com/office/drawing/2014/main" id="{00000000-0008-0000-0E00-000013030000}"/>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a:extLst>
            <a:ext uri="{FF2B5EF4-FFF2-40B4-BE49-F238E27FC236}">
              <a16:creationId xmlns:a16="http://schemas.microsoft.com/office/drawing/2014/main" id="{00000000-0008-0000-0E00-00001603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799" name="【公民館】&#10;一人当たり面積該当値テキスト">
          <a:extLst>
            <a:ext uri="{FF2B5EF4-FFF2-40B4-BE49-F238E27FC236}">
              <a16:creationId xmlns:a16="http://schemas.microsoft.com/office/drawing/2014/main" id="{00000000-0008-0000-0E00-00001F030000}"/>
            </a:ext>
          </a:extLst>
        </xdr:cNvPr>
        <xdr:cNvSpPr txBox="1"/>
      </xdr:nvSpPr>
      <xdr:spPr>
        <a:xfrm>
          <a:off x="22199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800" name="楕円 799">
          <a:extLst>
            <a:ext uri="{FF2B5EF4-FFF2-40B4-BE49-F238E27FC236}">
              <a16:creationId xmlns:a16="http://schemas.microsoft.com/office/drawing/2014/main" id="{00000000-0008-0000-0E00-000020030000}"/>
            </a:ext>
          </a:extLst>
        </xdr:cNvPr>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85998</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21323300" y="1860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802" name="楕円 801">
          <a:extLst>
            <a:ext uri="{FF2B5EF4-FFF2-40B4-BE49-F238E27FC236}">
              <a16:creationId xmlns:a16="http://schemas.microsoft.com/office/drawing/2014/main" id="{00000000-0008-0000-0E00-000022030000}"/>
            </a:ext>
          </a:extLst>
        </xdr:cNvPr>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85998</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0434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804" name="楕円 803">
          <a:extLst>
            <a:ext uri="{FF2B5EF4-FFF2-40B4-BE49-F238E27FC236}">
              <a16:creationId xmlns:a16="http://schemas.microsoft.com/office/drawing/2014/main" id="{00000000-0008-0000-0E00-000024030000}"/>
            </a:ext>
          </a:extLst>
        </xdr:cNvPr>
        <xdr:cNvSpPr/>
      </xdr:nvSpPr>
      <xdr:spPr>
        <a:xfrm>
          <a:off x="19494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85998</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9545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a:extLst>
            <a:ext uri="{FF2B5EF4-FFF2-40B4-BE49-F238E27FC236}">
              <a16:creationId xmlns:a16="http://schemas.microsoft.com/office/drawing/2014/main" id="{00000000-0008-0000-0E00-000026030000}"/>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a:extLst>
            <a:ext uri="{FF2B5EF4-FFF2-40B4-BE49-F238E27FC236}">
              <a16:creationId xmlns:a16="http://schemas.microsoft.com/office/drawing/2014/main" id="{00000000-0008-0000-0E00-00002703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a:extLst>
            <a:ext uri="{FF2B5EF4-FFF2-40B4-BE49-F238E27FC236}">
              <a16:creationId xmlns:a16="http://schemas.microsoft.com/office/drawing/2014/main" id="{00000000-0008-0000-0E00-000028030000}"/>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a:extLst>
            <a:ext uri="{FF2B5EF4-FFF2-40B4-BE49-F238E27FC236}">
              <a16:creationId xmlns:a16="http://schemas.microsoft.com/office/drawing/2014/main" id="{00000000-0008-0000-0E00-00002903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810" name="n_1mainValue【公民館】&#10;一人当たり面積">
          <a:extLst>
            <a:ext uri="{FF2B5EF4-FFF2-40B4-BE49-F238E27FC236}">
              <a16:creationId xmlns:a16="http://schemas.microsoft.com/office/drawing/2014/main" id="{00000000-0008-0000-0E00-00002A030000}"/>
            </a:ext>
          </a:extLst>
        </xdr:cNvPr>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811" name="n_2mainValue【公民館】&#10;一人当たり面積">
          <a:extLst>
            <a:ext uri="{FF2B5EF4-FFF2-40B4-BE49-F238E27FC236}">
              <a16:creationId xmlns:a16="http://schemas.microsoft.com/office/drawing/2014/main" id="{00000000-0008-0000-0E00-00002B030000}"/>
            </a:ext>
          </a:extLst>
        </xdr:cNvPr>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812" name="n_3mainValue【公民館】&#10;一人当たり面積">
          <a:extLst>
            <a:ext uri="{FF2B5EF4-FFF2-40B4-BE49-F238E27FC236}">
              <a16:creationId xmlns:a16="http://schemas.microsoft.com/office/drawing/2014/main" id="{00000000-0008-0000-0E00-00002C030000}"/>
            </a:ext>
          </a:extLst>
        </xdr:cNvPr>
        <xdr:cNvSpPr txBox="1"/>
      </xdr:nvSpPr>
      <xdr:spPr>
        <a:xfrm>
          <a:off x="19310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00000000-0008-0000-0E00-00002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これは，昭和４０年代から５０年代に多くの公共施設を整備しており老朽化が進んだことによるものと考えられる。公営住宅及び学校施設については建替え事業の進捗により，有形固定資産減価償却率が低下している。</a:t>
          </a:r>
          <a:endParaRPr lang="ja-JP" altLang="ja-JP" sz="1400">
            <a:effectLst/>
          </a:endParaRPr>
        </a:p>
        <a:p>
          <a:r>
            <a:rPr kumimoji="1" lang="ja-JP" altLang="ja-JP" sz="1100">
              <a:solidFill>
                <a:schemeClr val="dk1"/>
              </a:solidFill>
              <a:effectLst/>
              <a:latin typeface="+mn-lt"/>
              <a:ea typeface="+mn-ea"/>
              <a:cs typeface="+mn-cs"/>
            </a:rPr>
            <a:t>一人当たり面積等については，ほとんどの類型において類似団体平均を下回っているが，公営住宅については阪神・淡路大震災の被災者の生活再建のための災害復興公営住宅を建設しており類似団体平均を上回っている。また，認定こども園・幼稚園・保育所については，公立の幼稚園が多いため類似団体平均を上回っているが，計画的な統廃合を進めたことにより一人当たり面積は減少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53340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308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85816</xdr:rowOff>
    </xdr:from>
    <xdr:to>
      <xdr:col>15</xdr:col>
      <xdr:colOff>101600</xdr:colOff>
      <xdr:row>40</xdr:row>
      <xdr:rowOff>15966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39</xdr:row>
      <xdr:rowOff>136616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530884"/>
          <a:ext cx="8890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58057</xdr:rowOff>
    </xdr:from>
    <xdr:to>
      <xdr:col>10</xdr:col>
      <xdr:colOff>165100</xdr:colOff>
      <xdr:row>39</xdr:row>
      <xdr:rowOff>159657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108857</xdr:rowOff>
    </xdr:from>
    <xdr:to>
      <xdr:col>15</xdr:col>
      <xdr:colOff>50800</xdr:colOff>
      <xdr:row>39</xdr:row>
      <xdr:rowOff>136616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954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57711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7093</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150784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id="{00000000-0008-0000-0F00-000087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36" name="n_1mainValue【図書館】&#10;一人当たり面積">
          <a:extLst>
            <a:ext uri="{FF2B5EF4-FFF2-40B4-BE49-F238E27FC236}">
              <a16:creationId xmlns:a16="http://schemas.microsoft.com/office/drawing/2014/main" id="{00000000-0008-0000-0F00-000088000000}"/>
            </a:ext>
          </a:extLst>
        </xdr:cNvPr>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37" name="n_2mainValue【図書館】&#10;一人当たり面積">
          <a:extLst>
            <a:ext uri="{FF2B5EF4-FFF2-40B4-BE49-F238E27FC236}">
              <a16:creationId xmlns:a16="http://schemas.microsoft.com/office/drawing/2014/main" id="{00000000-0008-0000-0F00-000089000000}"/>
            </a:ext>
          </a:extLst>
        </xdr:cNvPr>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38" name="n_3mainValue【図書館】&#10;一人当たり面積">
          <a:extLst>
            <a:ext uri="{FF2B5EF4-FFF2-40B4-BE49-F238E27FC236}">
              <a16:creationId xmlns:a16="http://schemas.microsoft.com/office/drawing/2014/main" id="{00000000-0008-0000-0F00-00008A000000}"/>
            </a:ext>
          </a:extLst>
        </xdr:cNvPr>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106680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3797300" y="101974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60</xdr:row>
      <xdr:rowOff>1905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908300" y="1019746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1905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019300" y="102641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149242</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F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F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F00-0000DE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F00-0000E000000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128815</xdr:rowOff>
    </xdr:from>
    <xdr:to>
      <xdr:col>55</xdr:col>
      <xdr:colOff>50800</xdr:colOff>
      <xdr:row>64</xdr:row>
      <xdr:rowOff>58965</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104267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43742</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F00-0000EC000000}"/>
            </a:ext>
          </a:extLst>
        </xdr:cNvPr>
        <xdr:cNvSpPr txBox="1"/>
      </xdr:nvSpPr>
      <xdr:spPr>
        <a:xfrm>
          <a:off x="10515600" y="108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128815</xdr:rowOff>
    </xdr:from>
    <xdr:to>
      <xdr:col>50</xdr:col>
      <xdr:colOff>165100</xdr:colOff>
      <xdr:row>64</xdr:row>
      <xdr:rowOff>58965</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9588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8165</xdr:rowOff>
    </xdr:from>
    <xdr:to>
      <xdr:col>55</xdr:col>
      <xdr:colOff>0</xdr:colOff>
      <xdr:row>64</xdr:row>
      <xdr:rowOff>8165</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9639300" y="109809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128815</xdr:rowOff>
    </xdr:from>
    <xdr:to>
      <xdr:col>46</xdr:col>
      <xdr:colOff>38100</xdr:colOff>
      <xdr:row>64</xdr:row>
      <xdr:rowOff>58965</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8699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8165</xdr:rowOff>
    </xdr:from>
    <xdr:to>
      <xdr:col>50</xdr:col>
      <xdr:colOff>114300</xdr:colOff>
      <xdr:row>64</xdr:row>
      <xdr:rowOff>8165</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8750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8165</xdr:rowOff>
    </xdr:from>
    <xdr:to>
      <xdr:col>45</xdr:col>
      <xdr:colOff>177800</xdr:colOff>
      <xdr:row>64</xdr:row>
      <xdr:rowOff>8165</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861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F00-0000F3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F00-0000F4000000}"/>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F00-0000F5000000}"/>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F00-0000F600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50092</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F00-0000F7000000}"/>
            </a:ext>
          </a:extLst>
        </xdr:cNvPr>
        <xdr:cNvSpPr txBox="1"/>
      </xdr:nvSpPr>
      <xdr:spPr>
        <a:xfrm>
          <a:off x="93917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50092</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F00-0000F8000000}"/>
            </a:ext>
          </a:extLst>
        </xdr:cNvPr>
        <xdr:cNvSpPr txBox="1"/>
      </xdr:nvSpPr>
      <xdr:spPr>
        <a:xfrm>
          <a:off x="8515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F00-0000F9000000}"/>
            </a:ext>
          </a:extLst>
        </xdr:cNvPr>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F00-00001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F00-000013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F00-000015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71882</xdr:rowOff>
    </xdr:from>
    <xdr:to>
      <xdr:col>24</xdr:col>
      <xdr:colOff>114300</xdr:colOff>
      <xdr:row>85</xdr:row>
      <xdr:rowOff>2032</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50309</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122682</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797300" y="1450848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85598</xdr:rowOff>
    </xdr:from>
    <xdr:to>
      <xdr:col>15</xdr:col>
      <xdr:colOff>101600</xdr:colOff>
      <xdr:row>85</xdr:row>
      <xdr:rowOff>15748</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84</xdr:row>
      <xdr:rowOff>136398</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2908300" y="145084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71882</xdr:rowOff>
    </xdr:from>
    <xdr:to>
      <xdr:col>10</xdr:col>
      <xdr:colOff>165100</xdr:colOff>
      <xdr:row>85</xdr:row>
      <xdr:rowOff>2032</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96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122682</xdr:rowOff>
    </xdr:from>
    <xdr:to>
      <xdr:col>15</xdr:col>
      <xdr:colOff>50800</xdr:colOff>
      <xdr:row>84</xdr:row>
      <xdr:rowOff>136398</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019300" y="145244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F00-00002B010000}"/>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F00-00002C010000}"/>
            </a:ext>
          </a:extLst>
        </xdr:cNvPr>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6875</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164609</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F00-000043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F00-000045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F00-000047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0426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17163</xdr:rowOff>
    </xdr:from>
    <xdr:ext cx="469744" cy="259045"/>
    <xdr:sp macro="" textlink="">
      <xdr:nvSpPr>
        <xdr:cNvPr id="339" name="【福祉施設】&#10;一人当たり面積該当値テキスト">
          <a:extLst>
            <a:ext uri="{FF2B5EF4-FFF2-40B4-BE49-F238E27FC236}">
              <a16:creationId xmlns:a16="http://schemas.microsoft.com/office/drawing/2014/main" id="{00000000-0008-0000-0F00-000053010000}"/>
            </a:ext>
          </a:extLst>
        </xdr:cNvPr>
        <xdr:cNvSpPr txBox="1"/>
      </xdr:nvSpPr>
      <xdr:spPr>
        <a:xfrm>
          <a:off x="10515600"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958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89536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9639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89536</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8750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781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89536</xdr:rowOff>
    </xdr:from>
    <xdr:to>
      <xdr:col>45</xdr:col>
      <xdr:colOff>177800</xdr:colOff>
      <xdr:row>84</xdr:row>
      <xdr:rowOff>89536</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7861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a:extLst>
            <a:ext uri="{FF2B5EF4-FFF2-40B4-BE49-F238E27FC236}">
              <a16:creationId xmlns:a16="http://schemas.microsoft.com/office/drawing/2014/main" id="{00000000-0008-0000-0F00-00005A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a:extLst>
            <a:ext uri="{FF2B5EF4-FFF2-40B4-BE49-F238E27FC236}">
              <a16:creationId xmlns:a16="http://schemas.microsoft.com/office/drawing/2014/main" id="{00000000-0008-0000-0F00-00005B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a:extLst>
            <a:ext uri="{FF2B5EF4-FFF2-40B4-BE49-F238E27FC236}">
              <a16:creationId xmlns:a16="http://schemas.microsoft.com/office/drawing/2014/main" id="{00000000-0008-0000-0F00-00005C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a:extLst>
            <a:ext uri="{FF2B5EF4-FFF2-40B4-BE49-F238E27FC236}">
              <a16:creationId xmlns:a16="http://schemas.microsoft.com/office/drawing/2014/main" id="{00000000-0008-0000-0F00-00005D01000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50" name="n_1mainValue【福祉施設】&#10;一人当たり面積">
          <a:extLst>
            <a:ext uri="{FF2B5EF4-FFF2-40B4-BE49-F238E27FC236}">
              <a16:creationId xmlns:a16="http://schemas.microsoft.com/office/drawing/2014/main" id="{00000000-0008-0000-0F00-00005E010000}"/>
            </a:ext>
          </a:extLst>
        </xdr:cNvPr>
        <xdr:cNvSpPr txBox="1"/>
      </xdr:nvSpPr>
      <xdr:spPr>
        <a:xfrm>
          <a:off x="9391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51" name="n_2mainValue【福祉施設】&#10;一人当たり面積">
          <a:extLst>
            <a:ext uri="{FF2B5EF4-FFF2-40B4-BE49-F238E27FC236}">
              <a16:creationId xmlns:a16="http://schemas.microsoft.com/office/drawing/2014/main" id="{00000000-0008-0000-0F00-00005F010000}"/>
            </a:ext>
          </a:extLst>
        </xdr:cNvPr>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352" name="n_3mainValue【福祉施設】&#10;一人当たり面積">
          <a:extLst>
            <a:ext uri="{FF2B5EF4-FFF2-40B4-BE49-F238E27FC236}">
              <a16:creationId xmlns:a16="http://schemas.microsoft.com/office/drawing/2014/main" id="{00000000-0008-0000-0F00-000060010000}"/>
            </a:ext>
          </a:extLst>
        </xdr:cNvPr>
        <xdr:cNvSpPr txBox="1"/>
      </xdr:nvSpPr>
      <xdr:spPr>
        <a:xfrm>
          <a:off x="7626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00000000-0008-0000-0F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00000000-0008-0000-0F00-00007B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00000000-0008-0000-0F00-00007D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0000000-0008-0000-0F00-00007F010000}"/>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120106</xdr:rowOff>
    </xdr:from>
    <xdr:to>
      <xdr:col>24</xdr:col>
      <xdr:colOff>114300</xdr:colOff>
      <xdr:row>107</xdr:row>
      <xdr:rowOff>50256</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4584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98533</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00000000-0008-0000-0F00-00008B010000}"/>
            </a:ext>
          </a:extLst>
        </xdr:cNvPr>
        <xdr:cNvSpPr txBox="1"/>
      </xdr:nvSpPr>
      <xdr:spPr>
        <a:xfrm>
          <a:off x="4673600"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87449</xdr:rowOff>
    </xdr:from>
    <xdr:to>
      <xdr:col>20</xdr:col>
      <xdr:colOff>38100</xdr:colOff>
      <xdr:row>107</xdr:row>
      <xdr:rowOff>17599</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3746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106</xdr:row>
      <xdr:rowOff>170906</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3797300" y="183119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76019</xdr:rowOff>
    </xdr:from>
    <xdr:to>
      <xdr:col>15</xdr:col>
      <xdr:colOff>101600</xdr:colOff>
      <xdr:row>107</xdr:row>
      <xdr:rowOff>6169</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2857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126819</xdr:rowOff>
    </xdr:from>
    <xdr:to>
      <xdr:col>19</xdr:col>
      <xdr:colOff>177800</xdr:colOff>
      <xdr:row>106</xdr:row>
      <xdr:rowOff>138249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2908300" y="183005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113574</xdr:rowOff>
    </xdr:from>
    <xdr:to>
      <xdr:col>10</xdr:col>
      <xdr:colOff>165100</xdr:colOff>
      <xdr:row>109</xdr:row>
      <xdr:rowOff>43724</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968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126819</xdr:rowOff>
    </xdr:from>
    <xdr:to>
      <xdr:col>15</xdr:col>
      <xdr:colOff>50800</xdr:colOff>
      <xdr:row>108</xdr:row>
      <xdr:rowOff>164374</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2019300" y="18300519"/>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a:extLst>
            <a:ext uri="{FF2B5EF4-FFF2-40B4-BE49-F238E27FC236}">
              <a16:creationId xmlns:a16="http://schemas.microsoft.com/office/drawing/2014/main" id="{00000000-0008-0000-0F00-000092010000}"/>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a:extLst>
            <a:ext uri="{FF2B5EF4-FFF2-40B4-BE49-F238E27FC236}">
              <a16:creationId xmlns:a16="http://schemas.microsoft.com/office/drawing/2014/main" id="{00000000-0008-0000-0F00-000093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a:extLst>
            <a:ext uri="{FF2B5EF4-FFF2-40B4-BE49-F238E27FC236}">
              <a16:creationId xmlns:a16="http://schemas.microsoft.com/office/drawing/2014/main" id="{00000000-0008-0000-0F00-000094010000}"/>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a:extLst>
            <a:ext uri="{FF2B5EF4-FFF2-40B4-BE49-F238E27FC236}">
              <a16:creationId xmlns:a16="http://schemas.microsoft.com/office/drawing/2014/main" id="{00000000-0008-0000-0F00-000095010000}"/>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8726</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F00-000096010000}"/>
            </a:ext>
          </a:extLst>
        </xdr:cNvPr>
        <xdr:cNvSpPr txBox="1"/>
      </xdr:nvSpPr>
      <xdr:spPr>
        <a:xfrm>
          <a:off x="3582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168746</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F00-000097010000}"/>
            </a:ext>
          </a:extLst>
        </xdr:cNvPr>
        <xdr:cNvSpPr txBox="1"/>
      </xdr:nvSpPr>
      <xdr:spPr>
        <a:xfrm>
          <a:off x="2705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34851</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F00-000098010000}"/>
            </a:ext>
          </a:extLst>
        </xdr:cNvPr>
        <xdr:cNvSpPr txBox="1"/>
      </xdr:nvSpPr>
      <xdr:spPr>
        <a:xfrm>
          <a:off x="18167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F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F00-0000B3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F00-0000B5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F00-0000B7010000}"/>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95613</xdr:rowOff>
    </xdr:from>
    <xdr:to>
      <xdr:col>55</xdr:col>
      <xdr:colOff>50800</xdr:colOff>
      <xdr:row>108</xdr:row>
      <xdr:rowOff>25763</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0426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74040</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F00-0000C3010000}"/>
            </a:ext>
          </a:extLst>
        </xdr:cNvPr>
        <xdr:cNvSpPr txBox="1"/>
      </xdr:nvSpPr>
      <xdr:spPr>
        <a:xfrm>
          <a:off x="10515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95613</xdr:rowOff>
    </xdr:from>
    <xdr:to>
      <xdr:col>50</xdr:col>
      <xdr:colOff>165100</xdr:colOff>
      <xdr:row>108</xdr:row>
      <xdr:rowOff>25763</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9588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146413</xdr:rowOff>
    </xdr:from>
    <xdr:to>
      <xdr:col>55</xdr:col>
      <xdr:colOff>0</xdr:colOff>
      <xdr:row>107</xdr:row>
      <xdr:rowOff>146413</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9639300" y="18491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95613</xdr:rowOff>
    </xdr:from>
    <xdr:to>
      <xdr:col>46</xdr:col>
      <xdr:colOff>38100</xdr:colOff>
      <xdr:row>108</xdr:row>
      <xdr:rowOff>25763</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869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146413</xdr:rowOff>
    </xdr:from>
    <xdr:to>
      <xdr:col>50</xdr:col>
      <xdr:colOff>114300</xdr:colOff>
      <xdr:row>107</xdr:row>
      <xdr:rowOff>146413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8750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95613</xdr:rowOff>
    </xdr:from>
    <xdr:to>
      <xdr:col>41</xdr:col>
      <xdr:colOff>101600</xdr:colOff>
      <xdr:row>108</xdr:row>
      <xdr:rowOff>25763</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781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146413</xdr:rowOff>
    </xdr:from>
    <xdr:to>
      <xdr:col>45</xdr:col>
      <xdr:colOff>177800</xdr:colOff>
      <xdr:row>107</xdr:row>
      <xdr:rowOff>146413</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7861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a:extLst>
            <a:ext uri="{FF2B5EF4-FFF2-40B4-BE49-F238E27FC236}">
              <a16:creationId xmlns:a16="http://schemas.microsoft.com/office/drawing/2014/main" id="{00000000-0008-0000-0F00-0000CA01000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a:extLst>
            <a:ext uri="{FF2B5EF4-FFF2-40B4-BE49-F238E27FC236}">
              <a16:creationId xmlns:a16="http://schemas.microsoft.com/office/drawing/2014/main" id="{00000000-0008-0000-0F00-0000CB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a:extLst>
            <a:ext uri="{FF2B5EF4-FFF2-40B4-BE49-F238E27FC236}">
              <a16:creationId xmlns:a16="http://schemas.microsoft.com/office/drawing/2014/main" id="{00000000-0008-0000-0F00-0000CC01000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a:extLst>
            <a:ext uri="{FF2B5EF4-FFF2-40B4-BE49-F238E27FC236}">
              <a16:creationId xmlns:a16="http://schemas.microsoft.com/office/drawing/2014/main" id="{00000000-0008-0000-0F00-0000CD010000}"/>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16890</xdr:rowOff>
    </xdr:from>
    <xdr:ext cx="469744" cy="259045"/>
    <xdr:sp macro="" textlink="">
      <xdr:nvSpPr>
        <xdr:cNvPr id="462" name="n_1mainValue【市民会館】&#10;一人当たり面積">
          <a:extLst>
            <a:ext uri="{FF2B5EF4-FFF2-40B4-BE49-F238E27FC236}">
              <a16:creationId xmlns:a16="http://schemas.microsoft.com/office/drawing/2014/main" id="{00000000-0008-0000-0F00-0000CE010000}"/>
            </a:ext>
          </a:extLst>
        </xdr:cNvPr>
        <xdr:cNvSpPr txBox="1"/>
      </xdr:nvSpPr>
      <xdr:spPr>
        <a:xfrm>
          <a:off x="9391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16890</xdr:rowOff>
    </xdr:from>
    <xdr:ext cx="469744" cy="259045"/>
    <xdr:sp macro="" textlink="">
      <xdr:nvSpPr>
        <xdr:cNvPr id="463" name="n_2mainValue【市民会館】&#10;一人当たり面積">
          <a:extLst>
            <a:ext uri="{FF2B5EF4-FFF2-40B4-BE49-F238E27FC236}">
              <a16:creationId xmlns:a16="http://schemas.microsoft.com/office/drawing/2014/main" id="{00000000-0008-0000-0F00-0000CF010000}"/>
            </a:ext>
          </a:extLst>
        </xdr:cNvPr>
        <xdr:cNvSpPr txBox="1"/>
      </xdr:nvSpPr>
      <xdr:spPr>
        <a:xfrm>
          <a:off x="8515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16890</xdr:rowOff>
    </xdr:from>
    <xdr:ext cx="469744" cy="259045"/>
    <xdr:sp macro="" textlink="">
      <xdr:nvSpPr>
        <xdr:cNvPr id="464" name="n_3mainValue【市民会館】&#10;一人当たり面積">
          <a:extLst>
            <a:ext uri="{FF2B5EF4-FFF2-40B4-BE49-F238E27FC236}">
              <a16:creationId xmlns:a16="http://schemas.microsoft.com/office/drawing/2014/main" id="{00000000-0008-0000-0F00-0000D0010000}"/>
            </a:ext>
          </a:extLst>
        </xdr:cNvPr>
        <xdr:cNvSpPr txBox="1"/>
      </xdr:nvSpPr>
      <xdr:spPr>
        <a:xfrm>
          <a:off x="7626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00000000-0008-0000-0F00-0000E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00000000-0008-0000-0F00-0000EB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00000000-0008-0000-0F00-0000ED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00000000-0008-0000-0F00-0000EF010000}"/>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id="{00000000-0008-0000-0F00-0000FB010000}"/>
            </a:ext>
          </a:extLst>
        </xdr:cNvPr>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2722</xdr:rowOff>
    </xdr:from>
    <xdr:to>
      <xdr:col>85</xdr:col>
      <xdr:colOff>127000</xdr:colOff>
      <xdr:row>39</xdr:row>
      <xdr:rowOff>45176</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5481300" y="668927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15603</xdr:rowOff>
    </xdr:from>
    <xdr:to>
      <xdr:col>76</xdr:col>
      <xdr:colOff>165100</xdr:colOff>
      <xdr:row>39</xdr:row>
      <xdr:rowOff>117203</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4541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39</xdr:row>
      <xdr:rowOff>66403</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4592300" y="668927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144599</xdr:rowOff>
    </xdr:from>
    <xdr:to>
      <xdr:col>72</xdr:col>
      <xdr:colOff>38100</xdr:colOff>
      <xdr:row>39</xdr:row>
      <xdr:rowOff>74749</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3652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23949</xdr:rowOff>
    </xdr:from>
    <xdr:to>
      <xdr:col>76</xdr:col>
      <xdr:colOff>114300</xdr:colOff>
      <xdr:row>39</xdr:row>
      <xdr:rowOff>66403</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3703300" y="67104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00000000-0008-0000-0F00-00000202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44649</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108330</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4389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65876</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3500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00000000-0008-0000-0F00-00001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id="{00000000-0008-0000-0F00-000021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00000000-0008-0000-0F00-00002302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00000000-0008-0000-0F00-000025020000}"/>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131463</xdr:rowOff>
    </xdr:from>
    <xdr:to>
      <xdr:col>116</xdr:col>
      <xdr:colOff>114300</xdr:colOff>
      <xdr:row>34</xdr:row>
      <xdr:rowOff>61613</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22110700" y="57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46390</xdr:rowOff>
    </xdr:from>
    <xdr:ext cx="599010" cy="259045"/>
    <xdr:sp macro="" textlink="">
      <xdr:nvSpPr>
        <xdr:cNvPr id="561" name="【一般廃棄物処理施設】&#10;一人当たり有形固定資産（償却資産）額該当値テキスト">
          <a:extLst>
            <a:ext uri="{FF2B5EF4-FFF2-40B4-BE49-F238E27FC236}">
              <a16:creationId xmlns:a16="http://schemas.microsoft.com/office/drawing/2014/main" id="{00000000-0008-0000-0F00-000031020000}"/>
            </a:ext>
          </a:extLst>
        </xdr:cNvPr>
        <xdr:cNvSpPr txBox="1"/>
      </xdr:nvSpPr>
      <xdr:spPr>
        <a:xfrm>
          <a:off x="22199600" y="57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135060</xdr:rowOff>
    </xdr:from>
    <xdr:to>
      <xdr:col>112</xdr:col>
      <xdr:colOff>38100</xdr:colOff>
      <xdr:row>34</xdr:row>
      <xdr:rowOff>65210</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21272500" y="57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10813</xdr:rowOff>
    </xdr:from>
    <xdr:to>
      <xdr:col>116</xdr:col>
      <xdr:colOff>63500</xdr:colOff>
      <xdr:row>34</xdr:row>
      <xdr:rowOff>14410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21323300" y="5840113"/>
          <a:ext cx="8382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140843</xdr:rowOff>
    </xdr:from>
    <xdr:to>
      <xdr:col>107</xdr:col>
      <xdr:colOff>101600</xdr:colOff>
      <xdr:row>34</xdr:row>
      <xdr:rowOff>70993</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20383500" y="5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14410</xdr:rowOff>
    </xdr:from>
    <xdr:to>
      <xdr:col>111</xdr:col>
      <xdr:colOff>177800</xdr:colOff>
      <xdr:row>34</xdr:row>
      <xdr:rowOff>20193</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0434300" y="5843710"/>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139014</xdr:rowOff>
    </xdr:from>
    <xdr:to>
      <xdr:col>102</xdr:col>
      <xdr:colOff>165100</xdr:colOff>
      <xdr:row>34</xdr:row>
      <xdr:rowOff>69164</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9494500" y="57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18364</xdr:rowOff>
    </xdr:from>
    <xdr:to>
      <xdr:col>107</xdr:col>
      <xdr:colOff>50800</xdr:colOff>
      <xdr:row>34</xdr:row>
      <xdr:rowOff>20193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9545300" y="58476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00000000-0008-0000-0F00-000038020000}"/>
            </a:ext>
          </a:extLst>
        </xdr:cNvPr>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0000000-0008-0000-0F00-000039020000}"/>
            </a:ext>
          </a:extLst>
        </xdr:cNvPr>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F00-00003A020000}"/>
            </a:ext>
          </a:extLst>
        </xdr:cNvPr>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81737</xdr:rowOff>
    </xdr:from>
    <xdr:ext cx="599010" cy="259045"/>
    <xdr:sp macro="" textlink="">
      <xdr:nvSpPr>
        <xdr:cNvPr id="572" name="n_1main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21011095" y="556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87520</xdr:rowOff>
    </xdr:from>
    <xdr:ext cx="599010" cy="259045"/>
    <xdr:sp macro="" textlink="">
      <xdr:nvSpPr>
        <xdr:cNvPr id="573" name="n_2main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20134795" y="55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85691</xdr:rowOff>
    </xdr:from>
    <xdr:ext cx="599010" cy="259045"/>
    <xdr:sp macro="" textlink="">
      <xdr:nvSpPr>
        <xdr:cNvPr id="574" name="n_3main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19245795" y="55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id="{00000000-0008-0000-0F00-00006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17" name="【消防施設】&#10;有形固定資産減価償却率最小値テキスト">
          <a:extLst>
            <a:ext uri="{FF2B5EF4-FFF2-40B4-BE49-F238E27FC236}">
              <a16:creationId xmlns:a16="http://schemas.microsoft.com/office/drawing/2014/main" id="{00000000-0008-0000-0F00-000069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9" name="【消防施設】&#10;有形固定資産減価償却率最大値テキスト">
          <a:extLst>
            <a:ext uri="{FF2B5EF4-FFF2-40B4-BE49-F238E27FC236}">
              <a16:creationId xmlns:a16="http://schemas.microsoft.com/office/drawing/2014/main" id="{00000000-0008-0000-0F00-00006B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21" name="【消防施設】&#10;有形固定資産減価償却率平均値テキスト">
          <a:extLst>
            <a:ext uri="{FF2B5EF4-FFF2-40B4-BE49-F238E27FC236}">
              <a16:creationId xmlns:a16="http://schemas.microsoft.com/office/drawing/2014/main" id="{00000000-0008-0000-0F00-00006D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70576</xdr:rowOff>
    </xdr:from>
    <xdr:to>
      <xdr:col>85</xdr:col>
      <xdr:colOff>177800</xdr:colOff>
      <xdr:row>81</xdr:row>
      <xdr:rowOff>726</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62687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93453</xdr:rowOff>
    </xdr:from>
    <xdr:ext cx="405111" cy="259045"/>
    <xdr:sp macro="" textlink="">
      <xdr:nvSpPr>
        <xdr:cNvPr id="633" name="【消防施設】&#10;有形固定資産減価償却率該当値テキスト">
          <a:extLst>
            <a:ext uri="{FF2B5EF4-FFF2-40B4-BE49-F238E27FC236}">
              <a16:creationId xmlns:a16="http://schemas.microsoft.com/office/drawing/2014/main" id="{00000000-0008-0000-0F00-000079020000}"/>
            </a:ext>
          </a:extLst>
        </xdr:cNvPr>
        <xdr:cNvSpPr txBox="1"/>
      </xdr:nvSpPr>
      <xdr:spPr>
        <a:xfrm>
          <a:off x="16357600" y="136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24856</xdr:rowOff>
    </xdr:from>
    <xdr:to>
      <xdr:col>81</xdr:col>
      <xdr:colOff>101600</xdr:colOff>
      <xdr:row>80</xdr:row>
      <xdr:rowOff>126456</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5430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75656</xdr:rowOff>
    </xdr:from>
    <xdr:to>
      <xdr:col>85</xdr:col>
      <xdr:colOff>127000</xdr:colOff>
      <xdr:row>80</xdr:row>
      <xdr:rowOff>121376</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5481300" y="13791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47716</xdr:rowOff>
    </xdr:from>
    <xdr:to>
      <xdr:col>76</xdr:col>
      <xdr:colOff>165100</xdr:colOff>
      <xdr:row>80</xdr:row>
      <xdr:rowOff>149316</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4541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98516</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4592300" y="13791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91802</xdr:rowOff>
    </xdr:from>
    <xdr:to>
      <xdr:col>72</xdr:col>
      <xdr:colOff>38100</xdr:colOff>
      <xdr:row>82</xdr:row>
      <xdr:rowOff>21952</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3652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98516</xdr:rowOff>
    </xdr:from>
    <xdr:to>
      <xdr:col>76</xdr:col>
      <xdr:colOff>114300</xdr:colOff>
      <xdr:row>81</xdr:row>
      <xdr:rowOff>142602</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13703300" y="13814516"/>
          <a:ext cx="8890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40" name="n_1aveValue【消防施設】&#10;有形固定資産減価償却率">
          <a:extLst>
            <a:ext uri="{FF2B5EF4-FFF2-40B4-BE49-F238E27FC236}">
              <a16:creationId xmlns:a16="http://schemas.microsoft.com/office/drawing/2014/main" id="{00000000-0008-0000-0F00-000080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41" name="n_2aveValue【消防施設】&#10;有形固定資産減価償却率">
          <a:extLst>
            <a:ext uri="{FF2B5EF4-FFF2-40B4-BE49-F238E27FC236}">
              <a16:creationId xmlns:a16="http://schemas.microsoft.com/office/drawing/2014/main" id="{00000000-0008-0000-0F00-00008102000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42" name="n_3aveValue【消防施設】&#10;有形固定資産減価償却率">
          <a:extLst>
            <a:ext uri="{FF2B5EF4-FFF2-40B4-BE49-F238E27FC236}">
              <a16:creationId xmlns:a16="http://schemas.microsoft.com/office/drawing/2014/main" id="{00000000-0008-0000-0F00-00008202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43" name="n_4aveValue【消防施設】&#10;有形固定資産減価償却率">
          <a:extLst>
            <a:ext uri="{FF2B5EF4-FFF2-40B4-BE49-F238E27FC236}">
              <a16:creationId xmlns:a16="http://schemas.microsoft.com/office/drawing/2014/main" id="{00000000-0008-0000-0F00-000083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142983</xdr:rowOff>
    </xdr:from>
    <xdr:ext cx="405111" cy="259045"/>
    <xdr:sp macro="" textlink="">
      <xdr:nvSpPr>
        <xdr:cNvPr id="644" name="n_1mainValue【消防施設】&#10;有形固定資産減価償却率">
          <a:extLst>
            <a:ext uri="{FF2B5EF4-FFF2-40B4-BE49-F238E27FC236}">
              <a16:creationId xmlns:a16="http://schemas.microsoft.com/office/drawing/2014/main" id="{00000000-0008-0000-0F00-000084020000}"/>
            </a:ext>
          </a:extLst>
        </xdr:cNvPr>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165843</xdr:rowOff>
    </xdr:from>
    <xdr:ext cx="405111" cy="259045"/>
    <xdr:sp macro="" textlink="">
      <xdr:nvSpPr>
        <xdr:cNvPr id="645" name="n_2mainValue【消防施設】&#10;有形固定資産減価償却率">
          <a:extLst>
            <a:ext uri="{FF2B5EF4-FFF2-40B4-BE49-F238E27FC236}">
              <a16:creationId xmlns:a16="http://schemas.microsoft.com/office/drawing/2014/main" id="{00000000-0008-0000-0F00-000085020000}"/>
            </a:ext>
          </a:extLst>
        </xdr:cNvPr>
        <xdr:cNvSpPr txBox="1"/>
      </xdr:nvSpPr>
      <xdr:spPr>
        <a:xfrm>
          <a:off x="14389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46" name="n_3mainValue【消防施設】&#10;有形固定資産減価償却率">
          <a:extLst>
            <a:ext uri="{FF2B5EF4-FFF2-40B4-BE49-F238E27FC236}">
              <a16:creationId xmlns:a16="http://schemas.microsoft.com/office/drawing/2014/main" id="{00000000-0008-0000-0F00-000086020000}"/>
            </a:ext>
          </a:extLst>
        </xdr:cNvPr>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a:extLst>
            <a:ext uri="{FF2B5EF4-FFF2-40B4-BE49-F238E27FC236}">
              <a16:creationId xmlns:a16="http://schemas.microsoft.com/office/drawing/2014/main" id="{00000000-0008-0000-0F00-00009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9" name="【消防施設】&#10;一人当たり面積最小値テキスト">
          <a:extLst>
            <a:ext uri="{FF2B5EF4-FFF2-40B4-BE49-F238E27FC236}">
              <a16:creationId xmlns:a16="http://schemas.microsoft.com/office/drawing/2014/main" id="{00000000-0008-0000-0F00-00009D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71" name="【消防施設】&#10;一人当たり面積最大値テキスト">
          <a:extLst>
            <a:ext uri="{FF2B5EF4-FFF2-40B4-BE49-F238E27FC236}">
              <a16:creationId xmlns:a16="http://schemas.microsoft.com/office/drawing/2014/main" id="{00000000-0008-0000-0F00-00009F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73" name="【消防施設】&#10;一人当たり面積平均値テキスト">
          <a:extLst>
            <a:ext uri="{FF2B5EF4-FFF2-40B4-BE49-F238E27FC236}">
              <a16:creationId xmlns:a16="http://schemas.microsoft.com/office/drawing/2014/main" id="{00000000-0008-0000-0F00-0000A1020000}"/>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85" name="【消防施設】&#10;一人当たり面積該当値テキスト">
          <a:extLst>
            <a:ext uri="{FF2B5EF4-FFF2-40B4-BE49-F238E27FC236}">
              <a16:creationId xmlns:a16="http://schemas.microsoft.com/office/drawing/2014/main" id="{00000000-0008-0000-0F00-0000AD020000}"/>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120396</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0434300" y="14508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9545300" y="1452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92" name="n_1aveValue【消防施設】&#10;一人当たり面積">
          <a:extLst>
            <a:ext uri="{FF2B5EF4-FFF2-40B4-BE49-F238E27FC236}">
              <a16:creationId xmlns:a16="http://schemas.microsoft.com/office/drawing/2014/main" id="{00000000-0008-0000-0F00-0000B4020000}"/>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93" name="n_2aveValue【消防施設】&#10;一人当たり面積">
          <a:extLst>
            <a:ext uri="{FF2B5EF4-FFF2-40B4-BE49-F238E27FC236}">
              <a16:creationId xmlns:a16="http://schemas.microsoft.com/office/drawing/2014/main" id="{00000000-0008-0000-0F00-0000B5020000}"/>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94" name="n_3aveValue【消防施設】&#10;一人当たり面積">
          <a:extLst>
            <a:ext uri="{FF2B5EF4-FFF2-40B4-BE49-F238E27FC236}">
              <a16:creationId xmlns:a16="http://schemas.microsoft.com/office/drawing/2014/main" id="{00000000-0008-0000-0F00-0000B6020000}"/>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95" name="n_4aveValue【消防施設】&#10;一人当たり面積">
          <a:extLst>
            <a:ext uri="{FF2B5EF4-FFF2-40B4-BE49-F238E27FC236}">
              <a16:creationId xmlns:a16="http://schemas.microsoft.com/office/drawing/2014/main" id="{00000000-0008-0000-0F00-0000B7020000}"/>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96" name="n_1mainValue【消防施設】&#10;一人当たり面積">
          <a:extLst>
            <a:ext uri="{FF2B5EF4-FFF2-40B4-BE49-F238E27FC236}">
              <a16:creationId xmlns:a16="http://schemas.microsoft.com/office/drawing/2014/main" id="{00000000-0008-0000-0F00-0000B8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697" name="n_2mainValue【消防施設】&#10;一人当たり面積">
          <a:extLst>
            <a:ext uri="{FF2B5EF4-FFF2-40B4-BE49-F238E27FC236}">
              <a16:creationId xmlns:a16="http://schemas.microsoft.com/office/drawing/2014/main" id="{00000000-0008-0000-0F00-0000B9020000}"/>
            </a:ext>
          </a:extLst>
        </xdr:cNvPr>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98" name="n_3mainValue【消防施設】&#10;一人当たり面積">
          <a:extLst>
            <a:ext uri="{FF2B5EF4-FFF2-40B4-BE49-F238E27FC236}">
              <a16:creationId xmlns:a16="http://schemas.microsoft.com/office/drawing/2014/main" id="{00000000-0008-0000-0F00-0000BA02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a:extLst>
            <a:ext uri="{FF2B5EF4-FFF2-40B4-BE49-F238E27FC236}">
              <a16:creationId xmlns:a16="http://schemas.microsoft.com/office/drawing/2014/main" id="{00000000-0008-0000-0F00-0000D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25" name="【庁舎】&#10;有形固定資産減価償却率最小値テキスト">
          <a:extLst>
            <a:ext uri="{FF2B5EF4-FFF2-40B4-BE49-F238E27FC236}">
              <a16:creationId xmlns:a16="http://schemas.microsoft.com/office/drawing/2014/main" id="{00000000-0008-0000-0F00-0000D502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27" name="【庁舎】&#10;有形固定資産減価償却率最大値テキスト">
          <a:extLst>
            <a:ext uri="{FF2B5EF4-FFF2-40B4-BE49-F238E27FC236}">
              <a16:creationId xmlns:a16="http://schemas.microsoft.com/office/drawing/2014/main" id="{00000000-0008-0000-0F00-0000D702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29" name="【庁舎】&#10;有形固定資産減価償却率平均値テキスト">
          <a:extLst>
            <a:ext uri="{FF2B5EF4-FFF2-40B4-BE49-F238E27FC236}">
              <a16:creationId xmlns:a16="http://schemas.microsoft.com/office/drawing/2014/main" id="{00000000-0008-0000-0F00-0000D9020000}"/>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741" name="【庁舎】&#10;有形固定資産減価償却率該当値テキスト">
          <a:extLst>
            <a:ext uri="{FF2B5EF4-FFF2-40B4-BE49-F238E27FC236}">
              <a16:creationId xmlns:a16="http://schemas.microsoft.com/office/drawing/2014/main" id="{00000000-0008-0000-0F00-0000E5020000}"/>
            </a:ext>
          </a:extLst>
        </xdr:cNvPr>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46627</xdr:rowOff>
    </xdr:from>
    <xdr:to>
      <xdr:col>81</xdr:col>
      <xdr:colOff>101600</xdr:colOff>
      <xdr:row>104</xdr:row>
      <xdr:rowOff>148227</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5430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97427</xdr:rowOff>
    </xdr:from>
    <xdr:to>
      <xdr:col>85</xdr:col>
      <xdr:colOff>127000</xdr:colOff>
      <xdr:row>104</xdr:row>
      <xdr:rowOff>133350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5481300" y="179282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4541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97427</xdr:rowOff>
    </xdr:from>
    <xdr:to>
      <xdr:col>81</xdr:col>
      <xdr:colOff>50800</xdr:colOff>
      <xdr:row>104</xdr:row>
      <xdr:rowOff>97427</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4592300" y="17928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110489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3703300" y="179282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48" name="n_1aveValue【庁舎】&#10;有形固定資産減価償却率">
          <a:extLst>
            <a:ext uri="{FF2B5EF4-FFF2-40B4-BE49-F238E27FC236}">
              <a16:creationId xmlns:a16="http://schemas.microsoft.com/office/drawing/2014/main" id="{00000000-0008-0000-0F00-0000EC02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49" name="n_2aveValue【庁舎】&#10;有形固定資産減価償却率">
          <a:extLst>
            <a:ext uri="{FF2B5EF4-FFF2-40B4-BE49-F238E27FC236}">
              <a16:creationId xmlns:a16="http://schemas.microsoft.com/office/drawing/2014/main" id="{00000000-0008-0000-0F00-0000ED020000}"/>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50" name="n_3aveValue【庁舎】&#10;有形固定資産減価償却率">
          <a:extLst>
            <a:ext uri="{FF2B5EF4-FFF2-40B4-BE49-F238E27FC236}">
              <a16:creationId xmlns:a16="http://schemas.microsoft.com/office/drawing/2014/main" id="{00000000-0008-0000-0F00-0000EE020000}"/>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51" name="n_4aveValue【庁舎】&#10;有形固定資産減価償却率">
          <a:extLst>
            <a:ext uri="{FF2B5EF4-FFF2-40B4-BE49-F238E27FC236}">
              <a16:creationId xmlns:a16="http://schemas.microsoft.com/office/drawing/2014/main" id="{00000000-0008-0000-0F00-0000EF02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164754</xdr:rowOff>
    </xdr:from>
    <xdr:ext cx="405111" cy="259045"/>
    <xdr:sp macro="" textlink="">
      <xdr:nvSpPr>
        <xdr:cNvPr id="752" name="n_1mainValue【庁舎】&#10;有形固定資産減価償却率">
          <a:extLst>
            <a:ext uri="{FF2B5EF4-FFF2-40B4-BE49-F238E27FC236}">
              <a16:creationId xmlns:a16="http://schemas.microsoft.com/office/drawing/2014/main" id="{00000000-0008-0000-0F00-0000F0020000}"/>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53" name="n_2mainValue【庁舎】&#10;有形固定資産減価償却率">
          <a:extLst>
            <a:ext uri="{FF2B5EF4-FFF2-40B4-BE49-F238E27FC236}">
              <a16:creationId xmlns:a16="http://schemas.microsoft.com/office/drawing/2014/main" id="{00000000-0008-0000-0F00-0000F102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6366</xdr:rowOff>
    </xdr:from>
    <xdr:ext cx="405111" cy="259045"/>
    <xdr:sp macro="" textlink="">
      <xdr:nvSpPr>
        <xdr:cNvPr id="754" name="n_3mainValue【庁舎】&#10;有形固定資産減価償却率">
          <a:extLst>
            <a:ext uri="{FF2B5EF4-FFF2-40B4-BE49-F238E27FC236}">
              <a16:creationId xmlns:a16="http://schemas.microsoft.com/office/drawing/2014/main" id="{00000000-0008-0000-0F00-0000F2020000}"/>
            </a:ext>
          </a:extLst>
        </xdr:cNvPr>
        <xdr:cNvSpPr txBox="1"/>
      </xdr:nvSpPr>
      <xdr:spPr>
        <a:xfrm>
          <a:off x="13500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a:extLst>
            <a:ext uri="{FF2B5EF4-FFF2-40B4-BE49-F238E27FC236}">
              <a16:creationId xmlns:a16="http://schemas.microsoft.com/office/drawing/2014/main" id="{00000000-0008-0000-0F00-00000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81" name="【庁舎】&#10;一人当たり面積最小値テキスト">
          <a:extLst>
            <a:ext uri="{FF2B5EF4-FFF2-40B4-BE49-F238E27FC236}">
              <a16:creationId xmlns:a16="http://schemas.microsoft.com/office/drawing/2014/main" id="{00000000-0008-0000-0F00-00000D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3" name="【庁舎】&#10;一人当たり面積最大値テキスト">
          <a:extLst>
            <a:ext uri="{FF2B5EF4-FFF2-40B4-BE49-F238E27FC236}">
              <a16:creationId xmlns:a16="http://schemas.microsoft.com/office/drawing/2014/main" id="{00000000-0008-0000-0F00-00000F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85" name="【庁舎】&#10;一人当たり面積平均値テキスト">
          <a:extLst>
            <a:ext uri="{FF2B5EF4-FFF2-40B4-BE49-F238E27FC236}">
              <a16:creationId xmlns:a16="http://schemas.microsoft.com/office/drawing/2014/main" id="{00000000-0008-0000-0F00-000011030000}"/>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79284</xdr:rowOff>
    </xdr:from>
    <xdr:to>
      <xdr:col>116</xdr:col>
      <xdr:colOff>114300</xdr:colOff>
      <xdr:row>104</xdr:row>
      <xdr:rowOff>9434</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22110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102161</xdr:rowOff>
    </xdr:from>
    <xdr:ext cx="469744" cy="259045"/>
    <xdr:sp macro="" textlink="">
      <xdr:nvSpPr>
        <xdr:cNvPr id="797" name="【庁舎】&#10;一人当たり面積該当値テキスト">
          <a:extLst>
            <a:ext uri="{FF2B5EF4-FFF2-40B4-BE49-F238E27FC236}">
              <a16:creationId xmlns:a16="http://schemas.microsoft.com/office/drawing/2014/main" id="{00000000-0008-0000-0F00-00001D030000}"/>
            </a:ext>
          </a:extLst>
        </xdr:cNvPr>
        <xdr:cNvSpPr txBox="1"/>
      </xdr:nvSpPr>
      <xdr:spPr>
        <a:xfrm>
          <a:off x="221996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130084</xdr:rowOff>
    </xdr:from>
    <xdr:to>
      <xdr:col>116</xdr:col>
      <xdr:colOff>63500</xdr:colOff>
      <xdr:row>103</xdr:row>
      <xdr:rowOff>133350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flipV="1">
          <a:off x="21323300" y="177894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98879</xdr:rowOff>
    </xdr:from>
    <xdr:to>
      <xdr:col>107</xdr:col>
      <xdr:colOff>101600</xdr:colOff>
      <xdr:row>104</xdr:row>
      <xdr:rowOff>29029</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20383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103</xdr:row>
      <xdr:rowOff>149679</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20434300" y="177927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23768</xdr:rowOff>
    </xdr:from>
    <xdr:to>
      <xdr:col>102</xdr:col>
      <xdr:colOff>165100</xdr:colOff>
      <xdr:row>103</xdr:row>
      <xdr:rowOff>125368</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19494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74568</xdr:rowOff>
    </xdr:from>
    <xdr:to>
      <xdr:col>107</xdr:col>
      <xdr:colOff>50800</xdr:colOff>
      <xdr:row>103</xdr:row>
      <xdr:rowOff>149679</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9545300" y="177339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04" name="n_1aveValue【庁舎】&#10;一人当たり面積">
          <a:extLst>
            <a:ext uri="{FF2B5EF4-FFF2-40B4-BE49-F238E27FC236}">
              <a16:creationId xmlns:a16="http://schemas.microsoft.com/office/drawing/2014/main" id="{00000000-0008-0000-0F00-000024030000}"/>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05" name="n_2aveValue【庁舎】&#10;一人当たり面積">
          <a:extLst>
            <a:ext uri="{FF2B5EF4-FFF2-40B4-BE49-F238E27FC236}">
              <a16:creationId xmlns:a16="http://schemas.microsoft.com/office/drawing/2014/main" id="{00000000-0008-0000-0F00-00002503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06" name="n_3aveValue【庁舎】&#10;一人当たり面積">
          <a:extLst>
            <a:ext uri="{FF2B5EF4-FFF2-40B4-BE49-F238E27FC236}">
              <a16:creationId xmlns:a16="http://schemas.microsoft.com/office/drawing/2014/main" id="{00000000-0008-0000-0F00-000026030000}"/>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07" name="n_4aveValue【庁舎】&#10;一人当たり面積">
          <a:extLst>
            <a:ext uri="{FF2B5EF4-FFF2-40B4-BE49-F238E27FC236}">
              <a16:creationId xmlns:a16="http://schemas.microsoft.com/office/drawing/2014/main" id="{00000000-0008-0000-0F00-000027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08" name="n_1mainValue【庁舎】&#10;一人当たり面積">
          <a:extLst>
            <a:ext uri="{FF2B5EF4-FFF2-40B4-BE49-F238E27FC236}">
              <a16:creationId xmlns:a16="http://schemas.microsoft.com/office/drawing/2014/main" id="{00000000-0008-0000-0F00-000028030000}"/>
            </a:ext>
          </a:extLst>
        </xdr:cNvPr>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45556</xdr:rowOff>
    </xdr:from>
    <xdr:ext cx="469744" cy="259045"/>
    <xdr:sp macro="" textlink="">
      <xdr:nvSpPr>
        <xdr:cNvPr id="809" name="n_2mainValue【庁舎】&#10;一人当たり面積">
          <a:extLst>
            <a:ext uri="{FF2B5EF4-FFF2-40B4-BE49-F238E27FC236}">
              <a16:creationId xmlns:a16="http://schemas.microsoft.com/office/drawing/2014/main" id="{00000000-0008-0000-0F00-000029030000}"/>
            </a:ext>
          </a:extLst>
        </xdr:cNvPr>
        <xdr:cNvSpPr txBox="1"/>
      </xdr:nvSpPr>
      <xdr:spPr>
        <a:xfrm>
          <a:off x="20199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141895</xdr:rowOff>
    </xdr:from>
    <xdr:ext cx="469744" cy="259045"/>
    <xdr:sp macro="" textlink="">
      <xdr:nvSpPr>
        <xdr:cNvPr id="810" name="n_3mainValue【庁舎】&#10;一人当たり面積">
          <a:extLst>
            <a:ext uri="{FF2B5EF4-FFF2-40B4-BE49-F238E27FC236}">
              <a16:creationId xmlns:a16="http://schemas.microsoft.com/office/drawing/2014/main" id="{00000000-0008-0000-0F00-00002A030000}"/>
            </a:ext>
          </a:extLst>
        </xdr:cNvPr>
        <xdr:cNvSpPr txBox="1"/>
      </xdr:nvSpPr>
      <xdr:spPr>
        <a:xfrm>
          <a:off x="19310427" y="1745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これは，昭和４０年代から５０年代に多くの公共施設を整備しており老朽化が進んだことによるものと考えられる。なお，消防施設については平成２９年度に高浜分署を建替えたため，図書館については平成３０年度に大規模改修を行ったため，有形固定資産減価償却率は低下している。</a:t>
          </a:r>
          <a:endParaRPr lang="ja-JP" altLang="ja-JP">
            <a:effectLst/>
          </a:endParaRPr>
        </a:p>
        <a:p>
          <a:r>
            <a:rPr kumimoji="1" lang="ja-JP" altLang="ja-JP" sz="1100">
              <a:solidFill>
                <a:schemeClr val="dk1"/>
              </a:solidFill>
              <a:effectLst/>
              <a:latin typeface="+mn-lt"/>
              <a:ea typeface="+mn-ea"/>
              <a:cs typeface="+mn-cs"/>
            </a:rPr>
            <a:t>一人当たり面積等については，ほとんどの類型において類似団体平均を下回っているが，一般廃棄物処理施設については，本市の一部地域においてはパイプラインによるごみの収集を行っているため類似団体平均を上回っている。また，庁舎については，近年，防災拠点機能を有する東館を建設しており類似団体平均を上回っ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平成</a:t>
          </a:r>
          <a:r>
            <a:rPr kumimoji="1" lang="en-US" altLang="ja-JP" sz="1300">
              <a:latin typeface="+mn-ea"/>
              <a:ea typeface="+mn-ea"/>
            </a:rPr>
            <a:t>16</a:t>
          </a:r>
          <a:r>
            <a:rPr kumimoji="1" lang="ja-JP" altLang="en-US" sz="1300">
              <a:latin typeface="+mn-ea"/>
              <a:ea typeface="+mn-ea"/>
            </a:rPr>
            <a:t>年度から，阪神・淡路大震災からの復旧・復興事業等に係る公債費の増加や，三位一体改革に伴う個人市民税の税率６％比例税率化による税収減などにより１．００未満となっていたが，令和元年度では，実質公債費比率及び将来負担比率の対象となる公債費及び市債残高が前年度に比べ減少したことに加え，市税収入が大幅に増加したことから，１．０１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47625</xdr:rowOff>
    </xdr:from>
    <xdr:to>
      <xdr:col>23</xdr:col>
      <xdr:colOff>133350</xdr:colOff>
      <xdr:row>38</xdr:row>
      <xdr:rowOff>87842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5627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87842</xdr:rowOff>
    </xdr:from>
    <xdr:to>
      <xdr:col>19</xdr:col>
      <xdr:colOff>133350</xdr:colOff>
      <xdr:row>38</xdr:row>
      <xdr:rowOff>128058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168275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37042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阪神・淡路大震災からの復旧・復興事業等に係る公債費の増大や，三位一体改革に伴う税収減により，平成７年度以降，類似団体平均より高い状況が続いている。平成２９年度は，公共用地取得費特別会計において地方債の満期一括償還があったため，数値は一時的に悪化している。令和元年度は，満期を迎えた公共用地取得費等事業債の償還が減少したこと，また，市税収入が一時的に増加したことにより数値は改善しているものの，引き続き高い水準にあり，今後も，経常経費の削減に取り組むなど，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63</xdr:row>
      <xdr:rowOff>150495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38927"/>
          <a:ext cx="0" cy="912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122572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9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150495</xdr:rowOff>
    </xdr:from>
    <xdr:to>
      <xdr:col>24</xdr:col>
      <xdr:colOff>12700</xdr:colOff>
      <xdr:row>63</xdr:row>
      <xdr:rowOff>150495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63</xdr:row>
      <xdr:rowOff>110279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46198"/>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56956</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43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40429</xdr:rowOff>
    </xdr:from>
    <xdr:to>
      <xdr:col>23</xdr:col>
      <xdr:colOff>184150</xdr:colOff>
      <xdr:row>61</xdr:row>
      <xdr:rowOff>142029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65</xdr:row>
      <xdr:rowOff>157480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11629"/>
          <a:ext cx="889000" cy="3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32385</xdr:rowOff>
    </xdr:from>
    <xdr:to>
      <xdr:col>19</xdr:col>
      <xdr:colOff>184150</xdr:colOff>
      <xdr:row>61</xdr:row>
      <xdr:rowOff>133985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65</xdr:row>
      <xdr:rowOff>157480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62827"/>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44450</xdr:rowOff>
    </xdr:from>
    <xdr:to>
      <xdr:col>15</xdr:col>
      <xdr:colOff>133350</xdr:colOff>
      <xdr:row>61</xdr:row>
      <xdr:rowOff>146050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132927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4163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36406</xdr:rowOff>
    </xdr:from>
    <xdr:to>
      <xdr:col>11</xdr:col>
      <xdr:colOff>82550</xdr:colOff>
      <xdr:row>61</xdr:row>
      <xdr:rowOff>138006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123402</xdr:rowOff>
    </xdr:from>
    <xdr:to>
      <xdr:col>7</xdr:col>
      <xdr:colOff>31750</xdr:colOff>
      <xdr:row>61</xdr:row>
      <xdr:rowOff>53552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63729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136948</xdr:rowOff>
    </xdr:from>
    <xdr:to>
      <xdr:col>23</xdr:col>
      <xdr:colOff>184150</xdr:colOff>
      <xdr:row>62</xdr:row>
      <xdr:rowOff>67098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109025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145856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118762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人件費については，地域手当の支給率が他市よりも高い１５％の適用地域であることや，管理職の人員割合が高いことなどから，他団体よりも高くなっている。物件費について，令和元年度は，住民情報システム更新経費や放課後児童クラブ事業に係る業務委託料の増加により数値が増加している。給与の適正化や業務委託のダウンサイジング化などを進め，経費削減に努めていく。</a:t>
          </a:r>
          <a:endParaRPr kumimoji="1" lang="en-US" altLang="ja-JP" sz="1300">
            <a:latin typeface="+mn-ea"/>
            <a:ea typeface="+mn-ea"/>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63249</xdr:rowOff>
    </xdr:from>
    <xdr:to>
      <xdr:col>23</xdr:col>
      <xdr:colOff>133350</xdr:colOff>
      <xdr:row>86</xdr:row>
      <xdr:rowOff>82939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07949"/>
          <a:ext cx="838200" cy="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47372</xdr:rowOff>
    </xdr:from>
    <xdr:to>
      <xdr:col>19</xdr:col>
      <xdr:colOff>133350</xdr:colOff>
      <xdr:row>86</xdr:row>
      <xdr:rowOff>63249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92072"/>
          <a:ext cx="889000" cy="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27891</xdr:rowOff>
    </xdr:from>
    <xdr:to>
      <xdr:col>15</xdr:col>
      <xdr:colOff>82550</xdr:colOff>
      <xdr:row>86</xdr:row>
      <xdr:rowOff>47372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772591"/>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111685</xdr:rowOff>
    </xdr:from>
    <xdr:to>
      <xdr:col>11</xdr:col>
      <xdr:colOff>31750</xdr:colOff>
      <xdr:row>86</xdr:row>
      <xdr:rowOff>27891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84935"/>
          <a:ext cx="889000" cy="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32139</xdr:rowOff>
    </xdr:from>
    <xdr:to>
      <xdr:col>23</xdr:col>
      <xdr:colOff>184150</xdr:colOff>
      <xdr:row>86</xdr:row>
      <xdr:rowOff>133739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4216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4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12449</xdr:rowOff>
    </xdr:from>
    <xdr:to>
      <xdr:col>19</xdr:col>
      <xdr:colOff>184150</xdr:colOff>
      <xdr:row>86</xdr:row>
      <xdr:rowOff>114049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98826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43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168022</xdr:rowOff>
    </xdr:from>
    <xdr:to>
      <xdr:col>15</xdr:col>
      <xdr:colOff>133350</xdr:colOff>
      <xdr:row>86</xdr:row>
      <xdr:rowOff>98172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82949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148541</xdr:rowOff>
    </xdr:from>
    <xdr:to>
      <xdr:col>11</xdr:col>
      <xdr:colOff>82550</xdr:colOff>
      <xdr:row>86</xdr:row>
      <xdr:rowOff>78691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72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63468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80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60885</xdr:rowOff>
    </xdr:from>
    <xdr:to>
      <xdr:col>7</xdr:col>
      <xdr:colOff>31750</xdr:colOff>
      <xdr:row>85</xdr:row>
      <xdr:rowOff>162485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6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147262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72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職員数の削減による管理職比率の上昇や，団塊の世代の大量退職に対応するため昇任年齢が低下したこと等に伴う組織構成上の課題により，ラスパイレス指数は高止まりの状況が続いている。平成２４年度から２８年度に行政改革実施計画に基づく給与制度の見直しにより，適正化を進めた。また，平成２８年４月より，部長級は給料月額の５％，課長級は３％，の給料減額措置を，平成３０年４月より，部長級は給料月額の４％，課長級は２％，係長級は０．５％の給料減額措置を実施し，令和元年度は，部長級４％，課長級は２％，係長級は１％の給料減額措置を行い改善してきた。引き続き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43039</xdr:rowOff>
    </xdr:from>
    <xdr:to>
      <xdr:col>81</xdr:col>
      <xdr:colOff>44450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30208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150284</xdr:rowOff>
    </xdr:from>
    <xdr:to>
      <xdr:col>77</xdr:col>
      <xdr:colOff>44450</xdr:colOff>
      <xdr:row>89</xdr:row>
      <xdr:rowOff>150284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150284</xdr:rowOff>
    </xdr:from>
    <xdr:to>
      <xdr:col>72</xdr:col>
      <xdr:colOff>203200</xdr:colOff>
      <xdr:row>90</xdr:row>
      <xdr:rowOff>45861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4093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45861</xdr:rowOff>
    </xdr:from>
    <xdr:to>
      <xdr:col>68</xdr:col>
      <xdr:colOff>152400</xdr:colOff>
      <xdr:row>90</xdr:row>
      <xdr:rowOff>59266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4763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163689</xdr:rowOff>
    </xdr:from>
    <xdr:to>
      <xdr:col>81</xdr:col>
      <xdr:colOff>95250</xdr:colOff>
      <xdr:row>89</xdr:row>
      <xdr:rowOff>93839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59566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4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99484</xdr:rowOff>
    </xdr:from>
    <xdr:to>
      <xdr:col>77</xdr:col>
      <xdr:colOff>95250</xdr:colOff>
      <xdr:row>90</xdr:row>
      <xdr:rowOff>29634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14411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166511</xdr:rowOff>
    </xdr:from>
    <xdr:to>
      <xdr:col>68</xdr:col>
      <xdr:colOff>203200</xdr:colOff>
      <xdr:row>90</xdr:row>
      <xdr:rowOff>96661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81438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8466</xdr:rowOff>
    </xdr:from>
    <xdr:to>
      <xdr:col>64</xdr:col>
      <xdr:colOff>152400</xdr:colOff>
      <xdr:row>90</xdr:row>
      <xdr:rowOff>110066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94843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行政改革により，平成１５年度以降，事務事業の整理・統合や民間活力の導入を積極的に推進し，職員数の削減を実施してきた。</a:t>
          </a:r>
          <a:endParaRPr kumimoji="1" lang="en-US" altLang="ja-JP" sz="1400">
            <a:latin typeface="+mn-ea"/>
            <a:ea typeface="+mn-ea"/>
          </a:endParaRPr>
        </a:p>
        <a:p>
          <a:r>
            <a:rPr kumimoji="1" lang="ja-JP" altLang="en-US" sz="1400">
              <a:latin typeface="+mn-ea"/>
              <a:ea typeface="+mn-ea"/>
            </a:rPr>
            <a:t>キャッシュレス化，省人化など，</a:t>
          </a:r>
          <a:r>
            <a:rPr kumimoji="1" lang="en-US" altLang="ja-JP" sz="1400">
              <a:latin typeface="+mn-ea"/>
              <a:ea typeface="+mn-ea"/>
            </a:rPr>
            <a:t>ICT</a:t>
          </a:r>
          <a:r>
            <a:rPr kumimoji="1" lang="ja-JP" altLang="en-US" sz="1400">
              <a:latin typeface="+mn-ea"/>
              <a:ea typeface="+mn-ea"/>
            </a:rPr>
            <a:t>等新たな技術を効果的に活用することで，一層の適正化を進める。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110807</xdr:rowOff>
    </xdr:from>
    <xdr:to>
      <xdr:col>81</xdr:col>
      <xdr:colOff>44450</xdr:colOff>
      <xdr:row>62</xdr:row>
      <xdr:rowOff>118851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4070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86678</xdr:rowOff>
    </xdr:from>
    <xdr:to>
      <xdr:col>77</xdr:col>
      <xdr:colOff>44450</xdr:colOff>
      <xdr:row>62</xdr:row>
      <xdr:rowOff>110807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165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86678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984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68580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6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60007</xdr:rowOff>
    </xdr:from>
    <xdr:to>
      <xdr:col>77</xdr:col>
      <xdr:colOff>95250</xdr:colOff>
      <xdr:row>62</xdr:row>
      <xdr:rowOff>161607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146384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35878</xdr:rowOff>
    </xdr:from>
    <xdr:to>
      <xdr:col>73</xdr:col>
      <xdr:colOff>44450</xdr:colOff>
      <xdr:row>62</xdr:row>
      <xdr:rowOff>137478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122255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阪神・淡路大震災からの復旧・復興事業等に係る市債の借入により公債費の負担が多額になったことから，他団体よりも高い水準となっていたところ，借換抑制や繰上償還などの取組により，平成２７年度・２８年度の数値は改善傾向にあった。しかしながら，平成２９年度に公共用地取得費特別会計において，地方債の満期一括償還があったことにより平成２９年度から令和元年度までは悪化している。令和元年度は，公共施設の建設等により新たに市債を借りる一方で，交付税算入割合の高い震災関連の市債の償還が進んだことにより，元利償還金・準元利償還金に係る基準財政需要額算入額が減少したため実質公債費比率は悪化している。</a:t>
          </a:r>
          <a:endParaRPr kumimoji="1" lang="en-US" altLang="ja-JP" sz="100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95250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4354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43</xdr:row>
      <xdr:rowOff>63077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504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42</xdr:row>
      <xdr:rowOff>49530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5630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167217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5630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阪神・淡路大震災からの復旧・復興事業等に係る市債の残高が大きく，借換抑制や繰上償還など，市債残高を積極的に減少させる取組により，概ね改善の傾向にあったが，平成</a:t>
          </a:r>
          <a:r>
            <a:rPr kumimoji="1" lang="ja-JP" altLang="en-US" sz="1000">
              <a:solidFill>
                <a:schemeClr val="dk1"/>
              </a:solidFill>
              <a:effectLst/>
              <a:latin typeface="+mn-ea"/>
              <a:ea typeface="+mn-ea"/>
              <a:cs typeface="+mn-cs"/>
            </a:rPr>
            <a:t>３０</a:t>
          </a:r>
          <a:r>
            <a:rPr kumimoji="1" lang="ja-JP" altLang="ja-JP" sz="1000">
              <a:solidFill>
                <a:schemeClr val="dk1"/>
              </a:solidFill>
              <a:effectLst/>
              <a:latin typeface="+mn-ea"/>
              <a:ea typeface="+mn-ea"/>
              <a:cs typeface="+mn-cs"/>
            </a:rPr>
            <a:t>年度は，市営住宅住宅大規模集約事業や山手中学校・精道中学校の建替事業などの施設の老朽化対策に要する新たな市債発行により，悪化した。</a:t>
          </a:r>
          <a:r>
            <a:rPr kumimoji="1" lang="ja-JP" altLang="en-US" sz="1000">
              <a:solidFill>
                <a:schemeClr val="dk1"/>
              </a:solidFill>
              <a:effectLst/>
              <a:latin typeface="+mn-ea"/>
              <a:ea typeface="+mn-ea"/>
              <a:cs typeface="+mn-cs"/>
            </a:rPr>
            <a:t>令和元年度は，交付税算入割合の高い震災関連の市債の償還が進んだことにより，基準財政需要額算入見込額が減少したものの，市税収入が一時的に増加したこと及び新発債が抑えられ地方債残高が減少したことから改善したが，令和２年度以降，</a:t>
          </a:r>
          <a:r>
            <a:rPr kumimoji="1" lang="en-US" altLang="ja-JP" sz="1000">
              <a:solidFill>
                <a:schemeClr val="dk1"/>
              </a:solidFill>
              <a:effectLst/>
              <a:latin typeface="+mn-ea"/>
              <a:ea typeface="+mn-ea"/>
              <a:cs typeface="+mn-cs"/>
            </a:rPr>
            <a:t>JR</a:t>
          </a:r>
          <a:r>
            <a:rPr kumimoji="1" lang="ja-JP" altLang="en-US" sz="1000">
              <a:solidFill>
                <a:schemeClr val="dk1"/>
              </a:solidFill>
              <a:effectLst/>
              <a:latin typeface="+mn-ea"/>
              <a:ea typeface="+mn-ea"/>
              <a:cs typeface="+mn-cs"/>
            </a:rPr>
            <a:t>芦屋駅南地区再開発事業に伴う新たな市債発行により高い水準にとどまる見込みである。</a:t>
          </a:r>
          <a:endParaRPr lang="ja-JP" altLang="ja-JP" sz="11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18796</xdr:rowOff>
    </xdr:from>
    <xdr:to>
      <xdr:col>81</xdr:col>
      <xdr:colOff>44450</xdr:colOff>
      <xdr:row>19</xdr:row>
      <xdr:rowOff>129794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27634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66091</xdr:rowOff>
    </xdr:from>
    <xdr:to>
      <xdr:col>77</xdr:col>
      <xdr:colOff>44450</xdr:colOff>
      <xdr:row>19</xdr:row>
      <xdr:rowOff>129794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323641"/>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66091</xdr:rowOff>
    </xdr:from>
    <xdr:to>
      <xdr:col>72</xdr:col>
      <xdr:colOff>203200</xdr:colOff>
      <xdr:row>19</xdr:row>
      <xdr:rowOff>120142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323641"/>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120142</xdr:rowOff>
    </xdr:from>
    <xdr:to>
      <xdr:col>68</xdr:col>
      <xdr:colOff>152400</xdr:colOff>
      <xdr:row>21</xdr:row>
      <xdr:rowOff>24333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377692"/>
          <a:ext cx="889000" cy="2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139446</xdr:rowOff>
    </xdr:from>
    <xdr:to>
      <xdr:col>81</xdr:col>
      <xdr:colOff>95250</xdr:colOff>
      <xdr:row>19</xdr:row>
      <xdr:rowOff>69596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111523</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1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78994</xdr:rowOff>
    </xdr:from>
    <xdr:to>
      <xdr:col>77</xdr:col>
      <xdr:colOff>95250</xdr:colOff>
      <xdr:row>20</xdr:row>
      <xdr:rowOff>9144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165371</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42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15291</xdr:rowOff>
    </xdr:from>
    <xdr:to>
      <xdr:col>73</xdr:col>
      <xdr:colOff>44450</xdr:colOff>
      <xdr:row>19</xdr:row>
      <xdr:rowOff>116891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2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101668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3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69342</xdr:rowOff>
    </xdr:from>
    <xdr:to>
      <xdr:col>68</xdr:col>
      <xdr:colOff>203200</xdr:colOff>
      <xdr:row>19</xdr:row>
      <xdr:rowOff>170942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155719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144983</xdr:rowOff>
    </xdr:from>
    <xdr:to>
      <xdr:col>64</xdr:col>
      <xdr:colOff>152400</xdr:colOff>
      <xdr:row>21</xdr:row>
      <xdr:rowOff>75133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5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59910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66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ラスパイレス指数は類似団体の平均を上回っているが，行政改革の実施等により，給料・手当の見直し，民間活力の導入などを行っていることから，人件費に係る率は減少傾向にある。</a:t>
          </a:r>
          <a:endParaRPr kumimoji="1" lang="en-US" altLang="ja-JP" sz="1300">
            <a:latin typeface="+mn-ea"/>
            <a:ea typeface="+mn-ea"/>
          </a:endParaRPr>
        </a:p>
        <a:p>
          <a:r>
            <a:rPr kumimoji="1" lang="ja-JP" altLang="en-US" sz="1300">
              <a:latin typeface="+mn-ea"/>
              <a:ea typeface="+mn-ea"/>
            </a:rPr>
            <a:t>平成２９年度，３０年度は退職手当等により増加したが，管理職ポストの整理や職員数，給与等の適正化により総人件費は改善している。引き続き，総人件費の抑制に努めていく。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344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2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573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施設の維持管理経費をはじめ経常的な経費削減に取り組んでいるものの，委託料等については，保有施設が多いことなどから，類似団体よりも高額となっている。</a:t>
          </a:r>
          <a:r>
            <a:rPr kumimoji="1" lang="ja-JP" altLang="en-US" sz="1100">
              <a:solidFill>
                <a:schemeClr val="dk1"/>
              </a:solidFill>
              <a:effectLst/>
              <a:latin typeface="+mn-ea"/>
              <a:ea typeface="+mn-ea"/>
              <a:cs typeface="+mn-cs"/>
            </a:rPr>
            <a:t>また，令和元年度については，住民情報システム更新経費や放課後児童クラブ事業に係る業務委託料などにより増加している。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今後も，経常的な経費の見直しを進めるとともに</a:t>
          </a:r>
          <a:r>
            <a:rPr kumimoji="1" lang="ja-JP" altLang="en-US" sz="1100">
              <a:solidFill>
                <a:schemeClr val="dk1"/>
              </a:solidFill>
              <a:effectLst/>
              <a:latin typeface="+mn-ea"/>
              <a:ea typeface="+mn-ea"/>
              <a:cs typeface="+mn-cs"/>
            </a:rPr>
            <a:t>，公共施設の最適化配置及び効率的な施設の運営を進める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784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162378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784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19</xdr:row>
      <xdr:rowOff>162378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56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170543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69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高齢化等により年々増加しているものの，他団体と比較して生活保護費が少ないこと等により，扶助費に係る率は相対的に低い水準となっている。しかしながら，社会保障関係経費は，今後も増加が見込まれる経費であり，市税収入等の動向も注視しつつ，市独自の扶助制度については，他団体の動向を踏まえ，適正な水準を見極めていく。</a:t>
          </a:r>
          <a:endParaRPr kumimoji="1" lang="en-US" altLang="ja-JP" sz="1300">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54610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46990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39370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55</xdr:row>
      <xdr:rowOff>1270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31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22860</xdr:rowOff>
    </xdr:from>
    <xdr:to>
      <xdr:col>6</xdr:col>
      <xdr:colOff>171450</xdr:colOff>
      <xdr:row>54</xdr:row>
      <xdr:rowOff>124460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134637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その他の経費としては，維持補修費及び繰出金であり，他の類似団体と同水準で推移していたが，繰出金については社会保障関係の特別会計への繰出金が増加傾向にあり，数値が上昇している。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平成３０年度から下水道事業が地方公営企業法の適用となったため，繰出金から補助費等となったことにより数値が下降している。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維持補修費については，市の保有する施設が類似団体に比べて多いことからやや高くなっているため，適切な維持管理に努める。</a:t>
          </a:r>
          <a:endParaRPr lang="ja-JP" altLang="ja-JP" sz="14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4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58</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2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27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54610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補助費については，一部事務組合がほとんどないことなどにより，他団体よりも低い率となっている。</a:t>
          </a:r>
          <a:endParaRPr lang="ja-JP" altLang="ja-JP" sz="1400">
            <a:effectLst/>
            <a:latin typeface="+mn-ea"/>
            <a:ea typeface="+mn-ea"/>
          </a:endParaRPr>
        </a:p>
        <a:p>
          <a:r>
            <a:rPr kumimoji="1" lang="ja-JP" altLang="en-US" sz="1100">
              <a:solidFill>
                <a:schemeClr val="dk1"/>
              </a:solidFill>
              <a:effectLst/>
              <a:latin typeface="+mn-ea"/>
              <a:ea typeface="+mn-ea"/>
              <a:cs typeface="+mn-cs"/>
            </a:rPr>
            <a:t>しかしながら，</a:t>
          </a:r>
          <a:r>
            <a:rPr kumimoji="1" lang="ja-JP" altLang="ja-JP" sz="1100">
              <a:solidFill>
                <a:schemeClr val="dk1"/>
              </a:solidFill>
              <a:effectLst/>
              <a:latin typeface="+mn-ea"/>
              <a:ea typeface="+mn-ea"/>
              <a:cs typeface="+mn-cs"/>
            </a:rPr>
            <a:t>平成３０年度から下水道事業が地方公営企業法の適用となったことにより，下水道事業への繰出金を補助費等として集計することとなったため，数値が上昇し</a:t>
          </a:r>
          <a:r>
            <a:rPr kumimoji="1" lang="ja-JP" altLang="en-US" sz="1100">
              <a:solidFill>
                <a:schemeClr val="dk1"/>
              </a:solidFill>
              <a:effectLst/>
              <a:latin typeface="+mn-ea"/>
              <a:ea typeface="+mn-ea"/>
              <a:cs typeface="+mn-cs"/>
            </a:rPr>
            <a:t>ている。</a:t>
          </a:r>
          <a:endParaRPr lang="ja-JP" altLang="ja-JP" sz="14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35</xdr:row>
      <xdr:rowOff>171087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522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48623</xdr:rowOff>
    </xdr:from>
    <xdr:to>
      <xdr:col>78</xdr:col>
      <xdr:colOff>69850</xdr:colOff>
      <xdr:row>35</xdr:row>
      <xdr:rowOff>171087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87792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48623</xdr:rowOff>
    </xdr:from>
    <xdr:to>
      <xdr:col>73</xdr:col>
      <xdr:colOff>180975</xdr:colOff>
      <xdr:row>34</xdr:row>
      <xdr:rowOff>48623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877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42092</xdr:rowOff>
    </xdr:from>
    <xdr:to>
      <xdr:col>69</xdr:col>
      <xdr:colOff>92075</xdr:colOff>
      <xdr:row>34</xdr:row>
      <xdr:rowOff>48623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871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120287</xdr:rowOff>
    </xdr:from>
    <xdr:to>
      <xdr:col>78</xdr:col>
      <xdr:colOff>120650</xdr:colOff>
      <xdr:row>36</xdr:row>
      <xdr:rowOff>50437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60614</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169273</xdr:rowOff>
    </xdr:from>
    <xdr:to>
      <xdr:col>74</xdr:col>
      <xdr:colOff>31750</xdr:colOff>
      <xdr:row>34</xdr:row>
      <xdr:rowOff>99423</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109600</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169273</xdr:rowOff>
    </xdr:from>
    <xdr:to>
      <xdr:col>69</xdr:col>
      <xdr:colOff>142875</xdr:colOff>
      <xdr:row>34</xdr:row>
      <xdr:rowOff>99423</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109600</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162742</xdr:rowOff>
    </xdr:from>
    <xdr:to>
      <xdr:col>65</xdr:col>
      <xdr:colOff>53975</xdr:colOff>
      <xdr:row>34</xdr:row>
      <xdr:rowOff>92892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103069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a:t>
          </a:r>
          <a:endParaRPr lang="ja-JP" altLang="ja-JP" sz="1400">
            <a:effectLst/>
            <a:latin typeface="+mn-ea"/>
            <a:ea typeface="+mn-ea"/>
          </a:endParaRPr>
        </a:p>
        <a:p>
          <a:r>
            <a:rPr kumimoji="1" lang="ja-JP" altLang="ja-JP" sz="1100">
              <a:solidFill>
                <a:schemeClr val="dk1"/>
              </a:solidFill>
              <a:effectLst/>
              <a:latin typeface="+mn-ea"/>
              <a:ea typeface="+mn-ea"/>
              <a:cs typeface="+mn-cs"/>
            </a:rPr>
            <a:t>　平成２９年度は，公共用地取得費特別会計において地方債の満期一括償還があったため，数値は一時的に悪化している。</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82344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79</xdr:row>
      <xdr:rowOff>37846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04087"/>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81</xdr:row>
      <xdr:rowOff>78994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582396"/>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106426</xdr:rowOff>
    </xdr:from>
    <xdr:to>
      <xdr:col>15</xdr:col>
      <xdr:colOff>98425</xdr:colOff>
      <xdr:row>81</xdr:row>
      <xdr:rowOff>78994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6509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79</xdr:row>
      <xdr:rowOff>106426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28194</xdr:rowOff>
    </xdr:from>
    <xdr:to>
      <xdr:col>15</xdr:col>
      <xdr:colOff>149225</xdr:colOff>
      <xdr:row>81</xdr:row>
      <xdr:rowOff>129794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114571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55626</xdr:rowOff>
    </xdr:from>
    <xdr:to>
      <xdr:col>11</xdr:col>
      <xdr:colOff>60325</xdr:colOff>
      <xdr:row>79</xdr:row>
      <xdr:rowOff>157226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142003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公債費以外の率については，平成２９年度は退職手当による人件費の増加や，物件費が増加したことに伴い他団体よりも高くなっている。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社会保障関係経費や施設管理などの物件費が増加傾向にあるため，引き続き，経常経費の見直しを行い，適正な執行に努める。</a:t>
          </a:r>
          <a:endParaRPr lang="ja-JP" altLang="ja-JP" sz="14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79</xdr:row>
      <xdr:rowOff>5842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269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503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79</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1264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110998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166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19575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137096</xdr:rowOff>
    </xdr:from>
    <xdr:to>
      <xdr:col>29</xdr:col>
      <xdr:colOff>127000</xdr:colOff>
      <xdr:row>14</xdr:row>
      <xdr:rowOff>166091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85021"/>
          <a:ext cx="647700" cy="28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137096</xdr:rowOff>
    </xdr:from>
    <xdr:to>
      <xdr:col>26</xdr:col>
      <xdr:colOff>50800</xdr:colOff>
      <xdr:row>14</xdr:row>
      <xdr:rowOff>165462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85021"/>
          <a:ext cx="6985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165462</xdr:rowOff>
    </xdr:from>
    <xdr:to>
      <xdr:col>22</xdr:col>
      <xdr:colOff>114300</xdr:colOff>
      <xdr:row>15</xdr:row>
      <xdr:rowOff>42913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13387"/>
          <a:ext cx="6985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42913</xdr:rowOff>
    </xdr:from>
    <xdr:to>
      <xdr:col>18</xdr:col>
      <xdr:colOff>177800</xdr:colOff>
      <xdr:row>15</xdr:row>
      <xdr:rowOff>49257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62288"/>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115291</xdr:rowOff>
    </xdr:from>
    <xdr:to>
      <xdr:col>29</xdr:col>
      <xdr:colOff>177800</xdr:colOff>
      <xdr:row>15</xdr:row>
      <xdr:rowOff>45441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6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131818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86296</xdr:rowOff>
    </xdr:from>
    <xdr:to>
      <xdr:col>26</xdr:col>
      <xdr:colOff>101600</xdr:colOff>
      <xdr:row>15</xdr:row>
      <xdr:rowOff>16446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3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26623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03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114662</xdr:rowOff>
    </xdr:from>
    <xdr:to>
      <xdr:col>22</xdr:col>
      <xdr:colOff>165100</xdr:colOff>
      <xdr:row>15</xdr:row>
      <xdr:rowOff>44812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54989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163563</xdr:rowOff>
    </xdr:from>
    <xdr:to>
      <xdr:col>19</xdr:col>
      <xdr:colOff>38100</xdr:colOff>
      <xdr:row>15</xdr:row>
      <xdr:rowOff>93713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103890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8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169907</xdr:rowOff>
    </xdr:from>
    <xdr:to>
      <xdr:col>15</xdr:col>
      <xdr:colOff>101600</xdr:colOff>
      <xdr:row>15</xdr:row>
      <xdr:rowOff>100057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1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110234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47349</xdr:rowOff>
    </xdr:from>
    <xdr:to>
      <xdr:col>29</xdr:col>
      <xdr:colOff>127000</xdr:colOff>
      <xdr:row>35</xdr:row>
      <xdr:rowOff>179611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57699"/>
          <a:ext cx="647700" cy="13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238720</xdr:rowOff>
    </xdr:from>
    <xdr:to>
      <xdr:col>26</xdr:col>
      <xdr:colOff>50800</xdr:colOff>
      <xdr:row>35</xdr:row>
      <xdr:rowOff>47349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163270"/>
          <a:ext cx="698500" cy="49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238720</xdr:rowOff>
    </xdr:from>
    <xdr:to>
      <xdr:col>22</xdr:col>
      <xdr:colOff>114300</xdr:colOff>
      <xdr:row>35</xdr:row>
      <xdr:rowOff>285616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163270"/>
          <a:ext cx="698500" cy="73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285616</xdr:rowOff>
    </xdr:from>
    <xdr:to>
      <xdr:col>18</xdr:col>
      <xdr:colOff>177800</xdr:colOff>
      <xdr:row>37</xdr:row>
      <xdr:rowOff>14300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95966"/>
          <a:ext cx="698500" cy="2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128811</xdr:rowOff>
    </xdr:from>
    <xdr:to>
      <xdr:col>29</xdr:col>
      <xdr:colOff>177800</xdr:colOff>
      <xdr:row>35</xdr:row>
      <xdr:rowOff>230411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3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316788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339449</xdr:rowOff>
    </xdr:from>
    <xdr:to>
      <xdr:col>26</xdr:col>
      <xdr:colOff>101600</xdr:colOff>
      <xdr:row>35</xdr:row>
      <xdr:rowOff>98149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0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108326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7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187920</xdr:rowOff>
    </xdr:from>
    <xdr:to>
      <xdr:col>22</xdr:col>
      <xdr:colOff>165100</xdr:colOff>
      <xdr:row>33</xdr:row>
      <xdr:rowOff>289520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128247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8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234816</xdr:rowOff>
    </xdr:from>
    <xdr:to>
      <xdr:col>19</xdr:col>
      <xdr:colOff>38100</xdr:colOff>
      <xdr:row>35</xdr:row>
      <xdr:rowOff>336416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321193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134950</xdr:rowOff>
    </xdr:from>
    <xdr:to>
      <xdr:col>15</xdr:col>
      <xdr:colOff>101600</xdr:colOff>
      <xdr:row>37</xdr:row>
      <xdr:rowOff>65100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8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49877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118326</xdr:rowOff>
    </xdr:from>
    <xdr:to>
      <xdr:col>24</xdr:col>
      <xdr:colOff>63500</xdr:colOff>
      <xdr:row>34</xdr:row>
      <xdr:rowOff>168351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47626"/>
          <a:ext cx="8382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113754</xdr:rowOff>
    </xdr:from>
    <xdr:to>
      <xdr:col>19</xdr:col>
      <xdr:colOff>177800</xdr:colOff>
      <xdr:row>34</xdr:row>
      <xdr:rowOff>118326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43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113754</xdr:rowOff>
    </xdr:from>
    <xdr:to>
      <xdr:col>15</xdr:col>
      <xdr:colOff>50800</xdr:colOff>
      <xdr:row>35</xdr:row>
      <xdr:rowOff>14675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43054"/>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118497</xdr:rowOff>
    </xdr:from>
    <xdr:to>
      <xdr:col>10</xdr:col>
      <xdr:colOff>114300</xdr:colOff>
      <xdr:row>35</xdr:row>
      <xdr:rowOff>14675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4779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117551</xdr:rowOff>
    </xdr:from>
    <xdr:to>
      <xdr:col>24</xdr:col>
      <xdr:colOff>114300</xdr:colOff>
      <xdr:row>35</xdr:row>
      <xdr:rowOff>47701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140428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67526</xdr:rowOff>
    </xdr:from>
    <xdr:to>
      <xdr:col>20</xdr:col>
      <xdr:colOff>38100</xdr:colOff>
      <xdr:row>34</xdr:row>
      <xdr:rowOff>169126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62954</xdr:rowOff>
    </xdr:from>
    <xdr:to>
      <xdr:col>15</xdr:col>
      <xdr:colOff>101600</xdr:colOff>
      <xdr:row>34</xdr:row>
      <xdr:rowOff>164554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9631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135325</xdr:rowOff>
    </xdr:from>
    <xdr:to>
      <xdr:col>10</xdr:col>
      <xdr:colOff>165100</xdr:colOff>
      <xdr:row>35</xdr:row>
      <xdr:rowOff>65475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82002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67697</xdr:rowOff>
    </xdr:from>
    <xdr:to>
      <xdr:col>6</xdr:col>
      <xdr:colOff>38100</xdr:colOff>
      <xdr:row>34</xdr:row>
      <xdr:rowOff>169297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151387</xdr:rowOff>
    </xdr:from>
    <xdr:to>
      <xdr:col>24</xdr:col>
      <xdr:colOff>63500</xdr:colOff>
      <xdr:row>53</xdr:row>
      <xdr:rowOff>75292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66787"/>
          <a:ext cx="838200" cy="9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75292</xdr:rowOff>
    </xdr:from>
    <xdr:to>
      <xdr:col>19</xdr:col>
      <xdr:colOff>177800</xdr:colOff>
      <xdr:row>53</xdr:row>
      <xdr:rowOff>102953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62142"/>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62862</xdr:rowOff>
    </xdr:from>
    <xdr:to>
      <xdr:col>15</xdr:col>
      <xdr:colOff>50800</xdr:colOff>
      <xdr:row>53</xdr:row>
      <xdr:rowOff>102953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149712"/>
          <a:ext cx="889000" cy="4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62862</xdr:rowOff>
    </xdr:from>
    <xdr:to>
      <xdr:col>10</xdr:col>
      <xdr:colOff>114300</xdr:colOff>
      <xdr:row>54</xdr:row>
      <xdr:rowOff>37116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149712"/>
          <a:ext cx="889000" cy="1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100587</xdr:rowOff>
    </xdr:from>
    <xdr:to>
      <xdr:col>24</xdr:col>
      <xdr:colOff>114300</xdr:colOff>
      <xdr:row>53</xdr:row>
      <xdr:rowOff>30737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123464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24492</xdr:rowOff>
    </xdr:from>
    <xdr:to>
      <xdr:col>20</xdr:col>
      <xdr:colOff>38100</xdr:colOff>
      <xdr:row>53</xdr:row>
      <xdr:rowOff>126092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142619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88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52153</xdr:rowOff>
    </xdr:from>
    <xdr:to>
      <xdr:col>15</xdr:col>
      <xdr:colOff>101600</xdr:colOff>
      <xdr:row>53</xdr:row>
      <xdr:rowOff>153753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170280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9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12062</xdr:rowOff>
    </xdr:from>
    <xdr:to>
      <xdr:col>10</xdr:col>
      <xdr:colOff>165100</xdr:colOff>
      <xdr:row>53</xdr:row>
      <xdr:rowOff>113662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0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130189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87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157766</xdr:rowOff>
    </xdr:from>
    <xdr:to>
      <xdr:col>6</xdr:col>
      <xdr:colOff>38100</xdr:colOff>
      <xdr:row>54</xdr:row>
      <xdr:rowOff>87916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104443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0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118028</xdr:rowOff>
    </xdr:from>
    <xdr:to>
      <xdr:col>24</xdr:col>
      <xdr:colOff>63500</xdr:colOff>
      <xdr:row>77</xdr:row>
      <xdr:rowOff>139928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19678"/>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94438</xdr:rowOff>
    </xdr:from>
    <xdr:to>
      <xdr:col>19</xdr:col>
      <xdr:colOff>177800</xdr:colOff>
      <xdr:row>77</xdr:row>
      <xdr:rowOff>118028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96088"/>
          <a:ext cx="8890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94438</xdr:rowOff>
    </xdr:from>
    <xdr:to>
      <xdr:col>15</xdr:col>
      <xdr:colOff>50800</xdr:colOff>
      <xdr:row>77</xdr:row>
      <xdr:rowOff>115743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96088"/>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115743</xdr:rowOff>
    </xdr:from>
    <xdr:to>
      <xdr:col>10</xdr:col>
      <xdr:colOff>114300</xdr:colOff>
      <xdr:row>77</xdr:row>
      <xdr:rowOff>143587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17393"/>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89128</xdr:rowOff>
    </xdr:from>
    <xdr:to>
      <xdr:col>24</xdr:col>
      <xdr:colOff>114300</xdr:colOff>
      <xdr:row>78</xdr:row>
      <xdr:rowOff>19278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112005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4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67228</xdr:rowOff>
    </xdr:from>
    <xdr:to>
      <xdr:col>20</xdr:col>
      <xdr:colOff>38100</xdr:colOff>
      <xdr:row>77</xdr:row>
      <xdr:rowOff>168828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13905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4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43638</xdr:rowOff>
    </xdr:from>
    <xdr:to>
      <xdr:col>15</xdr:col>
      <xdr:colOff>101600</xdr:colOff>
      <xdr:row>77</xdr:row>
      <xdr:rowOff>145238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161765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64943</xdr:rowOff>
    </xdr:from>
    <xdr:to>
      <xdr:col>10</xdr:col>
      <xdr:colOff>165100</xdr:colOff>
      <xdr:row>77</xdr:row>
      <xdr:rowOff>166543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11620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4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92787</xdr:rowOff>
    </xdr:from>
    <xdr:to>
      <xdr:col>6</xdr:col>
      <xdr:colOff>38100</xdr:colOff>
      <xdr:row>78</xdr:row>
      <xdr:rowOff>22937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39464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6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8801</xdr:rowOff>
    </xdr:from>
    <xdr:to>
      <xdr:col>24</xdr:col>
      <xdr:colOff>63500</xdr:colOff>
      <xdr:row>98</xdr:row>
      <xdr:rowOff>61798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10901"/>
          <a:ext cx="8382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61798</xdr:rowOff>
    </xdr:from>
    <xdr:to>
      <xdr:col>19</xdr:col>
      <xdr:colOff>177800</xdr:colOff>
      <xdr:row>98</xdr:row>
      <xdr:rowOff>69038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6389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69038</xdr:rowOff>
    </xdr:from>
    <xdr:to>
      <xdr:col>15</xdr:col>
      <xdr:colOff>50800</xdr:colOff>
      <xdr:row>98</xdr:row>
      <xdr:rowOff>80530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71138"/>
          <a:ext cx="8890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80530</xdr:rowOff>
    </xdr:from>
    <xdr:to>
      <xdr:col>10</xdr:col>
      <xdr:colOff>114300</xdr:colOff>
      <xdr:row>98</xdr:row>
      <xdr:rowOff>169317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82630"/>
          <a:ext cx="889000" cy="8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129451</xdr:rowOff>
    </xdr:from>
    <xdr:to>
      <xdr:col>24</xdr:col>
      <xdr:colOff>114300</xdr:colOff>
      <xdr:row>98</xdr:row>
      <xdr:rowOff>59601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107878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10998</xdr:rowOff>
    </xdr:from>
    <xdr:to>
      <xdr:col>20</xdr:col>
      <xdr:colOff>38100</xdr:colOff>
      <xdr:row>98</xdr:row>
      <xdr:rowOff>112598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103725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18238</xdr:rowOff>
    </xdr:from>
    <xdr:to>
      <xdr:col>15</xdr:col>
      <xdr:colOff>101600</xdr:colOff>
      <xdr:row>98</xdr:row>
      <xdr:rowOff>119838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110965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29730</xdr:rowOff>
    </xdr:from>
    <xdr:to>
      <xdr:col>10</xdr:col>
      <xdr:colOff>165100</xdr:colOff>
      <xdr:row>98</xdr:row>
      <xdr:rowOff>131330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122457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2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118517</xdr:rowOff>
    </xdr:from>
    <xdr:to>
      <xdr:col>6</xdr:col>
      <xdr:colOff>38100</xdr:colOff>
      <xdr:row>99</xdr:row>
      <xdr:rowOff>48667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39794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1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41288</xdr:rowOff>
    </xdr:from>
    <xdr:to>
      <xdr:col>55</xdr:col>
      <xdr:colOff>0</xdr:colOff>
      <xdr:row>37</xdr:row>
      <xdr:rowOff>81350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84938"/>
          <a:ext cx="8382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81350</xdr:rowOff>
    </xdr:from>
    <xdr:to>
      <xdr:col>50</xdr:col>
      <xdr:colOff>114300</xdr:colOff>
      <xdr:row>38</xdr:row>
      <xdr:rowOff>89565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25000"/>
          <a:ext cx="889000" cy="17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89565</xdr:rowOff>
    </xdr:from>
    <xdr:to>
      <xdr:col>45</xdr:col>
      <xdr:colOff>177800</xdr:colOff>
      <xdr:row>38</xdr:row>
      <xdr:rowOff>108310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0466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73606</xdr:rowOff>
    </xdr:from>
    <xdr:to>
      <xdr:col>41</xdr:col>
      <xdr:colOff>50800</xdr:colOff>
      <xdr:row>38</xdr:row>
      <xdr:rowOff>108310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88706"/>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161938</xdr:rowOff>
    </xdr:from>
    <xdr:to>
      <xdr:col>55</xdr:col>
      <xdr:colOff>50800</xdr:colOff>
      <xdr:row>37</xdr:row>
      <xdr:rowOff>92088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140365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30550</xdr:rowOff>
    </xdr:from>
    <xdr:to>
      <xdr:col>50</xdr:col>
      <xdr:colOff>165100</xdr:colOff>
      <xdr:row>37</xdr:row>
      <xdr:rowOff>132150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123277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38765</xdr:rowOff>
    </xdr:from>
    <xdr:to>
      <xdr:col>46</xdr:col>
      <xdr:colOff>38100</xdr:colOff>
      <xdr:row>38</xdr:row>
      <xdr:rowOff>140365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131492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4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57510</xdr:rowOff>
    </xdr:from>
    <xdr:to>
      <xdr:col>41</xdr:col>
      <xdr:colOff>101600</xdr:colOff>
      <xdr:row>38</xdr:row>
      <xdr:rowOff>159110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150237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6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22806</xdr:rowOff>
    </xdr:from>
    <xdr:to>
      <xdr:col>36</xdr:col>
      <xdr:colOff>165100</xdr:colOff>
      <xdr:row>38</xdr:row>
      <xdr:rowOff>124406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115533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3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42194</xdr:rowOff>
    </xdr:from>
    <xdr:to>
      <xdr:col>55</xdr:col>
      <xdr:colOff>0</xdr:colOff>
      <xdr:row>56</xdr:row>
      <xdr:rowOff>96731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471944"/>
          <a:ext cx="838200" cy="22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16949</xdr:rowOff>
    </xdr:from>
    <xdr:to>
      <xdr:col>50</xdr:col>
      <xdr:colOff>114300</xdr:colOff>
      <xdr:row>55</xdr:row>
      <xdr:rowOff>42194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46699"/>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16949</xdr:rowOff>
    </xdr:from>
    <xdr:to>
      <xdr:col>45</xdr:col>
      <xdr:colOff>177800</xdr:colOff>
      <xdr:row>57</xdr:row>
      <xdr:rowOff>1565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446699"/>
          <a:ext cx="889000" cy="3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117708</xdr:rowOff>
    </xdr:from>
    <xdr:to>
      <xdr:col>41</xdr:col>
      <xdr:colOff>50800</xdr:colOff>
      <xdr:row>57</xdr:row>
      <xdr:rowOff>1565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204558"/>
          <a:ext cx="889000" cy="5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45931</xdr:rowOff>
    </xdr:from>
    <xdr:to>
      <xdr:col>55</xdr:col>
      <xdr:colOff>50800</xdr:colOff>
      <xdr:row>56</xdr:row>
      <xdr:rowOff>147531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68808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162844</xdr:rowOff>
    </xdr:from>
    <xdr:to>
      <xdr:col>50</xdr:col>
      <xdr:colOff>165100</xdr:colOff>
      <xdr:row>55</xdr:row>
      <xdr:rowOff>92994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109521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1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137599</xdr:rowOff>
    </xdr:from>
    <xdr:to>
      <xdr:col>46</xdr:col>
      <xdr:colOff>38100</xdr:colOff>
      <xdr:row>55</xdr:row>
      <xdr:rowOff>67749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3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84276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1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122215</xdr:rowOff>
    </xdr:from>
    <xdr:to>
      <xdr:col>41</xdr:col>
      <xdr:colOff>101600</xdr:colOff>
      <xdr:row>57</xdr:row>
      <xdr:rowOff>52365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68892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66908</xdr:rowOff>
    </xdr:from>
    <xdr:to>
      <xdr:col>36</xdr:col>
      <xdr:colOff>165100</xdr:colOff>
      <xdr:row>53</xdr:row>
      <xdr:rowOff>168508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1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13585</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92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148171</xdr:rowOff>
    </xdr:from>
    <xdr:to>
      <xdr:col>55</xdr:col>
      <xdr:colOff>0</xdr:colOff>
      <xdr:row>79</xdr:row>
      <xdr:rowOff>17171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21271"/>
          <a:ext cx="8382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17171</xdr:rowOff>
    </xdr:from>
    <xdr:to>
      <xdr:col>50</xdr:col>
      <xdr:colOff>114300</xdr:colOff>
      <xdr:row>79</xdr:row>
      <xdr:rowOff>33071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61721"/>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33071</xdr:rowOff>
    </xdr:from>
    <xdr:to>
      <xdr:col>45</xdr:col>
      <xdr:colOff>177800</xdr:colOff>
      <xdr:row>79</xdr:row>
      <xdr:rowOff>41072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776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143447</xdr:rowOff>
    </xdr:from>
    <xdr:to>
      <xdr:col>41</xdr:col>
      <xdr:colOff>50800</xdr:colOff>
      <xdr:row>79</xdr:row>
      <xdr:rowOff>41072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45097"/>
          <a:ext cx="889000" cy="2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97371</xdr:rowOff>
    </xdr:from>
    <xdr:to>
      <xdr:col>55</xdr:col>
      <xdr:colOff>50800</xdr:colOff>
      <xdr:row>79</xdr:row>
      <xdr:rowOff>27521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12298</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137821</xdr:rowOff>
    </xdr:from>
    <xdr:to>
      <xdr:col>50</xdr:col>
      <xdr:colOff>165100</xdr:colOff>
      <xdr:row>79</xdr:row>
      <xdr:rowOff>67971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59098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153721</xdr:rowOff>
    </xdr:from>
    <xdr:to>
      <xdr:col>46</xdr:col>
      <xdr:colOff>38100</xdr:colOff>
      <xdr:row>79</xdr:row>
      <xdr:rowOff>83871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74998</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61017" y="136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161722</xdr:rowOff>
    </xdr:from>
    <xdr:to>
      <xdr:col>41</xdr:col>
      <xdr:colOff>101600</xdr:colOff>
      <xdr:row>79</xdr:row>
      <xdr:rowOff>91872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82999</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92647</xdr:rowOff>
    </xdr:from>
    <xdr:to>
      <xdr:col>36</xdr:col>
      <xdr:colOff>165100</xdr:colOff>
      <xdr:row>78</xdr:row>
      <xdr:rowOff>22797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13924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3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7493</xdr:rowOff>
    </xdr:from>
    <xdr:to>
      <xdr:col>55</xdr:col>
      <xdr:colOff>0</xdr:colOff>
      <xdr:row>94</xdr:row>
      <xdr:rowOff>61480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437993"/>
          <a:ext cx="838200" cy="7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132214</xdr:rowOff>
    </xdr:from>
    <xdr:to>
      <xdr:col>50</xdr:col>
      <xdr:colOff>114300</xdr:colOff>
      <xdr:row>90</xdr:row>
      <xdr:rowOff>7493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5391264"/>
          <a:ext cx="889000" cy="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132214</xdr:rowOff>
    </xdr:from>
    <xdr:to>
      <xdr:col>45</xdr:col>
      <xdr:colOff>177800</xdr:colOff>
      <xdr:row>93</xdr:row>
      <xdr:rowOff>138137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5391264"/>
          <a:ext cx="889000" cy="6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138137</xdr:rowOff>
    </xdr:from>
    <xdr:to>
      <xdr:col>41</xdr:col>
      <xdr:colOff>50800</xdr:colOff>
      <xdr:row>94</xdr:row>
      <xdr:rowOff>42374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082987"/>
          <a:ext cx="889000" cy="7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10680</xdr:rowOff>
    </xdr:from>
    <xdr:to>
      <xdr:col>55</xdr:col>
      <xdr:colOff>50800</xdr:colOff>
      <xdr:row>94</xdr:row>
      <xdr:rowOff>112280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33557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9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128143</xdr:rowOff>
    </xdr:from>
    <xdr:to>
      <xdr:col>50</xdr:col>
      <xdr:colOff>165100</xdr:colOff>
      <xdr:row>90</xdr:row>
      <xdr:rowOff>58293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3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74820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1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81414</xdr:rowOff>
    </xdr:from>
    <xdr:to>
      <xdr:col>46</xdr:col>
      <xdr:colOff>38100</xdr:colOff>
      <xdr:row>90</xdr:row>
      <xdr:rowOff>11564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3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28091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11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87337</xdr:rowOff>
    </xdr:from>
    <xdr:to>
      <xdr:col>41</xdr:col>
      <xdr:colOff>101600</xdr:colOff>
      <xdr:row>94</xdr:row>
      <xdr:rowOff>17487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0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34014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8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163024</xdr:rowOff>
    </xdr:from>
    <xdr:to>
      <xdr:col>36</xdr:col>
      <xdr:colOff>165100</xdr:colOff>
      <xdr:row>94</xdr:row>
      <xdr:rowOff>93174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1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109701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8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33706</xdr:rowOff>
    </xdr:from>
    <xdr:to>
      <xdr:col>85</xdr:col>
      <xdr:colOff>127000</xdr:colOff>
      <xdr:row>39</xdr:row>
      <xdr:rowOff>41935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025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26391</xdr:rowOff>
    </xdr:from>
    <xdr:to>
      <xdr:col>81</xdr:col>
      <xdr:colOff>50800</xdr:colOff>
      <xdr:row>39</xdr:row>
      <xdr:rowOff>33706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129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26391</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1294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19609</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06159"/>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162585</xdr:rowOff>
    </xdr:from>
    <xdr:to>
      <xdr:col>85</xdr:col>
      <xdr:colOff>177800</xdr:colOff>
      <xdr:row>39</xdr:row>
      <xdr:rowOff>92735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77512</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2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154356</xdr:rowOff>
    </xdr:from>
    <xdr:to>
      <xdr:col>81</xdr:col>
      <xdr:colOff>101600</xdr:colOff>
      <xdr:row>39</xdr:row>
      <xdr:rowOff>84506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75633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147041</xdr:rowOff>
    </xdr:from>
    <xdr:to>
      <xdr:col>76</xdr:col>
      <xdr:colOff>165100</xdr:colOff>
      <xdr:row>39</xdr:row>
      <xdr:rowOff>77191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68318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5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140259</xdr:rowOff>
    </xdr:from>
    <xdr:to>
      <xdr:col>67</xdr:col>
      <xdr:colOff>101600</xdr:colOff>
      <xdr:row>39</xdr:row>
      <xdr:rowOff>70409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61536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48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9055</xdr:rowOff>
    </xdr:from>
    <xdr:to>
      <xdr:col>85</xdr:col>
      <xdr:colOff>127000</xdr:colOff>
      <xdr:row>75</xdr:row>
      <xdr:rowOff>70574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867805"/>
          <a:ext cx="8382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75426</xdr:rowOff>
    </xdr:from>
    <xdr:to>
      <xdr:col>81</xdr:col>
      <xdr:colOff>50800</xdr:colOff>
      <xdr:row>75</xdr:row>
      <xdr:rowOff>9055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591276"/>
          <a:ext cx="889000" cy="27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126391</xdr:rowOff>
    </xdr:from>
    <xdr:to>
      <xdr:col>76</xdr:col>
      <xdr:colOff>114300</xdr:colOff>
      <xdr:row>73</xdr:row>
      <xdr:rowOff>75426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299341"/>
          <a:ext cx="889000" cy="2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126391</xdr:rowOff>
    </xdr:from>
    <xdr:to>
      <xdr:col>71</xdr:col>
      <xdr:colOff>177800</xdr:colOff>
      <xdr:row>74</xdr:row>
      <xdr:rowOff>88164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299341"/>
          <a:ext cx="889000" cy="4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19774</xdr:rowOff>
    </xdr:from>
    <xdr:to>
      <xdr:col>85</xdr:col>
      <xdr:colOff>177800</xdr:colOff>
      <xdr:row>75</xdr:row>
      <xdr:rowOff>121374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42651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7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129705</xdr:rowOff>
    </xdr:from>
    <xdr:to>
      <xdr:col>81</xdr:col>
      <xdr:colOff>101600</xdr:colOff>
      <xdr:row>75</xdr:row>
      <xdr:rowOff>59855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76382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24626</xdr:rowOff>
    </xdr:from>
    <xdr:to>
      <xdr:col>76</xdr:col>
      <xdr:colOff>165100</xdr:colOff>
      <xdr:row>73</xdr:row>
      <xdr:rowOff>126226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142753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3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75591</xdr:rowOff>
    </xdr:from>
    <xdr:to>
      <xdr:col>72</xdr:col>
      <xdr:colOff>38100</xdr:colOff>
      <xdr:row>72</xdr:row>
      <xdr:rowOff>5741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2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22268</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02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37364</xdr:rowOff>
    </xdr:from>
    <xdr:to>
      <xdr:col>67</xdr:col>
      <xdr:colOff>101600</xdr:colOff>
      <xdr:row>74</xdr:row>
      <xdr:rowOff>138964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155491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134054</xdr:rowOff>
    </xdr:from>
    <xdr:to>
      <xdr:col>85</xdr:col>
      <xdr:colOff>127000</xdr:colOff>
      <xdr:row>98</xdr:row>
      <xdr:rowOff>15273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64704"/>
          <a:ext cx="8382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84973</xdr:rowOff>
    </xdr:from>
    <xdr:to>
      <xdr:col>81</xdr:col>
      <xdr:colOff>50800</xdr:colOff>
      <xdr:row>98</xdr:row>
      <xdr:rowOff>15273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15623"/>
          <a:ext cx="889000" cy="10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43436</xdr:rowOff>
    </xdr:from>
    <xdr:to>
      <xdr:col>76</xdr:col>
      <xdr:colOff>114300</xdr:colOff>
      <xdr:row>97</xdr:row>
      <xdr:rowOff>84973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502636"/>
          <a:ext cx="889000" cy="2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59576</xdr:rowOff>
    </xdr:from>
    <xdr:to>
      <xdr:col>71</xdr:col>
      <xdr:colOff>177800</xdr:colOff>
      <xdr:row>96</xdr:row>
      <xdr:rowOff>43436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175876"/>
          <a:ext cx="889000" cy="3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83254</xdr:rowOff>
    </xdr:from>
    <xdr:to>
      <xdr:col>85</xdr:col>
      <xdr:colOff>177800</xdr:colOff>
      <xdr:row>98</xdr:row>
      <xdr:rowOff>13404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61681</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9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135923</xdr:rowOff>
    </xdr:from>
    <xdr:to>
      <xdr:col>81</xdr:col>
      <xdr:colOff>101600</xdr:colOff>
      <xdr:row>98</xdr:row>
      <xdr:rowOff>66073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57200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34173</xdr:rowOff>
    </xdr:from>
    <xdr:to>
      <xdr:col>76</xdr:col>
      <xdr:colOff>165100</xdr:colOff>
      <xdr:row>97</xdr:row>
      <xdr:rowOff>135773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126900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75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164086</xdr:rowOff>
    </xdr:from>
    <xdr:to>
      <xdr:col>72</xdr:col>
      <xdr:colOff>38100</xdr:colOff>
      <xdr:row>96</xdr:row>
      <xdr:rowOff>94236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4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110763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22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8776</xdr:rowOff>
    </xdr:from>
    <xdr:to>
      <xdr:col>67</xdr:col>
      <xdr:colOff>101600</xdr:colOff>
      <xdr:row>94</xdr:row>
      <xdr:rowOff>110376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1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126903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59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160846</xdr:rowOff>
    </xdr:from>
    <xdr:to>
      <xdr:col>116</xdr:col>
      <xdr:colOff>63500</xdr:colOff>
      <xdr:row>37</xdr:row>
      <xdr:rowOff>76645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333046"/>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123508</xdr:rowOff>
    </xdr:from>
    <xdr:to>
      <xdr:col>111</xdr:col>
      <xdr:colOff>177800</xdr:colOff>
      <xdr:row>36</xdr:row>
      <xdr:rowOff>160846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29570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79692</xdr:rowOff>
    </xdr:from>
    <xdr:to>
      <xdr:col>107</xdr:col>
      <xdr:colOff>50800</xdr:colOff>
      <xdr:row>36</xdr:row>
      <xdr:rowOff>123508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251892"/>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134747</xdr:rowOff>
    </xdr:from>
    <xdr:to>
      <xdr:col>102</xdr:col>
      <xdr:colOff>114300</xdr:colOff>
      <xdr:row>36</xdr:row>
      <xdr:rowOff>79692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135497"/>
          <a:ext cx="889000" cy="1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25845</xdr:rowOff>
    </xdr:from>
    <xdr:to>
      <xdr:col>116</xdr:col>
      <xdr:colOff>114300</xdr:colOff>
      <xdr:row>37</xdr:row>
      <xdr:rowOff>127445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48722</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2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110046</xdr:rowOff>
    </xdr:from>
    <xdr:to>
      <xdr:col>112</xdr:col>
      <xdr:colOff>38100</xdr:colOff>
      <xdr:row>37</xdr:row>
      <xdr:rowOff>40196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56723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0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72708</xdr:rowOff>
    </xdr:from>
    <xdr:to>
      <xdr:col>107</xdr:col>
      <xdr:colOff>101600</xdr:colOff>
      <xdr:row>37</xdr:row>
      <xdr:rowOff>2858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19385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2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28892</xdr:rowOff>
    </xdr:from>
    <xdr:to>
      <xdr:col>102</xdr:col>
      <xdr:colOff>165100</xdr:colOff>
      <xdr:row>36</xdr:row>
      <xdr:rowOff>130492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147019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83947</xdr:rowOff>
    </xdr:from>
    <xdr:to>
      <xdr:col>98</xdr:col>
      <xdr:colOff>38100</xdr:colOff>
      <xdr:row>36</xdr:row>
      <xdr:rowOff>14097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30624</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85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36182</xdr:rowOff>
    </xdr:from>
    <xdr:to>
      <xdr:col>116</xdr:col>
      <xdr:colOff>63500</xdr:colOff>
      <xdr:row>59</xdr:row>
      <xdr:rowOff>37249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1732"/>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75044</xdr:rowOff>
    </xdr:from>
    <xdr:to>
      <xdr:col>111</xdr:col>
      <xdr:colOff>177800</xdr:colOff>
      <xdr:row>59</xdr:row>
      <xdr:rowOff>36182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191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75044</xdr:rowOff>
    </xdr:from>
    <xdr:to>
      <xdr:col>107</xdr:col>
      <xdr:colOff>50800</xdr:colOff>
      <xdr:row>58</xdr:row>
      <xdr:rowOff>148920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1914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68872</xdr:rowOff>
    </xdr:from>
    <xdr:to>
      <xdr:col>102</xdr:col>
      <xdr:colOff>114300</xdr:colOff>
      <xdr:row>58</xdr:row>
      <xdr:rowOff>148920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12972"/>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157899</xdr:rowOff>
    </xdr:from>
    <xdr:to>
      <xdr:col>116</xdr:col>
      <xdr:colOff>114300</xdr:colOff>
      <xdr:row>59</xdr:row>
      <xdr:rowOff>88049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72826</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156832</xdr:rowOff>
    </xdr:from>
    <xdr:to>
      <xdr:col>112</xdr:col>
      <xdr:colOff>38100</xdr:colOff>
      <xdr:row>59</xdr:row>
      <xdr:rowOff>86982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78109</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24244</xdr:rowOff>
    </xdr:from>
    <xdr:to>
      <xdr:col>107</xdr:col>
      <xdr:colOff>101600</xdr:colOff>
      <xdr:row>58</xdr:row>
      <xdr:rowOff>125844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142371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74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98120</xdr:rowOff>
    </xdr:from>
    <xdr:to>
      <xdr:col>102</xdr:col>
      <xdr:colOff>165100</xdr:colOff>
      <xdr:row>59</xdr:row>
      <xdr:rowOff>28270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19397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18072</xdr:rowOff>
    </xdr:from>
    <xdr:to>
      <xdr:col>98</xdr:col>
      <xdr:colOff>38100</xdr:colOff>
      <xdr:row>58</xdr:row>
      <xdr:rowOff>119672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136199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7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169715</xdr:rowOff>
    </xdr:from>
    <xdr:to>
      <xdr:col>116</xdr:col>
      <xdr:colOff>63500</xdr:colOff>
      <xdr:row>76</xdr:row>
      <xdr:rowOff>93272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28465"/>
          <a:ext cx="838200" cy="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27640</xdr:rowOff>
    </xdr:from>
    <xdr:to>
      <xdr:col>111</xdr:col>
      <xdr:colOff>177800</xdr:colOff>
      <xdr:row>75</xdr:row>
      <xdr:rowOff>169715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86390"/>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27640</xdr:rowOff>
    </xdr:from>
    <xdr:to>
      <xdr:col>107</xdr:col>
      <xdr:colOff>50800</xdr:colOff>
      <xdr:row>75</xdr:row>
      <xdr:rowOff>34041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8639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34041</xdr:rowOff>
    </xdr:from>
    <xdr:to>
      <xdr:col>102</xdr:col>
      <xdr:colOff>114300</xdr:colOff>
      <xdr:row>75</xdr:row>
      <xdr:rowOff>90185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92791"/>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42472</xdr:rowOff>
    </xdr:from>
    <xdr:to>
      <xdr:col>116</xdr:col>
      <xdr:colOff>114300</xdr:colOff>
      <xdr:row>76</xdr:row>
      <xdr:rowOff>144072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65348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118915</xdr:rowOff>
    </xdr:from>
    <xdr:to>
      <xdr:col>112</xdr:col>
      <xdr:colOff>38100</xdr:colOff>
      <xdr:row>76</xdr:row>
      <xdr:rowOff>49065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65592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148290</xdr:rowOff>
    </xdr:from>
    <xdr:to>
      <xdr:col>107</xdr:col>
      <xdr:colOff>101600</xdr:colOff>
      <xdr:row>75</xdr:row>
      <xdr:rowOff>78440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94967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154691</xdr:rowOff>
    </xdr:from>
    <xdr:to>
      <xdr:col>102</xdr:col>
      <xdr:colOff>165100</xdr:colOff>
      <xdr:row>75</xdr:row>
      <xdr:rowOff>84841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101368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39385</xdr:rowOff>
    </xdr:from>
    <xdr:to>
      <xdr:col>98</xdr:col>
      <xdr:colOff>38100</xdr:colOff>
      <xdr:row>75</xdr:row>
      <xdr:rowOff>140985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157512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主なものとしては以下のとおりであり，その他の経費については，概ね横ばいで推移している。</a:t>
          </a:r>
          <a:endParaRPr lang="ja-JP" altLang="ja-JP" sz="1600">
            <a:effectLst/>
          </a:endParaRPr>
        </a:p>
        <a:p>
          <a:r>
            <a:rPr kumimoji="1" lang="ja-JP" altLang="ja-JP" sz="1200">
              <a:solidFill>
                <a:schemeClr val="dk1"/>
              </a:solidFill>
              <a:effectLst/>
              <a:latin typeface="+mn-lt"/>
              <a:ea typeface="+mn-ea"/>
              <a:cs typeface="+mn-cs"/>
            </a:rPr>
            <a:t>物件費は，平成３０年度より山手中学校での学校給食開始に伴う費用増</a:t>
          </a:r>
          <a:r>
            <a:rPr kumimoji="1" lang="ja-JP" altLang="en-US" sz="1200">
              <a:solidFill>
                <a:schemeClr val="dk1"/>
              </a:solidFill>
              <a:effectLst/>
              <a:latin typeface="+mn-lt"/>
              <a:ea typeface="+mn-ea"/>
              <a:cs typeface="+mn-cs"/>
            </a:rPr>
            <a:t>や，住民情報システムの更新経費や放課後児童クラブ事業に係る業務委託料の増加</a:t>
          </a:r>
          <a:r>
            <a:rPr kumimoji="1" lang="ja-JP" altLang="ja-JP" sz="1200">
              <a:solidFill>
                <a:schemeClr val="dk1"/>
              </a:solidFill>
              <a:effectLst/>
              <a:latin typeface="+mn-lt"/>
              <a:ea typeface="+mn-ea"/>
              <a:cs typeface="+mn-cs"/>
            </a:rPr>
            <a:t>などにより，引き続き類似団体より高い水準で推移している。扶助費は全体的に増加傾向であり，私立保育所に要する経費・私立認定こども園に要する経費</a:t>
          </a:r>
          <a:r>
            <a:rPr kumimoji="1" lang="ja-JP" altLang="en-US" sz="1200">
              <a:solidFill>
                <a:schemeClr val="dk1"/>
              </a:solidFill>
              <a:effectLst/>
              <a:latin typeface="+mn-lt"/>
              <a:ea typeface="+mn-ea"/>
              <a:cs typeface="+mn-cs"/>
            </a:rPr>
            <a:t>や，障害者総合支援法介護給付費等事業費に要する経費</a:t>
          </a:r>
          <a:r>
            <a:rPr kumimoji="1" lang="ja-JP" altLang="ja-JP" sz="1200">
              <a:solidFill>
                <a:schemeClr val="dk1"/>
              </a:solidFill>
              <a:effectLst/>
              <a:latin typeface="+mn-lt"/>
              <a:ea typeface="+mn-ea"/>
              <a:cs typeface="+mn-cs"/>
            </a:rPr>
            <a:t>により増加している。</a:t>
          </a:r>
          <a:r>
            <a:rPr kumimoji="1" lang="ja-JP" altLang="en-US" sz="1200">
              <a:solidFill>
                <a:schemeClr val="dk1"/>
              </a:solidFill>
              <a:effectLst/>
              <a:latin typeface="+mn-lt"/>
              <a:ea typeface="+mn-ea"/>
              <a:cs typeface="+mn-cs"/>
            </a:rPr>
            <a:t>補助費は，平成３０年度から</a:t>
          </a:r>
          <a:r>
            <a:rPr kumimoji="1" lang="ja-JP" altLang="ja-JP" sz="1200">
              <a:solidFill>
                <a:schemeClr val="dk1"/>
              </a:solidFill>
              <a:effectLst/>
              <a:latin typeface="+mn-lt"/>
              <a:ea typeface="+mn-ea"/>
              <a:cs typeface="+mn-cs"/>
            </a:rPr>
            <a:t>下水道事業が地方公営企業法の適用となったため，繰出金から補助費等となったこと</a:t>
          </a:r>
          <a:r>
            <a:rPr kumimoji="1" lang="ja-JP" altLang="en-US" sz="1200">
              <a:solidFill>
                <a:schemeClr val="dk1"/>
              </a:solidFill>
              <a:effectLst/>
              <a:latin typeface="+mn-lt"/>
              <a:ea typeface="+mn-ea"/>
              <a:cs typeface="+mn-cs"/>
            </a:rPr>
            <a:t>，プレミアム付商品券事業を実施したことや幼保無償化に係る民間事業者への負担金によって増加した。</a:t>
          </a:r>
          <a:r>
            <a:rPr kumimoji="1" lang="ja-JP" altLang="ja-JP" sz="1200">
              <a:solidFill>
                <a:schemeClr val="dk1"/>
              </a:solidFill>
              <a:effectLst/>
              <a:latin typeface="+mn-lt"/>
              <a:ea typeface="+mn-ea"/>
              <a:cs typeface="+mn-cs"/>
            </a:rPr>
            <a:t>普通建設事業費は，</a:t>
          </a:r>
          <a:r>
            <a:rPr kumimoji="1" lang="ja-JP" altLang="en-US" sz="1200">
              <a:solidFill>
                <a:schemeClr val="dk1"/>
              </a:solidFill>
              <a:effectLst/>
              <a:latin typeface="+mn-lt"/>
              <a:ea typeface="+mn-ea"/>
              <a:cs typeface="+mn-cs"/>
            </a:rPr>
            <a:t>令和元年度に市営住宅等大規模集約事業の完了や山手中学校の普通教室棟の建替工事完了，</a:t>
          </a:r>
          <a:r>
            <a:rPr kumimoji="1" lang="ja-JP" altLang="ja-JP" sz="1200">
              <a:solidFill>
                <a:schemeClr val="dk1"/>
              </a:solidFill>
              <a:effectLst/>
              <a:latin typeface="+mn-lt"/>
              <a:ea typeface="+mn-ea"/>
              <a:cs typeface="+mn-cs"/>
            </a:rPr>
            <a:t>分庁舎建替工事完了等に伴い減少したが，引き続き更新整備に要する経費が</a:t>
          </a:r>
          <a:r>
            <a:rPr kumimoji="1" lang="ja-JP" altLang="en-US" sz="1200">
              <a:solidFill>
                <a:schemeClr val="dk1"/>
              </a:solidFill>
              <a:effectLst/>
              <a:latin typeface="+mn-lt"/>
              <a:ea typeface="+mn-ea"/>
              <a:cs typeface="+mn-cs"/>
            </a:rPr>
            <a:t>類似団体</a:t>
          </a:r>
          <a:r>
            <a:rPr kumimoji="1" lang="ja-JP" altLang="ja-JP" sz="1200">
              <a:solidFill>
                <a:schemeClr val="dk1"/>
              </a:solidFill>
              <a:effectLst/>
              <a:latin typeface="+mn-lt"/>
              <a:ea typeface="+mn-ea"/>
              <a:cs typeface="+mn-cs"/>
            </a:rPr>
            <a:t>より高い水準で推移している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公債費は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平成２８・２９年</a:t>
          </a:r>
          <a:r>
            <a:rPr kumimoji="1" lang="ja-JP" altLang="en-US" sz="1200">
              <a:solidFill>
                <a:schemeClr val="dk1"/>
              </a:solidFill>
              <a:effectLst/>
              <a:latin typeface="+mn-lt"/>
              <a:ea typeface="+mn-ea"/>
              <a:cs typeface="+mn-cs"/>
            </a:rPr>
            <a:t>において</a:t>
          </a:r>
          <a:r>
            <a:rPr kumimoji="1" lang="ja-JP" altLang="ja-JP" sz="1200">
              <a:solidFill>
                <a:schemeClr val="dk1"/>
              </a:solidFill>
              <a:effectLst/>
              <a:latin typeface="+mn-lt"/>
              <a:ea typeface="+mn-ea"/>
              <a:cs typeface="+mn-cs"/>
            </a:rPr>
            <a:t>，公共用地取得費特別会計</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地方債満期一括償還があったため，高い水準となっている。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95,775
94,127
18.47
41,762,948
40,248,446
867,277
23,429,646
50,531,622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160274</xdr:rowOff>
    </xdr:from>
    <xdr:to>
      <xdr:col>24</xdr:col>
      <xdr:colOff>63500</xdr:colOff>
      <xdr:row>33</xdr:row>
      <xdr:rowOff>52832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4667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93523</xdr:rowOff>
    </xdr:from>
    <xdr:to>
      <xdr:col>19</xdr:col>
      <xdr:colOff>177800</xdr:colOff>
      <xdr:row>32</xdr:row>
      <xdr:rowOff>160274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237023"/>
          <a:ext cx="889000" cy="4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93523</xdr:rowOff>
    </xdr:from>
    <xdr:to>
      <xdr:col>15</xdr:col>
      <xdr:colOff>50800</xdr:colOff>
      <xdr:row>32</xdr:row>
      <xdr:rowOff>128270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237023"/>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113182</xdr:rowOff>
    </xdr:from>
    <xdr:to>
      <xdr:col>10</xdr:col>
      <xdr:colOff>114300</xdr:colOff>
      <xdr:row>32</xdr:row>
      <xdr:rowOff>128270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995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2032</xdr:rowOff>
    </xdr:from>
    <xdr:to>
      <xdr:col>24</xdr:col>
      <xdr:colOff>114300</xdr:colOff>
      <xdr:row>33</xdr:row>
      <xdr:rowOff>103632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24909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109474</xdr:rowOff>
    </xdr:from>
    <xdr:to>
      <xdr:col>20</xdr:col>
      <xdr:colOff>38100</xdr:colOff>
      <xdr:row>33</xdr:row>
      <xdr:rowOff>39624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56151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42723</xdr:rowOff>
    </xdr:from>
    <xdr:to>
      <xdr:col>15</xdr:col>
      <xdr:colOff>101600</xdr:colOff>
      <xdr:row>30</xdr:row>
      <xdr:rowOff>144323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160850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77470</xdr:rowOff>
    </xdr:from>
    <xdr:to>
      <xdr:col>10</xdr:col>
      <xdr:colOff>165100</xdr:colOff>
      <xdr:row>33</xdr:row>
      <xdr:rowOff>7620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24147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62382</xdr:rowOff>
    </xdr:from>
    <xdr:to>
      <xdr:col>6</xdr:col>
      <xdr:colOff>38100</xdr:colOff>
      <xdr:row>32</xdr:row>
      <xdr:rowOff>163982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117297</xdr:rowOff>
    </xdr:from>
    <xdr:to>
      <xdr:col>24</xdr:col>
      <xdr:colOff>62865</xdr:colOff>
      <xdr:row>59</xdr:row>
      <xdr:rowOff>46990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204147"/>
          <a:ext cx="1270" cy="9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50817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46990</xdr:rowOff>
    </xdr:from>
    <xdr:to>
      <xdr:col>24</xdr:col>
      <xdr:colOff>152400</xdr:colOff>
      <xdr:row>59</xdr:row>
      <xdr:rowOff>46990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63974</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117297</xdr:rowOff>
    </xdr:from>
    <xdr:to>
      <xdr:col>24</xdr:col>
      <xdr:colOff>152400</xdr:colOff>
      <xdr:row>53</xdr:row>
      <xdr:rowOff>117297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0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169532</xdr:rowOff>
    </xdr:from>
    <xdr:to>
      <xdr:col>24</xdr:col>
      <xdr:colOff>63500</xdr:colOff>
      <xdr:row>58</xdr:row>
      <xdr:rowOff>29946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42182"/>
          <a:ext cx="8382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94899</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96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72022</xdr:rowOff>
    </xdr:from>
    <xdr:to>
      <xdr:col>24</xdr:col>
      <xdr:colOff>114300</xdr:colOff>
      <xdr:row>58</xdr:row>
      <xdr:rowOff>2172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4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108458</xdr:rowOff>
    </xdr:from>
    <xdr:to>
      <xdr:col>19</xdr:col>
      <xdr:colOff>177800</xdr:colOff>
      <xdr:row>57</xdr:row>
      <xdr:rowOff>169532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81108"/>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124028</xdr:rowOff>
    </xdr:from>
    <xdr:to>
      <xdr:col>20</xdr:col>
      <xdr:colOff>38100</xdr:colOff>
      <xdr:row>58</xdr:row>
      <xdr:rowOff>54178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45305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12624</xdr:rowOff>
    </xdr:from>
    <xdr:to>
      <xdr:col>15</xdr:col>
      <xdr:colOff>50800</xdr:colOff>
      <xdr:row>57</xdr:row>
      <xdr:rowOff>108458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85274"/>
          <a:ext cx="889000" cy="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99403</xdr:rowOff>
    </xdr:from>
    <xdr:to>
      <xdr:col>15</xdr:col>
      <xdr:colOff>101600</xdr:colOff>
      <xdr:row>58</xdr:row>
      <xdr:rowOff>29553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53963</xdr:rowOff>
    </xdr:from>
    <xdr:to>
      <xdr:col>10</xdr:col>
      <xdr:colOff>114300</xdr:colOff>
      <xdr:row>57</xdr:row>
      <xdr:rowOff>12624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626463"/>
          <a:ext cx="889000" cy="11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112357</xdr:rowOff>
    </xdr:from>
    <xdr:to>
      <xdr:col>10</xdr:col>
      <xdr:colOff>165100</xdr:colOff>
      <xdr:row>58</xdr:row>
      <xdr:rowOff>42507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33634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49340</xdr:rowOff>
    </xdr:from>
    <xdr:to>
      <xdr:col>6</xdr:col>
      <xdr:colOff>38100</xdr:colOff>
      <xdr:row>57</xdr:row>
      <xdr:rowOff>150940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142067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150596</xdr:rowOff>
    </xdr:from>
    <xdr:to>
      <xdr:col>24</xdr:col>
      <xdr:colOff>114300</xdr:colOff>
      <xdr:row>58</xdr:row>
      <xdr:rowOff>80746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129023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118732</xdr:rowOff>
    </xdr:from>
    <xdr:to>
      <xdr:col>20</xdr:col>
      <xdr:colOff>38100</xdr:colOff>
      <xdr:row>58</xdr:row>
      <xdr:rowOff>48882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65409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57658</xdr:rowOff>
    </xdr:from>
    <xdr:to>
      <xdr:col>15</xdr:col>
      <xdr:colOff>101600</xdr:colOff>
      <xdr:row>57</xdr:row>
      <xdr:rowOff>159258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4335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133274</xdr:rowOff>
    </xdr:from>
    <xdr:to>
      <xdr:col>10</xdr:col>
      <xdr:colOff>165100</xdr:colOff>
      <xdr:row>57</xdr:row>
      <xdr:rowOff>63424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79951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3163</xdr:rowOff>
    </xdr:from>
    <xdr:to>
      <xdr:col>6</xdr:col>
      <xdr:colOff>38100</xdr:colOff>
      <xdr:row>50</xdr:row>
      <xdr:rowOff>104763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121290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835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16779</xdr:rowOff>
    </xdr:from>
    <xdr:to>
      <xdr:col>24</xdr:col>
      <xdr:colOff>63500</xdr:colOff>
      <xdr:row>76</xdr:row>
      <xdr:rowOff>20230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46979"/>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20230</xdr:rowOff>
    </xdr:from>
    <xdr:to>
      <xdr:col>19</xdr:col>
      <xdr:colOff>177800</xdr:colOff>
      <xdr:row>76</xdr:row>
      <xdr:rowOff>35263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043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35263</xdr:rowOff>
    </xdr:from>
    <xdr:to>
      <xdr:col>15</xdr:col>
      <xdr:colOff>50800</xdr:colOff>
      <xdr:row>76</xdr:row>
      <xdr:rowOff>129925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65463"/>
          <a:ext cx="889000" cy="9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129925</xdr:rowOff>
    </xdr:from>
    <xdr:to>
      <xdr:col>10</xdr:col>
      <xdr:colOff>114300</xdr:colOff>
      <xdr:row>76</xdr:row>
      <xdr:rowOff>144152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60125"/>
          <a:ext cx="889000" cy="1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137429</xdr:rowOff>
    </xdr:from>
    <xdr:to>
      <xdr:col>24</xdr:col>
      <xdr:colOff>114300</xdr:colOff>
      <xdr:row>76</xdr:row>
      <xdr:rowOff>67579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115856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140879</xdr:rowOff>
    </xdr:from>
    <xdr:to>
      <xdr:col>20</xdr:col>
      <xdr:colOff>38100</xdr:colOff>
      <xdr:row>76</xdr:row>
      <xdr:rowOff>71028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62157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9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155913</xdr:rowOff>
    </xdr:from>
    <xdr:to>
      <xdr:col>15</xdr:col>
      <xdr:colOff>101600</xdr:colOff>
      <xdr:row>76</xdr:row>
      <xdr:rowOff>86063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77190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0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79125</xdr:rowOff>
    </xdr:from>
    <xdr:to>
      <xdr:col>10</xdr:col>
      <xdr:colOff>165100</xdr:colOff>
      <xdr:row>77</xdr:row>
      <xdr:rowOff>9275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0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93352</xdr:rowOff>
    </xdr:from>
    <xdr:to>
      <xdr:col>6</xdr:col>
      <xdr:colOff>38100</xdr:colOff>
      <xdr:row>77</xdr:row>
      <xdr:rowOff>23502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1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110765</xdr:rowOff>
    </xdr:from>
    <xdr:to>
      <xdr:col>24</xdr:col>
      <xdr:colOff>63500</xdr:colOff>
      <xdr:row>98</xdr:row>
      <xdr:rowOff>4451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41415"/>
          <a:ext cx="838200" cy="6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109965</xdr:rowOff>
    </xdr:from>
    <xdr:to>
      <xdr:col>19</xdr:col>
      <xdr:colOff>177800</xdr:colOff>
      <xdr:row>98</xdr:row>
      <xdr:rowOff>4451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40615"/>
          <a:ext cx="8890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109965</xdr:rowOff>
    </xdr:from>
    <xdr:to>
      <xdr:col>15</xdr:col>
      <xdr:colOff>50800</xdr:colOff>
      <xdr:row>97</xdr:row>
      <xdr:rowOff>129789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40615"/>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108283</xdr:rowOff>
    </xdr:from>
    <xdr:to>
      <xdr:col>10</xdr:col>
      <xdr:colOff>114300</xdr:colOff>
      <xdr:row>97</xdr:row>
      <xdr:rowOff>129789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38933"/>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59965</xdr:rowOff>
    </xdr:from>
    <xdr:to>
      <xdr:col>24</xdr:col>
      <xdr:colOff>114300</xdr:colOff>
      <xdr:row>97</xdr:row>
      <xdr:rowOff>161565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82842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125101</xdr:rowOff>
    </xdr:from>
    <xdr:to>
      <xdr:col>20</xdr:col>
      <xdr:colOff>38100</xdr:colOff>
      <xdr:row>98</xdr:row>
      <xdr:rowOff>55251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71778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59165</xdr:rowOff>
    </xdr:from>
    <xdr:to>
      <xdr:col>15</xdr:col>
      <xdr:colOff>101600</xdr:colOff>
      <xdr:row>97</xdr:row>
      <xdr:rowOff>160765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6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78989</xdr:rowOff>
    </xdr:from>
    <xdr:to>
      <xdr:col>10</xdr:col>
      <xdr:colOff>165100</xdr:colOff>
      <xdr:row>98</xdr:row>
      <xdr:rowOff>9139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25666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57483</xdr:rowOff>
    </xdr:from>
    <xdr:to>
      <xdr:col>6</xdr:col>
      <xdr:colOff>38100</xdr:colOff>
      <xdr:row>97</xdr:row>
      <xdr:rowOff>159083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4160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4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107696</xdr:rowOff>
    </xdr:from>
    <xdr:to>
      <xdr:col>55</xdr:col>
      <xdr:colOff>0</xdr:colOff>
      <xdr:row>38</xdr:row>
      <xdr:rowOff>117983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2279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107696</xdr:rowOff>
    </xdr:from>
    <xdr:to>
      <xdr:col>50</xdr:col>
      <xdr:colOff>114300</xdr:colOff>
      <xdr:row>38</xdr:row>
      <xdr:rowOff>130175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2279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119507</xdr:rowOff>
    </xdr:from>
    <xdr:to>
      <xdr:col>45</xdr:col>
      <xdr:colOff>177800</xdr:colOff>
      <xdr:row>38</xdr:row>
      <xdr:rowOff>130175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3460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119507</xdr:rowOff>
    </xdr:from>
    <xdr:to>
      <xdr:col>41</xdr:col>
      <xdr:colOff>50800</xdr:colOff>
      <xdr:row>38</xdr:row>
      <xdr:rowOff>133223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3460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67183</xdr:rowOff>
    </xdr:from>
    <xdr:to>
      <xdr:col>55</xdr:col>
      <xdr:colOff>50800</xdr:colOff>
      <xdr:row>38</xdr:row>
      <xdr:rowOff>168783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153560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56896</xdr:rowOff>
    </xdr:from>
    <xdr:to>
      <xdr:col>50</xdr:col>
      <xdr:colOff>165100</xdr:colOff>
      <xdr:row>38</xdr:row>
      <xdr:rowOff>158496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149623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79375</xdr:rowOff>
    </xdr:from>
    <xdr:to>
      <xdr:col>46</xdr:col>
      <xdr:colOff>38100</xdr:colOff>
      <xdr:row>39</xdr:row>
      <xdr:rowOff>9525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68707</xdr:rowOff>
    </xdr:from>
    <xdr:to>
      <xdr:col>41</xdr:col>
      <xdr:colOff>101600</xdr:colOff>
      <xdr:row>38</xdr:row>
      <xdr:rowOff>170307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161434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82423</xdr:rowOff>
    </xdr:from>
    <xdr:to>
      <xdr:col>36</xdr:col>
      <xdr:colOff>165100</xdr:colOff>
      <xdr:row>39</xdr:row>
      <xdr:rowOff>12573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3700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37573</xdr:rowOff>
    </xdr:from>
    <xdr:to>
      <xdr:col>55</xdr:col>
      <xdr:colOff>0</xdr:colOff>
      <xdr:row>59</xdr:row>
      <xdr:rowOff>38144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5312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37897</xdr:rowOff>
    </xdr:from>
    <xdr:to>
      <xdr:col>50</xdr:col>
      <xdr:colOff>114300</xdr:colOff>
      <xdr:row>59</xdr:row>
      <xdr:rowOff>38144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53447"/>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37897</xdr:rowOff>
    </xdr:from>
    <xdr:to>
      <xdr:col>45</xdr:col>
      <xdr:colOff>177800</xdr:colOff>
      <xdr:row>59</xdr:row>
      <xdr:rowOff>38106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5344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38106</xdr:rowOff>
    </xdr:from>
    <xdr:to>
      <xdr:col>41</xdr:col>
      <xdr:colOff>50800</xdr:colOff>
      <xdr:row>59</xdr:row>
      <xdr:rowOff>38812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53656"/>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158223</xdr:rowOff>
    </xdr:from>
    <xdr:to>
      <xdr:col>55</xdr:col>
      <xdr:colOff>50800</xdr:colOff>
      <xdr:row>59</xdr:row>
      <xdr:rowOff>88373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73150</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1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158794</xdr:rowOff>
    </xdr:from>
    <xdr:to>
      <xdr:col>50</xdr:col>
      <xdr:colOff>165100</xdr:colOff>
      <xdr:row>59</xdr:row>
      <xdr:rowOff>88944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80071</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1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158547</xdr:rowOff>
    </xdr:from>
    <xdr:to>
      <xdr:col>46</xdr:col>
      <xdr:colOff>38100</xdr:colOff>
      <xdr:row>59</xdr:row>
      <xdr:rowOff>88697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79824</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61017" y="101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158756</xdr:rowOff>
    </xdr:from>
    <xdr:to>
      <xdr:col>41</xdr:col>
      <xdr:colOff>101600</xdr:colOff>
      <xdr:row>59</xdr:row>
      <xdr:rowOff>88906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80033</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2017" y="1019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159462</xdr:rowOff>
    </xdr:from>
    <xdr:to>
      <xdr:col>36</xdr:col>
      <xdr:colOff>165100</xdr:colOff>
      <xdr:row>59</xdr:row>
      <xdr:rowOff>89612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80739</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83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99733</xdr:rowOff>
    </xdr:from>
    <xdr:to>
      <xdr:col>55</xdr:col>
      <xdr:colOff>0</xdr:colOff>
      <xdr:row>78</xdr:row>
      <xdr:rowOff>168503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72833"/>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166866</xdr:rowOff>
    </xdr:from>
    <xdr:to>
      <xdr:col>50</xdr:col>
      <xdr:colOff>114300</xdr:colOff>
      <xdr:row>78</xdr:row>
      <xdr:rowOff>168503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39966"/>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164161</xdr:rowOff>
    </xdr:from>
    <xdr:to>
      <xdr:col>45</xdr:col>
      <xdr:colOff>177800</xdr:colOff>
      <xdr:row>78</xdr:row>
      <xdr:rowOff>166866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37261"/>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146786</xdr:rowOff>
    </xdr:from>
    <xdr:to>
      <xdr:col>41</xdr:col>
      <xdr:colOff>50800</xdr:colOff>
      <xdr:row>78</xdr:row>
      <xdr:rowOff>164161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19886"/>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48933</xdr:rowOff>
    </xdr:from>
    <xdr:to>
      <xdr:col>55</xdr:col>
      <xdr:colOff>50800</xdr:colOff>
      <xdr:row>78</xdr:row>
      <xdr:rowOff>150533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135310</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3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117703</xdr:rowOff>
    </xdr:from>
    <xdr:to>
      <xdr:col>50</xdr:col>
      <xdr:colOff>165100</xdr:colOff>
      <xdr:row>79</xdr:row>
      <xdr:rowOff>47853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38980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8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116066</xdr:rowOff>
    </xdr:from>
    <xdr:to>
      <xdr:col>46</xdr:col>
      <xdr:colOff>38100</xdr:colOff>
      <xdr:row>79</xdr:row>
      <xdr:rowOff>46216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37343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113361</xdr:rowOff>
    </xdr:from>
    <xdr:to>
      <xdr:col>41</xdr:col>
      <xdr:colOff>101600</xdr:colOff>
      <xdr:row>79</xdr:row>
      <xdr:rowOff>43511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34638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95986</xdr:rowOff>
    </xdr:from>
    <xdr:to>
      <xdr:col>36</xdr:col>
      <xdr:colOff>165100</xdr:colOff>
      <xdr:row>79</xdr:row>
      <xdr:rowOff>26136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17263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124741</xdr:rowOff>
    </xdr:from>
    <xdr:to>
      <xdr:col>55</xdr:col>
      <xdr:colOff>0</xdr:colOff>
      <xdr:row>96</xdr:row>
      <xdr:rowOff>109227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12491"/>
          <a:ext cx="838200" cy="15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124741</xdr:rowOff>
    </xdr:from>
    <xdr:to>
      <xdr:col>50</xdr:col>
      <xdr:colOff>114300</xdr:colOff>
      <xdr:row>95</xdr:row>
      <xdr:rowOff>138001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12491"/>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138001</xdr:rowOff>
    </xdr:from>
    <xdr:to>
      <xdr:col>45</xdr:col>
      <xdr:colOff>177800</xdr:colOff>
      <xdr:row>96</xdr:row>
      <xdr:rowOff>136592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25751"/>
          <a:ext cx="889000" cy="1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136592</xdr:rowOff>
    </xdr:from>
    <xdr:to>
      <xdr:col>41</xdr:col>
      <xdr:colOff>50800</xdr:colOff>
      <xdr:row>97</xdr:row>
      <xdr:rowOff>28524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95792"/>
          <a:ext cx="889000" cy="6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58427</xdr:rowOff>
    </xdr:from>
    <xdr:to>
      <xdr:col>55</xdr:col>
      <xdr:colOff>50800</xdr:colOff>
      <xdr:row>96</xdr:row>
      <xdr:rowOff>160027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81304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6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73941</xdr:rowOff>
    </xdr:from>
    <xdr:to>
      <xdr:col>50</xdr:col>
      <xdr:colOff>165100</xdr:colOff>
      <xdr:row>96</xdr:row>
      <xdr:rowOff>4091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20618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87201</xdr:rowOff>
    </xdr:from>
    <xdr:to>
      <xdr:col>46</xdr:col>
      <xdr:colOff>38100</xdr:colOff>
      <xdr:row>96</xdr:row>
      <xdr:rowOff>17351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33878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85792</xdr:rowOff>
    </xdr:from>
    <xdr:to>
      <xdr:col>41</xdr:col>
      <xdr:colOff>101600</xdr:colOff>
      <xdr:row>97</xdr:row>
      <xdr:rowOff>15942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32469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149174</xdr:rowOff>
    </xdr:from>
    <xdr:to>
      <xdr:col>36</xdr:col>
      <xdr:colOff>165100</xdr:colOff>
      <xdr:row>97</xdr:row>
      <xdr:rowOff>79324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95851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135448</xdr:rowOff>
    </xdr:from>
    <xdr:to>
      <xdr:col>85</xdr:col>
      <xdr:colOff>127000</xdr:colOff>
      <xdr:row>37</xdr:row>
      <xdr:rowOff>63988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07648"/>
          <a:ext cx="8382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81499</xdr:rowOff>
    </xdr:from>
    <xdr:to>
      <xdr:col>81</xdr:col>
      <xdr:colOff>50800</xdr:colOff>
      <xdr:row>37</xdr:row>
      <xdr:rowOff>63988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53699"/>
          <a:ext cx="8890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81499</xdr:rowOff>
    </xdr:from>
    <xdr:to>
      <xdr:col>76</xdr:col>
      <xdr:colOff>114300</xdr:colOff>
      <xdr:row>37</xdr:row>
      <xdr:rowOff>144592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53699"/>
          <a:ext cx="889000" cy="2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144592</xdr:rowOff>
    </xdr:from>
    <xdr:to>
      <xdr:col>71</xdr:col>
      <xdr:colOff>177800</xdr:colOff>
      <xdr:row>38</xdr:row>
      <xdr:rowOff>62159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88242"/>
          <a:ext cx="8890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84648</xdr:rowOff>
    </xdr:from>
    <xdr:to>
      <xdr:col>85</xdr:col>
      <xdr:colOff>177800</xdr:colOff>
      <xdr:row>37</xdr:row>
      <xdr:rowOff>14798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107525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0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13188</xdr:rowOff>
    </xdr:from>
    <xdr:to>
      <xdr:col>81</xdr:col>
      <xdr:colOff>101600</xdr:colOff>
      <xdr:row>37</xdr:row>
      <xdr:rowOff>114788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131315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30699</xdr:rowOff>
    </xdr:from>
    <xdr:to>
      <xdr:col>76</xdr:col>
      <xdr:colOff>165100</xdr:colOff>
      <xdr:row>36</xdr:row>
      <xdr:rowOff>132299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148826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93792</xdr:rowOff>
    </xdr:from>
    <xdr:to>
      <xdr:col>72</xdr:col>
      <xdr:colOff>38100</xdr:colOff>
      <xdr:row>38</xdr:row>
      <xdr:rowOff>23942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15069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11359</xdr:rowOff>
    </xdr:from>
    <xdr:to>
      <xdr:col>67</xdr:col>
      <xdr:colOff>101600</xdr:colOff>
      <xdr:row>38</xdr:row>
      <xdr:rowOff>112959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104086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59537</xdr:rowOff>
    </xdr:from>
    <xdr:to>
      <xdr:col>85</xdr:col>
      <xdr:colOff>127000</xdr:colOff>
      <xdr:row>55</xdr:row>
      <xdr:rowOff>78835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17837"/>
          <a:ext cx="838200" cy="19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59537</xdr:rowOff>
    </xdr:from>
    <xdr:to>
      <xdr:col>81</xdr:col>
      <xdr:colOff>50800</xdr:colOff>
      <xdr:row>54</xdr:row>
      <xdr:rowOff>167913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17837"/>
          <a:ext cx="8890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167913</xdr:rowOff>
    </xdr:from>
    <xdr:to>
      <xdr:col>76</xdr:col>
      <xdr:colOff>114300</xdr:colOff>
      <xdr:row>56</xdr:row>
      <xdr:rowOff>18980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26213"/>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170809</xdr:rowOff>
    </xdr:from>
    <xdr:to>
      <xdr:col>71</xdr:col>
      <xdr:colOff>177800</xdr:colOff>
      <xdr:row>56</xdr:row>
      <xdr:rowOff>18980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00559"/>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28035</xdr:rowOff>
    </xdr:from>
    <xdr:to>
      <xdr:col>85</xdr:col>
      <xdr:colOff>177800</xdr:colOff>
      <xdr:row>55</xdr:row>
      <xdr:rowOff>129635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50912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8737</xdr:rowOff>
    </xdr:from>
    <xdr:to>
      <xdr:col>81</xdr:col>
      <xdr:colOff>101600</xdr:colOff>
      <xdr:row>54</xdr:row>
      <xdr:rowOff>110337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126864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117113</xdr:rowOff>
    </xdr:from>
    <xdr:to>
      <xdr:col>76</xdr:col>
      <xdr:colOff>165100</xdr:colOff>
      <xdr:row>55</xdr:row>
      <xdr:rowOff>47263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63790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139630</xdr:rowOff>
    </xdr:from>
    <xdr:to>
      <xdr:col>72</xdr:col>
      <xdr:colOff>38100</xdr:colOff>
      <xdr:row>56</xdr:row>
      <xdr:rowOff>69780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86307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120009</xdr:rowOff>
    </xdr:from>
    <xdr:to>
      <xdr:col>67</xdr:col>
      <xdr:colOff>101600</xdr:colOff>
      <xdr:row>56</xdr:row>
      <xdr:rowOff>50159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66686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33706</xdr:rowOff>
    </xdr:from>
    <xdr:to>
      <xdr:col>85</xdr:col>
      <xdr:colOff>127000</xdr:colOff>
      <xdr:row>79</xdr:row>
      <xdr:rowOff>41935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825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26391</xdr:rowOff>
    </xdr:from>
    <xdr:to>
      <xdr:col>81</xdr:col>
      <xdr:colOff>50800</xdr:colOff>
      <xdr:row>79</xdr:row>
      <xdr:rowOff>33706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709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26391</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094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19608</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4158"/>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162585</xdr:rowOff>
    </xdr:from>
    <xdr:to>
      <xdr:col>85</xdr:col>
      <xdr:colOff>177800</xdr:colOff>
      <xdr:row>79</xdr:row>
      <xdr:rowOff>92735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77512</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0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154356</xdr:rowOff>
    </xdr:from>
    <xdr:to>
      <xdr:col>81</xdr:col>
      <xdr:colOff>101600</xdr:colOff>
      <xdr:row>79</xdr:row>
      <xdr:rowOff>84506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75633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147041</xdr:rowOff>
    </xdr:from>
    <xdr:to>
      <xdr:col>76</xdr:col>
      <xdr:colOff>165100</xdr:colOff>
      <xdr:row>79</xdr:row>
      <xdr:rowOff>77191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68318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140258</xdr:rowOff>
    </xdr:from>
    <xdr:to>
      <xdr:col>67</xdr:col>
      <xdr:colOff>101600</xdr:colOff>
      <xdr:row>79</xdr:row>
      <xdr:rowOff>70408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61535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0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9055</xdr:rowOff>
    </xdr:from>
    <xdr:to>
      <xdr:col>85</xdr:col>
      <xdr:colOff>127000</xdr:colOff>
      <xdr:row>95</xdr:row>
      <xdr:rowOff>70078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296805"/>
          <a:ext cx="838200" cy="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75425</xdr:rowOff>
    </xdr:from>
    <xdr:to>
      <xdr:col>81</xdr:col>
      <xdr:colOff>50800</xdr:colOff>
      <xdr:row>95</xdr:row>
      <xdr:rowOff>9055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020275"/>
          <a:ext cx="889000" cy="2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126391</xdr:rowOff>
    </xdr:from>
    <xdr:to>
      <xdr:col>76</xdr:col>
      <xdr:colOff>114300</xdr:colOff>
      <xdr:row>93</xdr:row>
      <xdr:rowOff>75425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5728341"/>
          <a:ext cx="889000" cy="2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126391</xdr:rowOff>
    </xdr:from>
    <xdr:to>
      <xdr:col>71</xdr:col>
      <xdr:colOff>177800</xdr:colOff>
      <xdr:row>94</xdr:row>
      <xdr:rowOff>86258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5728341"/>
          <a:ext cx="889000" cy="47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19278</xdr:rowOff>
    </xdr:from>
    <xdr:to>
      <xdr:col>85</xdr:col>
      <xdr:colOff>177800</xdr:colOff>
      <xdr:row>95</xdr:row>
      <xdr:rowOff>120878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42155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129705</xdr:rowOff>
    </xdr:from>
    <xdr:to>
      <xdr:col>81</xdr:col>
      <xdr:colOff>101600</xdr:colOff>
      <xdr:row>95</xdr:row>
      <xdr:rowOff>59855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76382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24625</xdr:rowOff>
    </xdr:from>
    <xdr:to>
      <xdr:col>76</xdr:col>
      <xdr:colOff>165100</xdr:colOff>
      <xdr:row>93</xdr:row>
      <xdr:rowOff>126225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9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142752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74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75591</xdr:rowOff>
    </xdr:from>
    <xdr:to>
      <xdr:col>72</xdr:col>
      <xdr:colOff>38100</xdr:colOff>
      <xdr:row>92</xdr:row>
      <xdr:rowOff>5741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6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22268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545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35458</xdr:rowOff>
    </xdr:from>
    <xdr:to>
      <xdr:col>67</xdr:col>
      <xdr:colOff>101600</xdr:colOff>
      <xdr:row>94</xdr:row>
      <xdr:rowOff>137058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153585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主なものとしては以下のとおりであり，その他の経費については，概ね横ばいで推移している。</a:t>
          </a:r>
          <a:endParaRPr lang="ja-JP" altLang="ja-JP" sz="1600">
            <a:effectLst/>
            <a:latin typeface="+mn-ea"/>
            <a:ea typeface="+mn-ea"/>
          </a:endParaRPr>
        </a:p>
        <a:p>
          <a:r>
            <a:rPr kumimoji="1" lang="ja-JP" altLang="ja-JP" sz="1200">
              <a:solidFill>
                <a:schemeClr val="dk1"/>
              </a:solidFill>
              <a:effectLst/>
              <a:latin typeface="+mn-ea"/>
              <a:ea typeface="+mn-ea"/>
              <a:cs typeface="+mn-cs"/>
            </a:rPr>
            <a:t>　議会費は，議場システム更新経費により，平成２９年度は一時的に増加している。</a:t>
          </a: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消防費は，平成２９年度に高浜分署の整備事業費により一時的に増加しており，</a:t>
          </a:r>
          <a:r>
            <a:rPr kumimoji="1" lang="ja-JP" altLang="en-US" sz="1200">
              <a:solidFill>
                <a:schemeClr val="dk1"/>
              </a:solidFill>
              <a:effectLst/>
              <a:latin typeface="+mn-ea"/>
              <a:ea typeface="+mn-ea"/>
              <a:cs typeface="+mn-cs"/>
            </a:rPr>
            <a:t>令和元年度は，災害対応特殊はしご付消防ポンプ自動車の更新等により増加している。</a:t>
          </a:r>
          <a:r>
            <a:rPr kumimoji="1" lang="ja-JP" altLang="ja-JP" sz="1200">
              <a:solidFill>
                <a:schemeClr val="dk1"/>
              </a:solidFill>
              <a:effectLst/>
              <a:latin typeface="+mn-ea"/>
              <a:ea typeface="+mn-ea"/>
              <a:cs typeface="+mn-cs"/>
            </a:rPr>
            <a:t>民生費は，全体的に増加傾向であり，待機児童対策のため，私立認定こども園を誘致するなど定員拡大を行っていることに</a:t>
          </a:r>
          <a:r>
            <a:rPr kumimoji="1" lang="ja-JP" altLang="en-US" sz="1200">
              <a:solidFill>
                <a:schemeClr val="dk1"/>
              </a:solidFill>
              <a:effectLst/>
              <a:latin typeface="+mn-ea"/>
              <a:ea typeface="+mn-ea"/>
              <a:cs typeface="+mn-cs"/>
            </a:rPr>
            <a:t>より</a:t>
          </a:r>
          <a:r>
            <a:rPr kumimoji="1" lang="ja-JP" altLang="ja-JP" sz="1200">
              <a:solidFill>
                <a:schemeClr val="dk1"/>
              </a:solidFill>
              <a:effectLst/>
              <a:latin typeface="+mn-ea"/>
              <a:ea typeface="+mn-ea"/>
              <a:cs typeface="+mn-cs"/>
            </a:rPr>
            <a:t>児童福祉関係経費が増加している。教育費は，施設の老朽化対策のため施設改修・整備費が増加傾向にあ</a:t>
          </a:r>
          <a:r>
            <a:rPr kumimoji="1" lang="ja-JP" altLang="en-US" sz="1200">
              <a:solidFill>
                <a:schemeClr val="dk1"/>
              </a:solidFill>
              <a:effectLst/>
              <a:latin typeface="+mn-ea"/>
              <a:ea typeface="+mn-ea"/>
              <a:cs typeface="+mn-cs"/>
            </a:rPr>
            <a:t>ったが</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令和元年度は</a:t>
          </a:r>
          <a:r>
            <a:rPr kumimoji="1" lang="ja-JP" altLang="ja-JP" sz="1200">
              <a:solidFill>
                <a:schemeClr val="dk1"/>
              </a:solidFill>
              <a:effectLst/>
              <a:latin typeface="+mn-ea"/>
              <a:ea typeface="+mn-ea"/>
              <a:cs typeface="+mn-cs"/>
            </a:rPr>
            <a:t>山手中学校の</a:t>
          </a:r>
          <a:r>
            <a:rPr kumimoji="1" lang="ja-JP" altLang="en-US" sz="1200">
              <a:solidFill>
                <a:schemeClr val="dk1"/>
              </a:solidFill>
              <a:effectLst/>
              <a:latin typeface="+mn-ea"/>
              <a:ea typeface="+mn-ea"/>
              <a:cs typeface="+mn-cs"/>
            </a:rPr>
            <a:t>普通教室棟の建替工事及び図書館本館の大規模改修工事の完了等に伴い減少</a:t>
          </a:r>
          <a:r>
            <a:rPr kumimoji="1" lang="ja-JP" altLang="ja-JP" sz="1200">
              <a:solidFill>
                <a:schemeClr val="dk1"/>
              </a:solidFill>
              <a:effectLst/>
              <a:latin typeface="+mn-ea"/>
              <a:ea typeface="+mn-ea"/>
              <a:cs typeface="+mn-cs"/>
            </a:rPr>
            <a:t>している。公債費は，平成２８・２９年度</a:t>
          </a:r>
          <a:r>
            <a:rPr kumimoji="1" lang="ja-JP" altLang="en-US" sz="1200">
              <a:solidFill>
                <a:schemeClr val="dk1"/>
              </a:solidFill>
              <a:effectLst/>
              <a:latin typeface="+mn-ea"/>
              <a:ea typeface="+mn-ea"/>
              <a:cs typeface="+mn-cs"/>
            </a:rPr>
            <a:t>において</a:t>
          </a:r>
          <a:r>
            <a:rPr kumimoji="1" lang="ja-JP" altLang="ja-JP" sz="1200">
              <a:solidFill>
                <a:schemeClr val="dk1"/>
              </a:solidFill>
              <a:effectLst/>
              <a:latin typeface="+mn-ea"/>
              <a:ea typeface="+mn-ea"/>
              <a:cs typeface="+mn-cs"/>
            </a:rPr>
            <a:t>公共用地取得費特別会計において地方債の満期一括償還があったため，高い水準となっている</a:t>
          </a:r>
          <a:r>
            <a:rPr kumimoji="1" lang="ja-JP" altLang="en-US" sz="1200">
              <a:solidFill>
                <a:schemeClr val="dk1"/>
              </a:solidFill>
              <a:effectLst/>
              <a:latin typeface="+mn-ea"/>
              <a:ea typeface="+mn-ea"/>
              <a:cs typeface="+mn-cs"/>
            </a:rPr>
            <a:t>が，平成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年度以降は，市債償還元金の減少に伴い減少傾向となっている。</a:t>
          </a:r>
          <a:endParaRPr lang="ja-JP" altLang="ja-JP" sz="16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財政基金は，決算剰余金などを積み立てるとともに，最小限の取り崩しに努めている。</a:t>
          </a:r>
          <a:endParaRPr lang="ja-JP" altLang="ja-JP" sz="1400">
            <a:effectLst/>
          </a:endParaRPr>
        </a:p>
        <a:p>
          <a:r>
            <a:rPr kumimoji="1" lang="ja-JP" altLang="ja-JP" sz="1100">
              <a:solidFill>
                <a:schemeClr val="dk1"/>
              </a:solidFill>
              <a:effectLst/>
              <a:latin typeface="+mn-lt"/>
              <a:ea typeface="+mn-ea"/>
              <a:cs typeface="+mn-cs"/>
            </a:rPr>
            <a:t>実質単年度収支は，平成２７年度は積立金が多</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，平成２８年度は繰上償還金の額が多</a:t>
          </a:r>
          <a:r>
            <a:rPr kumimoji="1" lang="ja-JP" altLang="en-US" sz="1100">
              <a:solidFill>
                <a:schemeClr val="dk1"/>
              </a:solidFill>
              <a:effectLst/>
              <a:latin typeface="+mn-lt"/>
              <a:ea typeface="+mn-ea"/>
              <a:cs typeface="+mn-cs"/>
            </a:rPr>
            <a:t>いため</a:t>
          </a:r>
          <a:r>
            <a:rPr kumimoji="1" lang="ja-JP" altLang="ja-JP" sz="1100">
              <a:solidFill>
                <a:schemeClr val="dk1"/>
              </a:solidFill>
              <a:effectLst/>
              <a:latin typeface="+mn-lt"/>
              <a:ea typeface="+mn-ea"/>
              <a:cs typeface="+mn-cs"/>
            </a:rPr>
            <a:t>，高い割合となっている。平成２９年度のマイナスは，公共用地取得費特別会計における地方債の満期一括償還の財源として，財政基金を２４億円取崩したことによる。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連結ベースにおいては，赤字は生じていない。</a:t>
          </a:r>
          <a:endParaRPr lang="ja-JP" altLang="ja-JP" sz="1400">
            <a:effectLst/>
          </a:endParaRPr>
        </a:p>
        <a:p>
          <a:r>
            <a:rPr kumimoji="1" lang="ja-JP" altLang="ja-JP" sz="1100">
              <a:solidFill>
                <a:schemeClr val="dk1"/>
              </a:solidFill>
              <a:effectLst/>
              <a:latin typeface="+mn-lt"/>
              <a:ea typeface="+mn-ea"/>
              <a:cs typeface="+mn-cs"/>
            </a:rPr>
            <a:t>今後も赤字とならないよう健全な財政運営に努める。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*データ記載に相違があります（表及びグラフ）</a:t>
          </a:r>
          <a:endParaRPr lang="ja-JP" altLang="ja-JP" sz="1400">
            <a:effectLst/>
          </a:endParaRPr>
        </a:p>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年度の病院事業　（誤）</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水道事業　（誤）</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41762948</v>
      </c>
      <c r="BO4" s="431"/>
      <c r="BP4" s="431"/>
      <c r="BQ4" s="431"/>
      <c r="BR4" s="431"/>
      <c r="BS4" s="431"/>
      <c r="BT4" s="431"/>
      <c r="BU4" s="432"/>
      <c r="BV4" s="430">
        <v>44277999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3.7</v>
      </c>
      <c r="CU4" s="437"/>
      <c r="CV4" s="437"/>
      <c r="CW4" s="437"/>
      <c r="CX4" s="437"/>
      <c r="CY4" s="437"/>
      <c r="CZ4" s="437"/>
      <c r="DA4" s="438"/>
      <c r="DB4" s="436">
        <v>2.5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40248446</v>
      </c>
      <c r="BO5" s="468"/>
      <c r="BP5" s="468"/>
      <c r="BQ5" s="468"/>
      <c r="BR5" s="468"/>
      <c r="BS5" s="468"/>
      <c r="BT5" s="468"/>
      <c r="BU5" s="469"/>
      <c r="BV5" s="467">
        <v>43206918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96.3</v>
      </c>
      <c r="CU5" s="465"/>
      <c r="CV5" s="465"/>
      <c r="CW5" s="465"/>
      <c r="CX5" s="465"/>
      <c r="CY5" s="465"/>
      <c r="CZ5" s="465"/>
      <c r="DA5" s="466"/>
      <c r="DB5" s="464">
        <v>102.9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1514502</v>
      </c>
      <c r="BO6" s="468"/>
      <c r="BP6" s="468"/>
      <c r="BQ6" s="468"/>
      <c r="BR6" s="468"/>
      <c r="BS6" s="468"/>
      <c r="BT6" s="468"/>
      <c r="BU6" s="469"/>
      <c r="BV6" s="467">
        <v>1071081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96.3</v>
      </c>
      <c r="CU6" s="505"/>
      <c r="CV6" s="505"/>
      <c r="CW6" s="505"/>
      <c r="CX6" s="505"/>
      <c r="CY6" s="505"/>
      <c r="CZ6" s="505"/>
      <c r="DA6" s="506"/>
      <c r="DB6" s="504">
        <v>103.4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647225</v>
      </c>
      <c r="BO7" s="468"/>
      <c r="BP7" s="468"/>
      <c r="BQ7" s="468"/>
      <c r="BR7" s="468"/>
      <c r="BS7" s="468"/>
      <c r="BT7" s="468"/>
      <c r="BU7" s="469"/>
      <c r="BV7" s="467">
        <v>490191</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23429646</v>
      </c>
      <c r="CU7" s="468"/>
      <c r="CV7" s="468"/>
      <c r="CW7" s="468"/>
      <c r="CX7" s="468"/>
      <c r="CY7" s="468"/>
      <c r="CZ7" s="468"/>
      <c r="DA7" s="469"/>
      <c r="DB7" s="467">
        <v>22888802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867277</v>
      </c>
      <c r="BO8" s="468"/>
      <c r="BP8" s="468"/>
      <c r="BQ8" s="468"/>
      <c r="BR8" s="468"/>
      <c r="BS8" s="468"/>
      <c r="BT8" s="468"/>
      <c r="BU8" s="469"/>
      <c r="BV8" s="467">
        <v>580890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1.01</v>
      </c>
      <c r="CU8" s="508"/>
      <c r="CV8" s="508"/>
      <c r="CW8" s="508"/>
      <c r="CX8" s="508"/>
      <c r="CY8" s="508"/>
      <c r="CZ8" s="508"/>
      <c r="DA8" s="509"/>
      <c r="DB8" s="507">
        <v>0.99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95350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286387</v>
      </c>
      <c r="BO9" s="468"/>
      <c r="BP9" s="468"/>
      <c r="BQ9" s="468"/>
      <c r="BR9" s="468"/>
      <c r="BS9" s="468"/>
      <c r="BT9" s="468"/>
      <c r="BU9" s="469"/>
      <c r="BV9" s="467">
        <v>153318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15.8</v>
      </c>
      <c r="CU9" s="465"/>
      <c r="CV9" s="465"/>
      <c r="CW9" s="465"/>
      <c r="CX9" s="465"/>
      <c r="CY9" s="465"/>
      <c r="CZ9" s="465"/>
      <c r="DA9" s="466"/>
      <c r="DB9" s="464">
        <v>17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93238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297126</v>
      </c>
      <c r="BO10" s="468"/>
      <c r="BP10" s="468"/>
      <c r="BQ10" s="468"/>
      <c r="BR10" s="468"/>
      <c r="BS10" s="468"/>
      <c r="BT10" s="468"/>
      <c r="BU10" s="469"/>
      <c r="BV10" s="467">
        <v>226594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95775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120</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94127</v>
      </c>
      <c r="S13" s="552"/>
      <c r="T13" s="552"/>
      <c r="U13" s="552"/>
      <c r="V13" s="553"/>
      <c r="W13" s="483" t="s">
        <v>139</v>
      </c>
      <c r="X13" s="484"/>
      <c r="Y13" s="484"/>
      <c r="Z13" s="484"/>
      <c r="AA13" s="484"/>
      <c r="AB13" s="474"/>
      <c r="AC13" s="518">
        <v>82</v>
      </c>
      <c r="AD13" s="519"/>
      <c r="AE13" s="519"/>
      <c r="AF13" s="519"/>
      <c r="AG13" s="561"/>
      <c r="AH13" s="518">
        <v>89</v>
      </c>
      <c r="AI13" s="519"/>
      <c r="AJ13" s="519"/>
      <c r="AK13" s="519"/>
      <c r="AL13" s="520"/>
      <c r="AM13" s="496" t="s">
        <v>140</v>
      </c>
      <c r="AN13" s="497"/>
      <c r="AO13" s="497"/>
      <c r="AP13" s="497"/>
      <c r="AQ13" s="497"/>
      <c r="AR13" s="497"/>
      <c r="AS13" s="497"/>
      <c r="AT13" s="498"/>
      <c r="AU13" s="499" t="s">
        <v>102</v>
      </c>
      <c r="AV13" s="500"/>
      <c r="AW13" s="500"/>
      <c r="AX13" s="500"/>
      <c r="AY13" s="501" t="s">
        <v>141</v>
      </c>
      <c r="AZ13" s="502"/>
      <c r="BA13" s="502"/>
      <c r="BB13" s="502"/>
      <c r="BC13" s="502"/>
      <c r="BD13" s="502"/>
      <c r="BE13" s="502"/>
      <c r="BF13" s="502"/>
      <c r="BG13" s="502"/>
      <c r="BH13" s="502"/>
      <c r="BI13" s="502"/>
      <c r="BJ13" s="502"/>
      <c r="BK13" s="502"/>
      <c r="BL13" s="502"/>
      <c r="BM13" s="503"/>
      <c r="BN13" s="467">
        <v>583513</v>
      </c>
      <c r="BO13" s="468"/>
      <c r="BP13" s="468"/>
      <c r="BQ13" s="468"/>
      <c r="BR13" s="468"/>
      <c r="BS13" s="468"/>
      <c r="BT13" s="468"/>
      <c r="BU13" s="469"/>
      <c r="BV13" s="467">
        <v>379912</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11</v>
      </c>
      <c r="CU13" s="465"/>
      <c r="CV13" s="465"/>
      <c r="CW13" s="465"/>
      <c r="CX13" s="465"/>
      <c r="CY13" s="465"/>
      <c r="CZ13" s="465"/>
      <c r="DA13" s="466"/>
      <c r="DB13" s="464">
        <v>10.6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96020</v>
      </c>
      <c r="S14" s="552"/>
      <c r="T14" s="552"/>
      <c r="U14" s="552"/>
      <c r="V14" s="553"/>
      <c r="W14" s="457"/>
      <c r="X14" s="458"/>
      <c r="Y14" s="458"/>
      <c r="Z14" s="458"/>
      <c r="AA14" s="458"/>
      <c r="AB14" s="447"/>
      <c r="AC14" s="554">
        <v>0.2</v>
      </c>
      <c r="AD14" s="555"/>
      <c r="AE14" s="555"/>
      <c r="AF14" s="555"/>
      <c r="AG14" s="556"/>
      <c r="AH14" s="554">
        <v>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85.5</v>
      </c>
      <c r="CU14" s="566"/>
      <c r="CV14" s="566"/>
      <c r="CW14" s="566"/>
      <c r="CX14" s="566"/>
      <c r="CY14" s="566"/>
      <c r="CZ14" s="566"/>
      <c r="DA14" s="567"/>
      <c r="DB14" s="565">
        <v>97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94394</v>
      </c>
      <c r="S15" s="552"/>
      <c r="T15" s="552"/>
      <c r="U15" s="552"/>
      <c r="V15" s="553"/>
      <c r="W15" s="483" t="s">
        <v>146</v>
      </c>
      <c r="X15" s="484"/>
      <c r="Y15" s="484"/>
      <c r="Z15" s="484"/>
      <c r="AA15" s="484"/>
      <c r="AB15" s="474"/>
      <c r="AC15" s="518">
        <v>6498</v>
      </c>
      <c r="AD15" s="519"/>
      <c r="AE15" s="519"/>
      <c r="AF15" s="519"/>
      <c r="AG15" s="561"/>
      <c r="AH15" s="518">
        <v>6213</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17211201</v>
      </c>
      <c r="BO15" s="431"/>
      <c r="BP15" s="431"/>
      <c r="BQ15" s="431"/>
      <c r="BR15" s="431"/>
      <c r="BS15" s="431"/>
      <c r="BT15" s="431"/>
      <c r="BU15" s="432"/>
      <c r="BV15" s="430">
        <v>16738839</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17.399999999999999</v>
      </c>
      <c r="AD16" s="555"/>
      <c r="AE16" s="555"/>
      <c r="AF16" s="555"/>
      <c r="AG16" s="556"/>
      <c r="AH16" s="554">
        <v>16.2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16533906</v>
      </c>
      <c r="BO16" s="468"/>
      <c r="BP16" s="468"/>
      <c r="BQ16" s="468"/>
      <c r="BR16" s="468"/>
      <c r="BS16" s="468"/>
      <c r="BT16" s="468"/>
      <c r="BU16" s="469"/>
      <c r="BV16" s="467">
        <v>16807863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150</v>
      </c>
      <c r="S17" s="572"/>
      <c r="T17" s="572"/>
      <c r="U17" s="572"/>
      <c r="V17" s="573"/>
      <c r="W17" s="483" t="s">
        <v>153</v>
      </c>
      <c r="X17" s="484"/>
      <c r="Y17" s="484"/>
      <c r="Z17" s="484"/>
      <c r="AA17" s="484"/>
      <c r="AB17" s="474"/>
      <c r="AC17" s="518">
        <v>30740</v>
      </c>
      <c r="AD17" s="519"/>
      <c r="AE17" s="519"/>
      <c r="AF17" s="519"/>
      <c r="AG17" s="561"/>
      <c r="AH17" s="518">
        <v>32073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23429646</v>
      </c>
      <c r="BO17" s="468"/>
      <c r="BP17" s="468"/>
      <c r="BQ17" s="468"/>
      <c r="BR17" s="468"/>
      <c r="BS17" s="468"/>
      <c r="BT17" s="468"/>
      <c r="BU17" s="469"/>
      <c r="BV17" s="467">
        <v>22700519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18.47</v>
      </c>
      <c r="M18" s="583"/>
      <c r="N18" s="583"/>
      <c r="O18" s="583"/>
      <c r="P18" s="583"/>
      <c r="Q18" s="583"/>
      <c r="R18" s="584"/>
      <c r="S18" s="584"/>
      <c r="T18" s="584"/>
      <c r="U18" s="584"/>
      <c r="V18" s="585"/>
      <c r="W18" s="485"/>
      <c r="X18" s="486"/>
      <c r="Y18" s="486"/>
      <c r="Z18" s="486"/>
      <c r="AA18" s="486"/>
      <c r="AB18" s="477"/>
      <c r="AC18" s="586">
        <v>82.4</v>
      </c>
      <c r="AD18" s="587"/>
      <c r="AE18" s="587"/>
      <c r="AF18" s="587"/>
      <c r="AG18" s="588"/>
      <c r="AH18" s="586">
        <v>83.6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23990556</v>
      </c>
      <c r="BO18" s="468"/>
      <c r="BP18" s="468"/>
      <c r="BQ18" s="468"/>
      <c r="BR18" s="468"/>
      <c r="BS18" s="468"/>
      <c r="BT18" s="468"/>
      <c r="BU18" s="469"/>
      <c r="BV18" s="467">
        <v>24351921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5162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29336853</v>
      </c>
      <c r="BO19" s="468"/>
      <c r="BP19" s="468"/>
      <c r="BQ19" s="468"/>
      <c r="BR19" s="468"/>
      <c r="BS19" s="468"/>
      <c r="BT19" s="468"/>
      <c r="BU19" s="469"/>
      <c r="BV19" s="467">
        <v>30252165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41881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50531622</v>
      </c>
      <c r="BO23" s="468"/>
      <c r="BP23" s="468"/>
      <c r="BQ23" s="468"/>
      <c r="BR23" s="468"/>
      <c r="BS23" s="468"/>
      <c r="BT23" s="468"/>
      <c r="BU23" s="469"/>
      <c r="BV23" s="467">
        <v>52637980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10610</v>
      </c>
      <c r="R24" s="519"/>
      <c r="S24" s="519"/>
      <c r="T24" s="519"/>
      <c r="U24" s="519"/>
      <c r="V24" s="561"/>
      <c r="W24" s="620"/>
      <c r="X24" s="608"/>
      <c r="Y24" s="609"/>
      <c r="Z24" s="517" t="s">
        <v>169</v>
      </c>
      <c r="AA24" s="497"/>
      <c r="AB24" s="497"/>
      <c r="AC24" s="497"/>
      <c r="AD24" s="497"/>
      <c r="AE24" s="497"/>
      <c r="AF24" s="497"/>
      <c r="AG24" s="498"/>
      <c r="AH24" s="518">
        <v>698</v>
      </c>
      <c r="AI24" s="519"/>
      <c r="AJ24" s="519"/>
      <c r="AK24" s="519"/>
      <c r="AL24" s="561"/>
      <c r="AM24" s="518">
        <v>2044442</v>
      </c>
      <c r="AN24" s="519"/>
      <c r="AO24" s="519"/>
      <c r="AP24" s="519"/>
      <c r="AQ24" s="519"/>
      <c r="AR24" s="561"/>
      <c r="AS24" s="518">
        <v>2929</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32804800</v>
      </c>
      <c r="BO24" s="468"/>
      <c r="BP24" s="468"/>
      <c r="BQ24" s="468"/>
      <c r="BR24" s="468"/>
      <c r="BS24" s="468"/>
      <c r="BT24" s="468"/>
      <c r="BU24" s="469"/>
      <c r="BV24" s="467">
        <v>35255640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8850</v>
      </c>
      <c r="R25" s="519"/>
      <c r="S25" s="519"/>
      <c r="T25" s="519"/>
      <c r="U25" s="519"/>
      <c r="V25" s="561"/>
      <c r="W25" s="620"/>
      <c r="X25" s="608"/>
      <c r="Y25" s="609"/>
      <c r="Z25" s="517" t="s">
        <v>172</v>
      </c>
      <c r="AA25" s="497"/>
      <c r="AB25" s="497"/>
      <c r="AC25" s="497"/>
      <c r="AD25" s="497"/>
      <c r="AE25" s="497"/>
      <c r="AF25" s="497"/>
      <c r="AG25" s="498"/>
      <c r="AH25" s="518">
        <v>107</v>
      </c>
      <c r="AI25" s="519"/>
      <c r="AJ25" s="519"/>
      <c r="AK25" s="519"/>
      <c r="AL25" s="561"/>
      <c r="AM25" s="518">
        <v>296390</v>
      </c>
      <c r="AN25" s="519"/>
      <c r="AO25" s="519"/>
      <c r="AP25" s="519"/>
      <c r="AQ25" s="519"/>
      <c r="AR25" s="561"/>
      <c r="AS25" s="518">
        <v>2770</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11356805</v>
      </c>
      <c r="BO25" s="431"/>
      <c r="BP25" s="431"/>
      <c r="BQ25" s="431"/>
      <c r="BR25" s="431"/>
      <c r="BS25" s="431"/>
      <c r="BT25" s="431"/>
      <c r="BU25" s="432"/>
      <c r="BV25" s="430">
        <v>14105453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7320</v>
      </c>
      <c r="R26" s="519"/>
      <c r="S26" s="519"/>
      <c r="T26" s="519"/>
      <c r="U26" s="519"/>
      <c r="V26" s="561"/>
      <c r="W26" s="620"/>
      <c r="X26" s="608"/>
      <c r="Y26" s="609"/>
      <c r="Z26" s="517" t="s">
        <v>175</v>
      </c>
      <c r="AA26" s="630"/>
      <c r="AB26" s="630"/>
      <c r="AC26" s="630"/>
      <c r="AD26" s="630"/>
      <c r="AE26" s="630"/>
      <c r="AF26" s="630"/>
      <c r="AG26" s="631"/>
      <c r="AH26" s="518">
        <v>92</v>
      </c>
      <c r="AI26" s="519"/>
      <c r="AJ26" s="519"/>
      <c r="AK26" s="519"/>
      <c r="AL26" s="561"/>
      <c r="AM26" s="518">
        <v>286488</v>
      </c>
      <c r="AN26" s="519"/>
      <c r="AO26" s="519"/>
      <c r="AP26" s="519"/>
      <c r="AQ26" s="519"/>
      <c r="AR26" s="561"/>
      <c r="AS26" s="518">
        <v>3114</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7370</v>
      </c>
      <c r="R27" s="519"/>
      <c r="S27" s="519"/>
      <c r="T27" s="519"/>
      <c r="U27" s="519"/>
      <c r="V27" s="561"/>
      <c r="W27" s="620"/>
      <c r="X27" s="608"/>
      <c r="Y27" s="609"/>
      <c r="Z27" s="517" t="s">
        <v>178</v>
      </c>
      <c r="AA27" s="497"/>
      <c r="AB27" s="497"/>
      <c r="AC27" s="497"/>
      <c r="AD27" s="497"/>
      <c r="AE27" s="497"/>
      <c r="AF27" s="497"/>
      <c r="AG27" s="498"/>
      <c r="AH27" s="518">
        <v>46</v>
      </c>
      <c r="AI27" s="519"/>
      <c r="AJ27" s="519"/>
      <c r="AK27" s="519"/>
      <c r="AL27" s="561"/>
      <c r="AM27" s="518">
        <v>174699</v>
      </c>
      <c r="AN27" s="519"/>
      <c r="AO27" s="519"/>
      <c r="AP27" s="519"/>
      <c r="AQ27" s="519"/>
      <c r="AR27" s="561"/>
      <c r="AS27" s="518">
        <v>3798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330000</v>
      </c>
      <c r="BO27" s="644"/>
      <c r="BP27" s="644"/>
      <c r="BQ27" s="644"/>
      <c r="BR27" s="644"/>
      <c r="BS27" s="644"/>
      <c r="BT27" s="644"/>
      <c r="BU27" s="645"/>
      <c r="BV27" s="643">
        <v>330000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6530</v>
      </c>
      <c r="R28" s="519"/>
      <c r="S28" s="519"/>
      <c r="T28" s="519"/>
      <c r="U28" s="519"/>
      <c r="V28" s="561"/>
      <c r="W28" s="620"/>
      <c r="X28" s="608"/>
      <c r="Y28" s="609"/>
      <c r="Z28" s="517" t="s">
        <v>181</v>
      </c>
      <c r="AA28" s="497"/>
      <c r="AB28" s="497"/>
      <c r="AC28" s="497"/>
      <c r="AD28" s="497"/>
      <c r="AE28" s="497"/>
      <c r="AF28" s="497"/>
      <c r="AG28" s="498"/>
      <c r="AH28" s="518" t="s">
        <v>137</v>
      </c>
      <c r="AI28" s="519"/>
      <c r="AJ28" s="519"/>
      <c r="AK28" s="519"/>
      <c r="AL28" s="561"/>
      <c r="AM28" s="518" t="s">
        <v>128</v>
      </c>
      <c r="AN28" s="519"/>
      <c r="AO28" s="519"/>
      <c r="AP28" s="519"/>
      <c r="AQ28" s="519"/>
      <c r="AR28" s="561"/>
      <c r="AS28" s="518" t="s">
        <v>137</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7367714</v>
      </c>
      <c r="BO28" s="431"/>
      <c r="BP28" s="431"/>
      <c r="BQ28" s="431"/>
      <c r="BR28" s="431"/>
      <c r="BS28" s="431"/>
      <c r="BT28" s="431"/>
      <c r="BU28" s="432"/>
      <c r="BV28" s="430">
        <v>7070588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19</v>
      </c>
      <c r="M29" s="519"/>
      <c r="N29" s="519"/>
      <c r="O29" s="519"/>
      <c r="P29" s="561"/>
      <c r="Q29" s="518">
        <v>5910</v>
      </c>
      <c r="R29" s="519"/>
      <c r="S29" s="519"/>
      <c r="T29" s="519"/>
      <c r="U29" s="519"/>
      <c r="V29" s="561"/>
      <c r="W29" s="621"/>
      <c r="X29" s="622"/>
      <c r="Y29" s="623"/>
      <c r="Z29" s="517" t="s">
        <v>184</v>
      </c>
      <c r="AA29" s="497"/>
      <c r="AB29" s="497"/>
      <c r="AC29" s="497"/>
      <c r="AD29" s="497"/>
      <c r="AE29" s="497"/>
      <c r="AF29" s="497"/>
      <c r="AG29" s="498"/>
      <c r="AH29" s="518">
        <v>744</v>
      </c>
      <c r="AI29" s="519"/>
      <c r="AJ29" s="519"/>
      <c r="AK29" s="519"/>
      <c r="AL29" s="561"/>
      <c r="AM29" s="518">
        <v>2219141</v>
      </c>
      <c r="AN29" s="519"/>
      <c r="AO29" s="519"/>
      <c r="AP29" s="519"/>
      <c r="AQ29" s="519"/>
      <c r="AR29" s="561"/>
      <c r="AS29" s="518">
        <v>2983</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1504470</v>
      </c>
      <c r="BO29" s="468"/>
      <c r="BP29" s="468"/>
      <c r="BQ29" s="468"/>
      <c r="BR29" s="468"/>
      <c r="BS29" s="468"/>
      <c r="BT29" s="468"/>
      <c r="BU29" s="469"/>
      <c r="BV29" s="467">
        <v>1303557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101.2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4179288</v>
      </c>
      <c r="BO30" s="644"/>
      <c r="BP30" s="644"/>
      <c r="BQ30" s="644"/>
      <c r="BR30" s="644"/>
      <c r="BS30" s="644"/>
      <c r="BT30" s="644"/>
      <c r="BU30" s="645"/>
      <c r="BV30" s="643">
        <v>4328144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198</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病院事業会計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都市再開発事業特別会計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阪神水道企業団</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阪神福祉事業団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公共用地取得費特別会計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丹波少年自然の家事務組合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兵庫県信用保証協会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駐車場事業特別会計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兵庫県後期高齢者医療広域連合（一般会計）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芦屋市都市管理（株）</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兵庫県後期高齢者医療広域連合（特別会計）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D5zttd2azsHXj+YZ/QL8PuV7H9fAs4z2VhXp5iZW9YxQrnN3zNYo8x/rGWUAjiv5noS3YtpTgPLsPRoqreTecQ==" saltValue="yl/JnLB9jNNL2yHveY2d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557</v>
      </c>
      <c r="D34" s="1248"/>
      <c r="E34" s="1249"/>
      <c r="F34" s="32">
        <v>4.3600000000000003</v>
      </c>
      <c r="G34" s="33">
        <v>1.27</v>
      </c>
      <c r="H34" s="33">
        <v>4.9800000000000004</v>
      </c>
      <c r="I34" s="33">
        <v>6.03</v>
      </c>
      <c r="J34" s="34">
        <v>6.86</v>
      </c>
      <c r="K34" s="22"/>
      <c r="L34" s="22"/>
      <c r="M34" s="22"/>
      <c r="N34" s="22"/>
      <c r="O34" s="22"/>
      <c r="P34" s="22"/>
    </row>
    <row r="35" spans="1:16" ht="39" customHeight="1" x14ac:dyDescent="0.15">
      <c r="A35" s="22"/>
      <c r="B35" s="35"/>
      <c r="C35" s="1242" t="s">
        <v>558</v>
      </c>
      <c r="D35" s="1243"/>
      <c r="E35" s="1244"/>
      <c r="F35" s="36">
        <v>4.9400000000000004</v>
      </c>
      <c r="G35" s="37">
        <v>2.2999999999999998</v>
      </c>
      <c r="H35" s="37">
        <v>1.54</v>
      </c>
      <c r="I35" s="37">
        <v>2.2000000000000002</v>
      </c>
      <c r="J35" s="38">
        <v>3.35</v>
      </c>
      <c r="K35" s="22"/>
      <c r="L35" s="22"/>
      <c r="M35" s="22"/>
      <c r="N35" s="22"/>
      <c r="O35" s="22"/>
      <c r="P35" s="22"/>
    </row>
    <row r="36" spans="1:16" ht="39" customHeight="1" x14ac:dyDescent="0.15">
      <c r="A36" s="22"/>
      <c r="B36" s="35"/>
      <c r="C36" s="1242" t="s">
        <v>559</v>
      </c>
      <c r="D36" s="1243"/>
      <c r="E36" s="1244"/>
      <c r="F36" s="36" t="s">
        <v>510</v>
      </c>
      <c r="G36" s="37" t="s">
        <v>510</v>
      </c>
      <c r="H36" s="37" t="s">
        <v>510</v>
      </c>
      <c r="I36" s="37">
        <v>1.44</v>
      </c>
      <c r="J36" s="38">
        <v>3.1</v>
      </c>
      <c r="K36" s="22"/>
      <c r="L36" s="22"/>
      <c r="M36" s="22"/>
      <c r="N36" s="22"/>
      <c r="O36" s="22"/>
      <c r="P36" s="22"/>
    </row>
    <row r="37" spans="1:16" ht="39" customHeight="1" x14ac:dyDescent="0.15">
      <c r="A37" s="22"/>
      <c r="B37" s="35"/>
      <c r="C37" s="1242" t="s">
        <v>560</v>
      </c>
      <c r="D37" s="1243"/>
      <c r="E37" s="1244"/>
      <c r="F37" s="36">
        <v>0.28000000000000003</v>
      </c>
      <c r="G37" s="37">
        <v>1.07</v>
      </c>
      <c r="H37" s="37">
        <v>1.46</v>
      </c>
      <c r="I37" s="37">
        <v>0.84</v>
      </c>
      <c r="J37" s="38">
        <v>0.68</v>
      </c>
      <c r="K37" s="22"/>
      <c r="L37" s="22"/>
      <c r="M37" s="22"/>
      <c r="N37" s="22"/>
      <c r="O37" s="22"/>
      <c r="P37" s="22"/>
    </row>
    <row r="38" spans="1:16" ht="39" customHeight="1" x14ac:dyDescent="0.15">
      <c r="A38" s="22"/>
      <c r="B38" s="35"/>
      <c r="C38" s="1242" t="s">
        <v>561</v>
      </c>
      <c r="D38" s="1243"/>
      <c r="E38" s="1244"/>
      <c r="F38" s="36">
        <v>0.34</v>
      </c>
      <c r="G38" s="37">
        <v>0.38</v>
      </c>
      <c r="H38" s="37">
        <v>0.4</v>
      </c>
      <c r="I38" s="37">
        <v>0.44</v>
      </c>
      <c r="J38" s="38">
        <v>0.41</v>
      </c>
      <c r="K38" s="22"/>
      <c r="L38" s="22"/>
      <c r="M38" s="22"/>
      <c r="N38" s="22"/>
      <c r="O38" s="22"/>
      <c r="P38" s="22"/>
    </row>
    <row r="39" spans="1:16" ht="39" customHeight="1" x14ac:dyDescent="0.15">
      <c r="A39" s="22"/>
      <c r="B39" s="35"/>
      <c r="C39" s="1242" t="s">
        <v>562</v>
      </c>
      <c r="D39" s="1243"/>
      <c r="E39" s="1244"/>
      <c r="F39" s="36">
        <v>1.01</v>
      </c>
      <c r="G39" s="37">
        <v>6.87</v>
      </c>
      <c r="H39" s="37">
        <v>0.71</v>
      </c>
      <c r="I39" s="37">
        <v>0.56000000000000005</v>
      </c>
      <c r="J39" s="38">
        <v>0.41</v>
      </c>
      <c r="K39" s="22"/>
      <c r="L39" s="22"/>
      <c r="M39" s="22"/>
      <c r="N39" s="22"/>
      <c r="O39" s="22"/>
      <c r="P39" s="22"/>
    </row>
    <row r="40" spans="1:16" ht="39" customHeight="1" x14ac:dyDescent="0.15">
      <c r="A40" s="22"/>
      <c r="B40" s="35"/>
      <c r="C40" s="1242" t="s">
        <v>563</v>
      </c>
      <c r="D40" s="1243"/>
      <c r="E40" s="1244"/>
      <c r="F40" s="36">
        <v>0.1</v>
      </c>
      <c r="G40" s="37">
        <v>0.19</v>
      </c>
      <c r="H40" s="37">
        <v>0.31</v>
      </c>
      <c r="I40" s="37">
        <v>0.33</v>
      </c>
      <c r="J40" s="38">
        <v>0.34</v>
      </c>
      <c r="K40" s="22"/>
      <c r="L40" s="22"/>
      <c r="M40" s="22"/>
      <c r="N40" s="22"/>
      <c r="O40" s="22"/>
      <c r="P40" s="22"/>
    </row>
    <row r="41" spans="1:16" ht="39" customHeight="1" x14ac:dyDescent="0.15">
      <c r="A41" s="22"/>
      <c r="B41" s="35"/>
      <c r="C41" s="1242" t="s">
        <v>564</v>
      </c>
      <c r="D41" s="1243"/>
      <c r="E41" s="1244"/>
      <c r="F41" s="36">
        <v>0.71</v>
      </c>
      <c r="G41" s="37">
        <v>0.94</v>
      </c>
      <c r="H41" s="37">
        <v>0.67</v>
      </c>
      <c r="I41" s="37">
        <v>0.79</v>
      </c>
      <c r="J41" s="38">
        <v>0.25</v>
      </c>
      <c r="K41" s="22"/>
      <c r="L41" s="22"/>
      <c r="M41" s="22"/>
      <c r="N41" s="22"/>
      <c r="O41" s="22"/>
      <c r="P41" s="22"/>
    </row>
    <row r="42" spans="1:16" ht="39" customHeight="1" x14ac:dyDescent="0.15">
      <c r="A42" s="22"/>
      <c r="B42" s="39"/>
      <c r="C42" s="1242" t="s">
        <v>565</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566</v>
      </c>
      <c r="D43" s="1246"/>
      <c r="E43" s="1247"/>
      <c r="F43" s="41">
        <v>2.81</v>
      </c>
      <c r="G43" s="42">
        <v>0.82</v>
      </c>
      <c r="H43" s="42">
        <v>0.88</v>
      </c>
      <c r="I43" s="42">
        <v>0.2</v>
      </c>
      <c r="J43" s="43">
        <v>0.22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3DA4ryl7RrretHayT2GP6bhVOSGIqkgcHiH6OqfUGIBJRZdrdSMX4GbfiCIxgm+VMsJk4QzbqLNRoOOhS4LAg==" saltValue="Qgqp4X3ts54VQ+rpF/rh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W9" sqref="W9:AL1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5346</v>
      </c>
      <c r="L45" s="60">
        <v>5982</v>
      </c>
      <c r="M45" s="60">
        <v>7314</v>
      </c>
      <c r="N45" s="60">
        <v>5453</v>
      </c>
      <c r="O45" s="61">
        <v>4794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15</v>
      </c>
      <c r="F48" s="1258"/>
      <c r="G48" s="1258"/>
      <c r="H48" s="1258"/>
      <c r="I48" s="1258"/>
      <c r="J48" s="1259"/>
      <c r="K48" s="63">
        <v>943</v>
      </c>
      <c r="L48" s="64">
        <v>946</v>
      </c>
      <c r="M48" s="64">
        <v>1042</v>
      </c>
      <c r="N48" s="64">
        <v>995</v>
      </c>
      <c r="O48" s="65">
        <v>1067</v>
      </c>
      <c r="P48" s="48"/>
      <c r="Q48" s="48"/>
      <c r="R48" s="48"/>
      <c r="S48" s="48"/>
      <c r="T48" s="48"/>
      <c r="U48" s="48"/>
    </row>
    <row r="49" spans="1:21" ht="30.75" customHeight="1" x14ac:dyDescent="0.15">
      <c r="A49" s="48"/>
      <c r="B49" s="1252"/>
      <c r="C49" s="1253"/>
      <c r="D49" s="62"/>
      <c r="E49" s="1258" t="s">
        <v>16</v>
      </c>
      <c r="F49" s="1258"/>
      <c r="G49" s="1258"/>
      <c r="H49" s="1258"/>
      <c r="I49" s="1258"/>
      <c r="J49" s="1259"/>
      <c r="K49" s="63">
        <v>122</v>
      </c>
      <c r="L49" s="64">
        <v>44</v>
      </c>
      <c r="M49" s="64">
        <v>35</v>
      </c>
      <c r="N49" s="64">
        <v>35</v>
      </c>
      <c r="O49" s="65">
        <v>25</v>
      </c>
      <c r="P49" s="48"/>
      <c r="Q49" s="48"/>
      <c r="R49" s="48"/>
      <c r="S49" s="48"/>
      <c r="T49" s="48"/>
      <c r="U49" s="48"/>
    </row>
    <row r="50" spans="1:21" ht="30.75" customHeight="1" x14ac:dyDescent="0.15">
      <c r="A50" s="48"/>
      <c r="B50" s="1252"/>
      <c r="C50" s="1253"/>
      <c r="D50" s="62"/>
      <c r="E50" s="1258" t="s">
        <v>17</v>
      </c>
      <c r="F50" s="1258"/>
      <c r="G50" s="1258"/>
      <c r="H50" s="1258"/>
      <c r="I50" s="1258"/>
      <c r="J50" s="1259"/>
      <c r="K50" s="63">
        <v>99</v>
      </c>
      <c r="L50" s="64">
        <v>99</v>
      </c>
      <c r="M50" s="64">
        <v>140</v>
      </c>
      <c r="N50" s="64">
        <v>359</v>
      </c>
      <c r="O50" s="65">
        <v>369</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6080</v>
      </c>
      <c r="L52" s="64">
        <v>5926</v>
      </c>
      <c r="M52" s="64">
        <v>5222</v>
      </c>
      <c r="N52" s="64">
        <v>5000</v>
      </c>
      <c r="O52" s="65">
        <v>4805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430</v>
      </c>
      <c r="L53" s="69">
        <v>1145</v>
      </c>
      <c r="M53" s="69">
        <v>3309</v>
      </c>
      <c r="N53" s="69">
        <v>1842</v>
      </c>
      <c r="O53" s="70">
        <v>1450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573</v>
      </c>
      <c r="L57" s="84" t="s">
        <v>574</v>
      </c>
      <c r="M57" s="84" t="s">
        <v>573</v>
      </c>
      <c r="N57" s="84" t="s">
        <v>573</v>
      </c>
      <c r="O57" s="85" t="s">
        <v>575</v>
      </c>
    </row>
    <row r="58" spans="1:21" ht="31.5" customHeight="1" thickBot="1" x14ac:dyDescent="0.2">
      <c r="B58" s="1268"/>
      <c r="C58" s="1269"/>
      <c r="D58" s="1273" t="s">
        <v>27</v>
      </c>
      <c r="E58" s="1274"/>
      <c r="F58" s="1274"/>
      <c r="G58" s="1274"/>
      <c r="H58" s="1274"/>
      <c r="I58" s="1274"/>
      <c r="J58" s="1275"/>
      <c r="K58" s="86" t="s">
        <v>573</v>
      </c>
      <c r="L58" s="87" t="s">
        <v>573</v>
      </c>
      <c r="M58" s="87" t="s">
        <v>573</v>
      </c>
      <c r="N58" s="87" t="s">
        <v>573</v>
      </c>
      <c r="O58" s="88" t="s">
        <v>573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xM+VEC7RP8rAVA+2asjN5E2JADJqQgIWo3UhGOfI2qu7pgppbyK7TOIHe1/3Ji8gQNTFEHEyWoFsuT6t+TGWQ==" saltValue="8lYJPjmD3FZYyjRhe2yA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W9" sqref="W9:AL1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6" t="s">
        <v>30</v>
      </c>
      <c r="C41" s="1277"/>
      <c r="D41" s="102"/>
      <c r="E41" s="1282" t="s">
        <v>31</v>
      </c>
      <c r="F41" s="1282"/>
      <c r="G41" s="1282"/>
      <c r="H41" s="1283"/>
      <c r="I41" s="103">
        <v>58204</v>
      </c>
      <c r="J41" s="104">
        <v>54958</v>
      </c>
      <c r="K41" s="104">
        <v>53008</v>
      </c>
      <c r="L41" s="104">
        <v>52638</v>
      </c>
      <c r="M41" s="105">
        <v>50532</v>
      </c>
    </row>
    <row r="42" spans="2:13" ht="27.75" customHeight="1" x14ac:dyDescent="0.15">
      <c r="B42" s="1278"/>
      <c r="C42" s="1279"/>
      <c r="D42" s="106"/>
      <c r="E42" s="1284" t="s">
        <v>32</v>
      </c>
      <c r="F42" s="1284"/>
      <c r="G42" s="1284"/>
      <c r="H42" s="1285"/>
      <c r="I42" s="107">
        <v>7661</v>
      </c>
      <c r="J42" s="108">
        <v>7045</v>
      </c>
      <c r="K42" s="108">
        <v>6402</v>
      </c>
      <c r="L42" s="108">
        <v>5743</v>
      </c>
      <c r="M42" s="109">
        <v>5074</v>
      </c>
    </row>
    <row r="43" spans="2:13" ht="27.75" customHeight="1" x14ac:dyDescent="0.15">
      <c r="B43" s="1278"/>
      <c r="C43" s="1279"/>
      <c r="D43" s="106"/>
      <c r="E43" s="1284" t="s">
        <v>33</v>
      </c>
      <c r="F43" s="1284"/>
      <c r="G43" s="1284"/>
      <c r="H43" s="1285"/>
      <c r="I43" s="107">
        <v>9384</v>
      </c>
      <c r="J43" s="108">
        <v>8590</v>
      </c>
      <c r="K43" s="108">
        <v>8910</v>
      </c>
      <c r="L43" s="108">
        <v>9552</v>
      </c>
      <c r="M43" s="109">
        <v>10334</v>
      </c>
    </row>
    <row r="44" spans="2:13" ht="27.75" customHeight="1" x14ac:dyDescent="0.15">
      <c r="B44" s="1278"/>
      <c r="C44" s="1279"/>
      <c r="D44" s="106"/>
      <c r="E44" s="1284" t="s">
        <v>34</v>
      </c>
      <c r="F44" s="1284"/>
      <c r="G44" s="1284"/>
      <c r="H44" s="1285"/>
      <c r="I44" s="107">
        <v>168</v>
      </c>
      <c r="J44" s="108">
        <v>134</v>
      </c>
      <c r="K44" s="108">
        <v>106</v>
      </c>
      <c r="L44" s="108">
        <v>73</v>
      </c>
      <c r="M44" s="109">
        <v>49</v>
      </c>
    </row>
    <row r="45" spans="2:13" ht="27.75" customHeight="1" x14ac:dyDescent="0.15">
      <c r="B45" s="1278"/>
      <c r="C45" s="1279"/>
      <c r="D45" s="106"/>
      <c r="E45" s="1284" t="s">
        <v>35</v>
      </c>
      <c r="F45" s="1284"/>
      <c r="G45" s="1284"/>
      <c r="H45" s="1285"/>
      <c r="I45" s="107">
        <v>5228</v>
      </c>
      <c r="J45" s="108">
        <v>5062</v>
      </c>
      <c r="K45" s="108">
        <v>4703</v>
      </c>
      <c r="L45" s="108">
        <v>4500</v>
      </c>
      <c r="M45" s="109">
        <v>4723</v>
      </c>
    </row>
    <row r="46" spans="2:13" ht="27.75" customHeight="1" x14ac:dyDescent="0.15">
      <c r="B46" s="1278"/>
      <c r="C46" s="1279"/>
      <c r="D46" s="110"/>
      <c r="E46" s="1284" t="s">
        <v>36</v>
      </c>
      <c r="F46" s="1284"/>
      <c r="G46" s="1284"/>
      <c r="H46" s="1285"/>
      <c r="I46" s="107">
        <v>15</v>
      </c>
      <c r="J46" s="108">
        <v>12</v>
      </c>
      <c r="K46" s="108">
        <v>9</v>
      </c>
      <c r="L46" s="108">
        <v>11</v>
      </c>
      <c r="M46" s="109">
        <v>60</v>
      </c>
    </row>
    <row r="47" spans="2:13" ht="27.75" customHeight="1" x14ac:dyDescent="0.15">
      <c r="B47" s="1278"/>
      <c r="C47" s="1279"/>
      <c r="D47" s="111"/>
      <c r="E47" s="1286" t="s">
        <v>37</v>
      </c>
      <c r="F47" s="1287"/>
      <c r="G47" s="1287"/>
      <c r="H47" s="1288"/>
      <c r="I47" s="107" t="s">
        <v>510</v>
      </c>
      <c r="J47" s="108" t="s">
        <v>510</v>
      </c>
      <c r="K47" s="108" t="s">
        <v>510</v>
      </c>
      <c r="L47" s="108" t="s">
        <v>510</v>
      </c>
      <c r="M47" s="109" t="s">
        <v>510</v>
      </c>
    </row>
    <row r="48" spans="2:13" ht="27.75" customHeight="1" x14ac:dyDescent="0.15">
      <c r="B48" s="1278"/>
      <c r="C48" s="1279"/>
      <c r="D48" s="106"/>
      <c r="E48" s="1284" t="s">
        <v>38</v>
      </c>
      <c r="F48" s="1284"/>
      <c r="G48" s="1284"/>
      <c r="H48" s="1285"/>
      <c r="I48" s="107" t="s">
        <v>510</v>
      </c>
      <c r="J48" s="108" t="s">
        <v>510</v>
      </c>
      <c r="K48" s="108" t="s">
        <v>510</v>
      </c>
      <c r="L48" s="108" t="s">
        <v>510</v>
      </c>
      <c r="M48" s="109" t="s">
        <v>510</v>
      </c>
    </row>
    <row r="49" spans="2:13" ht="27.75" customHeight="1" x14ac:dyDescent="0.15">
      <c r="B49" s="1280"/>
      <c r="C49" s="1281"/>
      <c r="D49" s="106"/>
      <c r="E49" s="1284" t="s">
        <v>39</v>
      </c>
      <c r="F49" s="1284"/>
      <c r="G49" s="1284"/>
      <c r="H49" s="1285"/>
      <c r="I49" s="107" t="s">
        <v>510</v>
      </c>
      <c r="J49" s="108" t="s">
        <v>510</v>
      </c>
      <c r="K49" s="108" t="s">
        <v>510</v>
      </c>
      <c r="L49" s="108" t="s">
        <v>510</v>
      </c>
      <c r="M49" s="109" t="s">
        <v>510</v>
      </c>
    </row>
    <row r="50" spans="2:13" ht="27.75" customHeight="1" x14ac:dyDescent="0.15">
      <c r="B50" s="1289" t="s">
        <v>40</v>
      </c>
      <c r="C50" s="1290"/>
      <c r="D50" s="112"/>
      <c r="E50" s="1284" t="s">
        <v>41</v>
      </c>
      <c r="F50" s="1284"/>
      <c r="G50" s="1284"/>
      <c r="H50" s="1285"/>
      <c r="I50" s="107">
        <v>14612</v>
      </c>
      <c r="J50" s="108">
        <v>16178</v>
      </c>
      <c r="K50" s="108">
        <v>13887</v>
      </c>
      <c r="L50" s="108">
        <v>14166</v>
      </c>
      <c r="M50" s="109">
        <v>14506</v>
      </c>
    </row>
    <row r="51" spans="2:13" ht="27.75" customHeight="1" x14ac:dyDescent="0.15">
      <c r="B51" s="1278"/>
      <c r="C51" s="1279"/>
      <c r="D51" s="106"/>
      <c r="E51" s="1284" t="s">
        <v>42</v>
      </c>
      <c r="F51" s="1284"/>
      <c r="G51" s="1284"/>
      <c r="H51" s="1285"/>
      <c r="I51" s="107">
        <v>10900</v>
      </c>
      <c r="J51" s="108">
        <v>12380</v>
      </c>
      <c r="K51" s="108">
        <v>15053</v>
      </c>
      <c r="L51" s="108">
        <v>14919</v>
      </c>
      <c r="M51" s="109">
        <v>15613</v>
      </c>
    </row>
    <row r="52" spans="2:13" ht="27.75" customHeight="1" x14ac:dyDescent="0.15">
      <c r="B52" s="1280"/>
      <c r="C52" s="1281"/>
      <c r="D52" s="106"/>
      <c r="E52" s="1284" t="s">
        <v>43</v>
      </c>
      <c r="F52" s="1284"/>
      <c r="G52" s="1284"/>
      <c r="H52" s="1285"/>
      <c r="I52" s="107">
        <v>31671</v>
      </c>
      <c r="J52" s="108">
        <v>28507</v>
      </c>
      <c r="K52" s="108">
        <v>26486</v>
      </c>
      <c r="L52" s="108">
        <v>24288</v>
      </c>
      <c r="M52" s="109">
        <v>23090</v>
      </c>
    </row>
    <row r="53" spans="2:13" ht="27.75" customHeight="1" thickBot="1" x14ac:dyDescent="0.2">
      <c r="B53" s="1291" t="s">
        <v>44</v>
      </c>
      <c r="C53" s="1292"/>
      <c r="D53" s="113"/>
      <c r="E53" s="1293" t="s">
        <v>45</v>
      </c>
      <c r="F53" s="1293"/>
      <c r="G53" s="1293"/>
      <c r="H53" s="1294"/>
      <c r="I53" s="114">
        <v>23476</v>
      </c>
      <c r="J53" s="115">
        <v>18736</v>
      </c>
      <c r="K53" s="115">
        <v>17711</v>
      </c>
      <c r="L53" s="115">
        <v>19144</v>
      </c>
      <c r="M53" s="116">
        <v>17564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y7jjhA2VoAoA5V+CxNhnj/0B5AJWoYIvcE+Ej6k8zHBYJrmOXkQ8SHASOBuasTc9vU/opQz7RfwHI1yPz28Bw==" saltValue="o91CNJd+6gJcQOvzGvGo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W9" sqref="W9:AL1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6844</v>
      </c>
      <c r="G55" s="128">
        <v>7071</v>
      </c>
      <c r="H55" s="129">
        <v>7368</v>
      </c>
    </row>
    <row r="56" spans="2:8" ht="52.5" customHeight="1" x14ac:dyDescent="0.15">
      <c r="B56" s="130"/>
      <c r="C56" s="1305" t="s">
        <v>49</v>
      </c>
      <c r="D56" s="1305"/>
      <c r="E56" s="1306"/>
      <c r="F56" s="131">
        <v>1203</v>
      </c>
      <c r="G56" s="131">
        <v>1304</v>
      </c>
      <c r="H56" s="132">
        <v>1504</v>
      </c>
    </row>
    <row r="57" spans="2:8" ht="53.25" customHeight="1" x14ac:dyDescent="0.15">
      <c r="B57" s="130"/>
      <c r="C57" s="1307" t="s">
        <v>50</v>
      </c>
      <c r="D57" s="1307"/>
      <c r="E57" s="1308"/>
      <c r="F57" s="133">
        <v>4563</v>
      </c>
      <c r="G57" s="133">
        <v>4328</v>
      </c>
      <c r="H57" s="134">
        <v>4179</v>
      </c>
    </row>
    <row r="58" spans="2:8" ht="45.75" customHeight="1" x14ac:dyDescent="0.15">
      <c r="B58" s="135"/>
      <c r="C58" s="1295" t="s">
        <v>576</v>
      </c>
      <c r="D58" s="1296"/>
      <c r="E58" s="1297"/>
      <c r="F58" s="136">
        <v>2980</v>
      </c>
      <c r="G58" s="136">
        <v>2744</v>
      </c>
      <c r="H58" s="137">
        <v>2625</v>
      </c>
    </row>
    <row r="59" spans="2:8" ht="45.75" customHeight="1" x14ac:dyDescent="0.15">
      <c r="B59" s="135"/>
      <c r="C59" s="1295" t="s">
        <v>577</v>
      </c>
      <c r="D59" s="1296"/>
      <c r="E59" s="1297"/>
      <c r="F59" s="136">
        <v>279</v>
      </c>
      <c r="G59" s="136">
        <v>281</v>
      </c>
      <c r="H59" s="137">
        <v>273</v>
      </c>
    </row>
    <row r="60" spans="2:8" ht="45.75" customHeight="1" x14ac:dyDescent="0.15">
      <c r="B60" s="135"/>
      <c r="C60" s="1295" t="s">
        <v>578</v>
      </c>
      <c r="D60" s="1296"/>
      <c r="E60" s="1297"/>
      <c r="F60" s="136">
        <v>238</v>
      </c>
      <c r="G60" s="136">
        <v>238</v>
      </c>
      <c r="H60" s="137">
        <v>238</v>
      </c>
    </row>
    <row r="61" spans="2:8" ht="45.75" customHeight="1" x14ac:dyDescent="0.15">
      <c r="B61" s="135"/>
      <c r="C61" s="1295" t="s">
        <v>579</v>
      </c>
      <c r="D61" s="1296"/>
      <c r="E61" s="1297"/>
      <c r="F61" s="136">
        <v>195</v>
      </c>
      <c r="G61" s="136">
        <v>195</v>
      </c>
      <c r="H61" s="137">
        <v>195</v>
      </c>
    </row>
    <row r="62" spans="2:8" ht="45.75" customHeight="1" thickBot="1" x14ac:dyDescent="0.2">
      <c r="B62" s="138"/>
      <c r="C62" s="1298" t="s">
        <v>580</v>
      </c>
      <c r="D62" s="1299"/>
      <c r="E62" s="1300"/>
      <c r="F62" s="139">
        <v>159</v>
      </c>
      <c r="G62" s="139">
        <v>163</v>
      </c>
      <c r="H62" s="140">
        <v>160</v>
      </c>
    </row>
    <row r="63" spans="2:8" ht="52.5" customHeight="1" thickBot="1" x14ac:dyDescent="0.2">
      <c r="B63" s="141"/>
      <c r="C63" s="1301" t="s">
        <v>51</v>
      </c>
      <c r="D63" s="1301"/>
      <c r="E63" s="1302"/>
      <c r="F63" s="142">
        <v>12610</v>
      </c>
      <c r="G63" s="142">
        <v>12702</v>
      </c>
      <c r="H63" s="143">
        <v>13051</v>
      </c>
    </row>
    <row r="64" spans="2:8" ht="15" customHeight="1" x14ac:dyDescent="0.15"/>
  </sheetData>
  <sheetProtection algorithmName="SHA-512" hashValue="cD2gYJUW6ZXK9YQBbAdB5sVPGx2/BoPOXEFCJFoQyrSYy4P+HpAyTRAs9meAv5wpOW6gqlkMdWCCT07q1i5rEQ==" saltValue="dlmzmumfsq24rgHhdpLj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551</v>
      </c>
      <c r="BQ50" s="1314"/>
      <c r="BR50" s="1314"/>
      <c r="BS50" s="1314"/>
      <c r="BT50" s="1314"/>
      <c r="BU50" s="1314"/>
      <c r="BV50" s="1314"/>
      <c r="BW50" s="1314"/>
      <c r="BX50" s="1314" t="s">
        <v>552</v>
      </c>
      <c r="BY50" s="1314"/>
      <c r="BZ50" s="1314"/>
      <c r="CA50" s="1314"/>
      <c r="CB50" s="1314"/>
      <c r="CC50" s="1314"/>
      <c r="CD50" s="1314"/>
      <c r="CE50" s="1314"/>
      <c r="CF50" s="1314" t="s">
        <v>553</v>
      </c>
      <c r="CG50" s="1314"/>
      <c r="CH50" s="1314"/>
      <c r="CI50" s="1314"/>
      <c r="CJ50" s="1314"/>
      <c r="CK50" s="1314"/>
      <c r="CL50" s="1314"/>
      <c r="CM50" s="1314"/>
      <c r="CN50" s="1314" t="s">
        <v>554</v>
      </c>
      <c r="CO50" s="1314"/>
      <c r="CP50" s="1314"/>
      <c r="CQ50" s="1314"/>
      <c r="CR50" s="1314"/>
      <c r="CS50" s="1314"/>
      <c r="CT50" s="1314"/>
      <c r="CU50" s="1314"/>
      <c r="CV50" s="1314" t="s">
        <v>555</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601</v>
      </c>
      <c r="AO51" s="1312"/>
      <c r="AP51" s="1312"/>
      <c r="AQ51" s="1312"/>
      <c r="AR51" s="1312"/>
      <c r="AS51" s="1312"/>
      <c r="AT51" s="1312"/>
      <c r="AU51" s="1312"/>
      <c r="AV51" s="1312"/>
      <c r="AW51" s="1312"/>
      <c r="AX51" s="1312"/>
      <c r="AY51" s="1312"/>
      <c r="AZ51" s="1312"/>
      <c r="BA51" s="1312"/>
      <c r="BB51" s="1312" t="s">
        <v>602</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96</v>
      </c>
      <c r="BY51" s="1309"/>
      <c r="BZ51" s="1309"/>
      <c r="CA51" s="1309"/>
      <c r="CB51" s="1309"/>
      <c r="CC51" s="1309"/>
      <c r="CD51" s="1309"/>
      <c r="CE51" s="1309"/>
      <c r="CF51" s="1309">
        <v>90.4</v>
      </c>
      <c r="CG51" s="1309"/>
      <c r="CH51" s="1309"/>
      <c r="CI51" s="1309"/>
      <c r="CJ51" s="1309"/>
      <c r="CK51" s="1309"/>
      <c r="CL51" s="1309"/>
      <c r="CM51" s="1309"/>
      <c r="CN51" s="1309">
        <v>97</v>
      </c>
      <c r="CO51" s="1309"/>
      <c r="CP51" s="1309"/>
      <c r="CQ51" s="1309"/>
      <c r="CR51" s="1309"/>
      <c r="CS51" s="1309"/>
      <c r="CT51" s="1309"/>
      <c r="CU51" s="1309"/>
      <c r="CV51" s="1309">
        <v>85.5</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69.900000000000006</v>
      </c>
      <c r="BY53" s="1309"/>
      <c r="BZ53" s="1309"/>
      <c r="CA53" s="1309"/>
      <c r="CB53" s="1309"/>
      <c r="CC53" s="1309"/>
      <c r="CD53" s="1309"/>
      <c r="CE53" s="1309"/>
      <c r="CF53" s="1309">
        <v>69.900000000000006</v>
      </c>
      <c r="CG53" s="1309"/>
      <c r="CH53" s="1309"/>
      <c r="CI53" s="1309"/>
      <c r="CJ53" s="1309"/>
      <c r="CK53" s="1309"/>
      <c r="CL53" s="1309"/>
      <c r="CM53" s="1309"/>
      <c r="CN53" s="1309">
        <v>63.9</v>
      </c>
      <c r="CO53" s="1309"/>
      <c r="CP53" s="1309"/>
      <c r="CQ53" s="1309"/>
      <c r="CR53" s="1309"/>
      <c r="CS53" s="1309"/>
      <c r="CT53" s="1309"/>
      <c r="CU53" s="1309"/>
      <c r="CV53" s="1309">
        <v>64.900000000000006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604</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551</v>
      </c>
      <c r="BQ72" s="1314"/>
      <c r="BR72" s="1314"/>
      <c r="BS72" s="1314"/>
      <c r="BT72" s="1314"/>
      <c r="BU72" s="1314"/>
      <c r="BV72" s="1314"/>
      <c r="BW72" s="1314"/>
      <c r="BX72" s="1314" t="s">
        <v>552</v>
      </c>
      <c r="BY72" s="1314"/>
      <c r="BZ72" s="1314"/>
      <c r="CA72" s="1314"/>
      <c r="CB72" s="1314"/>
      <c r="CC72" s="1314"/>
      <c r="CD72" s="1314"/>
      <c r="CE72" s="1314"/>
      <c r="CF72" s="1314" t="s">
        <v>553</v>
      </c>
      <c r="CG72" s="1314"/>
      <c r="CH72" s="1314"/>
      <c r="CI72" s="1314"/>
      <c r="CJ72" s="1314"/>
      <c r="CK72" s="1314"/>
      <c r="CL72" s="1314"/>
      <c r="CM72" s="1314"/>
      <c r="CN72" s="1314" t="s">
        <v>554</v>
      </c>
      <c r="CO72" s="1314"/>
      <c r="CP72" s="1314"/>
      <c r="CQ72" s="1314"/>
      <c r="CR72" s="1314"/>
      <c r="CS72" s="1314"/>
      <c r="CT72" s="1314"/>
      <c r="CU72" s="1314"/>
      <c r="CV72" s="1314" t="s">
        <v>555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601</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09">
        <v>121.6</v>
      </c>
      <c r="BQ73" s="1309"/>
      <c r="BR73" s="1309"/>
      <c r="BS73" s="1309"/>
      <c r="BT73" s="1309"/>
      <c r="BU73" s="1309"/>
      <c r="BV73" s="1309"/>
      <c r="BW73" s="1309"/>
      <c r="BX73" s="1309">
        <v>96</v>
      </c>
      <c r="BY73" s="1309"/>
      <c r="BZ73" s="1309"/>
      <c r="CA73" s="1309"/>
      <c r="CB73" s="1309"/>
      <c r="CC73" s="1309"/>
      <c r="CD73" s="1309"/>
      <c r="CE73" s="1309"/>
      <c r="CF73" s="1309">
        <v>90.4</v>
      </c>
      <c r="CG73" s="1309"/>
      <c r="CH73" s="1309"/>
      <c r="CI73" s="1309"/>
      <c r="CJ73" s="1309"/>
      <c r="CK73" s="1309"/>
      <c r="CL73" s="1309"/>
      <c r="CM73" s="1309"/>
      <c r="CN73" s="1309">
        <v>97</v>
      </c>
      <c r="CO73" s="1309"/>
      <c r="CP73" s="1309"/>
      <c r="CQ73" s="1309"/>
      <c r="CR73" s="1309"/>
      <c r="CS73" s="1309"/>
      <c r="CT73" s="1309"/>
      <c r="CU73" s="1309"/>
      <c r="CV73" s="1309">
        <v>85.5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09">
        <v>5.5</v>
      </c>
      <c r="BQ75" s="1309"/>
      <c r="BR75" s="1309"/>
      <c r="BS75" s="1309"/>
      <c r="BT75" s="1309"/>
      <c r="BU75" s="1309"/>
      <c r="BV75" s="1309"/>
      <c r="BW75" s="1309"/>
      <c r="BX75" s="1309">
        <v>3.4</v>
      </c>
      <c r="BY75" s="1309"/>
      <c r="BZ75" s="1309"/>
      <c r="CA75" s="1309"/>
      <c r="CB75" s="1309"/>
      <c r="CC75" s="1309"/>
      <c r="CD75" s="1309"/>
      <c r="CE75" s="1309"/>
      <c r="CF75" s="1309">
        <v>8.3000000000000007</v>
      </c>
      <c r="CG75" s="1309"/>
      <c r="CH75" s="1309"/>
      <c r="CI75" s="1309"/>
      <c r="CJ75" s="1309"/>
      <c r="CK75" s="1309"/>
      <c r="CL75" s="1309"/>
      <c r="CM75" s="1309"/>
      <c r="CN75" s="1309">
        <v>10.6</v>
      </c>
      <c r="CO75" s="1309"/>
      <c r="CP75" s="1309"/>
      <c r="CQ75" s="1309"/>
      <c r="CR75" s="1309"/>
      <c r="CS75" s="1309"/>
      <c r="CT75" s="1309"/>
      <c r="CU75" s="1309"/>
      <c r="CV75" s="1309">
        <v>11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604</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609</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15F5M2HOW4qA/Pyvu2nMZRUfAKMhZGqPPAsmrtV8OQ2W1f4ydudv8541TidPbSgmeLt59EYZ9DHM/Vt3iO18A==" saltValue="h/3LT+TphVtr8SWGfzrg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MYbks33bmSj7xpWpe79hKepTmTO2wAg4Ld/OIDZh8CfBN7ttAGt8yjp4G8Fwx9RD5lP/ZmzfIZOF8nw9iT1mJA==" saltValue="0OcGaNC0P5tCP71hopeVB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koAt749BdF27+9hAL3mSnj59H8Ugl6ICP+EajgaintTQFGS8CGnz8D/MV7UUPcboAyBkuwSJIpb6mkokI/HVUA==" saltValue="F+voz1JewGLWvdbgGwVBI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125386</v>
      </c>
      <c r="E3" s="162"/>
      <c r="F3" s="163">
        <v>47278</v>
      </c>
      <c r="G3" s="164"/>
      <c r="H3" s="165"/>
    </row>
    <row r="4" spans="1:8" x14ac:dyDescent="0.15">
      <c r="A4" s="166"/>
      <c r="B4" s="167"/>
      <c r="C4" s="168"/>
      <c r="D4" s="169">
        <v>116839</v>
      </c>
      <c r="E4" s="170"/>
      <c r="F4" s="171">
        <v>24096</v>
      </c>
      <c r="G4" s="172"/>
      <c r="H4" s="173"/>
    </row>
    <row r="5" spans="1:8" x14ac:dyDescent="0.15">
      <c r="A5" s="154" t="s">
        <v>543</v>
      </c>
      <c r="B5" s="159"/>
      <c r="C5" s="160"/>
      <c r="D5" s="161">
        <v>50628</v>
      </c>
      <c r="E5" s="162"/>
      <c r="F5" s="163">
        <v>44504</v>
      </c>
      <c r="G5" s="164"/>
      <c r="H5" s="165"/>
    </row>
    <row r="6" spans="1:8" x14ac:dyDescent="0.15">
      <c r="A6" s="166"/>
      <c r="B6" s="167"/>
      <c r="C6" s="168"/>
      <c r="D6" s="169">
        <v>40850</v>
      </c>
      <c r="E6" s="170"/>
      <c r="F6" s="171">
        <v>25876</v>
      </c>
      <c r="G6" s="172"/>
      <c r="H6" s="173"/>
    </row>
    <row r="7" spans="1:8" x14ac:dyDescent="0.15">
      <c r="A7" s="154" t="s">
        <v>544</v>
      </c>
      <c r="B7" s="159"/>
      <c r="C7" s="160"/>
      <c r="D7" s="161">
        <v>93609</v>
      </c>
      <c r="E7" s="162"/>
      <c r="F7" s="163">
        <v>47820</v>
      </c>
      <c r="G7" s="164"/>
      <c r="H7" s="165"/>
    </row>
    <row r="8" spans="1:8" x14ac:dyDescent="0.15">
      <c r="A8" s="166"/>
      <c r="B8" s="167"/>
      <c r="C8" s="168"/>
      <c r="D8" s="169">
        <v>54615</v>
      </c>
      <c r="E8" s="170"/>
      <c r="F8" s="171">
        <v>25855</v>
      </c>
      <c r="G8" s="172"/>
      <c r="H8" s="173"/>
    </row>
    <row r="9" spans="1:8" x14ac:dyDescent="0.15">
      <c r="A9" s="154" t="s">
        <v>545</v>
      </c>
      <c r="B9" s="159"/>
      <c r="C9" s="160"/>
      <c r="D9" s="161">
        <v>90296</v>
      </c>
      <c r="E9" s="162"/>
      <c r="F9" s="163">
        <v>41934</v>
      </c>
      <c r="G9" s="164"/>
      <c r="H9" s="165"/>
    </row>
    <row r="10" spans="1:8" x14ac:dyDescent="0.15">
      <c r="A10" s="166"/>
      <c r="B10" s="167"/>
      <c r="C10" s="168"/>
      <c r="D10" s="169">
        <v>66327</v>
      </c>
      <c r="E10" s="170"/>
      <c r="F10" s="171">
        <v>23352</v>
      </c>
      <c r="G10" s="172"/>
      <c r="H10" s="173"/>
    </row>
    <row r="11" spans="1:8" x14ac:dyDescent="0.15">
      <c r="A11" s="154" t="s">
        <v>546</v>
      </c>
      <c r="B11" s="159"/>
      <c r="C11" s="160"/>
      <c r="D11" s="161">
        <v>60639</v>
      </c>
      <c r="E11" s="162"/>
      <c r="F11" s="163">
        <v>45588</v>
      </c>
      <c r="G11" s="164"/>
      <c r="H11" s="165"/>
    </row>
    <row r="12" spans="1:8" x14ac:dyDescent="0.15">
      <c r="A12" s="166"/>
      <c r="B12" s="167"/>
      <c r="C12" s="174"/>
      <c r="D12" s="169">
        <v>31776</v>
      </c>
      <c r="E12" s="170"/>
      <c r="F12" s="171">
        <v>24150</v>
      </c>
      <c r="G12" s="172"/>
      <c r="H12" s="173"/>
    </row>
    <row r="13" spans="1:8" x14ac:dyDescent="0.15">
      <c r="A13" s="154"/>
      <c r="B13" s="159"/>
      <c r="C13" s="175"/>
      <c r="D13" s="176">
        <v>84112</v>
      </c>
      <c r="E13" s="177"/>
      <c r="F13" s="178">
        <v>45425</v>
      </c>
      <c r="G13" s="179"/>
      <c r="H13" s="165"/>
    </row>
    <row r="14" spans="1:8" x14ac:dyDescent="0.15">
      <c r="A14" s="166"/>
      <c r="B14" s="167"/>
      <c r="C14" s="168"/>
      <c r="D14" s="169">
        <v>62081</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5.05</v>
      </c>
      <c r="C19" s="180">
        <f>ROUND(VALUE(SUBSTITUTE(実質収支比率等に係る経年分析!G$48,"▲","-")),2)</f>
        <v>2.4900000000000002</v>
      </c>
      <c r="D19" s="180">
        <f>ROUND(VALUE(SUBSTITUTE(実質収支比率等に係る経年分析!H$48,"▲","-")),2)</f>
        <v>1.86</v>
      </c>
      <c r="E19" s="180">
        <f>ROUND(VALUE(SUBSTITUTE(実質収支比率等に係る経年分析!I$48,"▲","-")),2)</f>
        <v>2.54</v>
      </c>
      <c r="F19" s="180">
        <f>ROUND(VALUE(SUBSTITUTE(実質収支比率等に係る経年分析!J$48,"▲","-")),2)</f>
        <v>3.7</v>
      </c>
    </row>
    <row r="20" spans="1:11" x14ac:dyDescent="0.15">
      <c r="A20" s="180" t="s">
        <v>55</v>
      </c>
      <c r="B20" s="180">
        <f>ROUND(VALUE(SUBSTITUTE(実質収支比率等に係る経年分析!F$47,"▲","-")),2)</f>
        <v>34.83</v>
      </c>
      <c r="C20" s="180">
        <f>ROUND(VALUE(SUBSTITUTE(実質収支比率等に係る経年分析!G$47,"▲","-")),2)</f>
        <v>37.67</v>
      </c>
      <c r="D20" s="180">
        <f>ROUND(VALUE(SUBSTITUTE(実質収支比率等に係る経年分析!H$47,"▲","-")),2)</f>
        <v>29.8</v>
      </c>
      <c r="E20" s="180">
        <f>ROUND(VALUE(SUBSTITUTE(実質収支比率等に係る経年分析!I$47,"▲","-")),2)</f>
        <v>30.89</v>
      </c>
      <c r="F20" s="180">
        <f>ROUND(VALUE(SUBSTITUTE(実質収支比率等に係る経年分析!J$47,"▲","-")),2)</f>
        <v>31.45</v>
      </c>
    </row>
    <row r="21" spans="1:11" x14ac:dyDescent="0.15">
      <c r="A21" s="180" t="s">
        <v>56</v>
      </c>
      <c r="B21" s="180">
        <f>IF(ISNUMBER(VALUE(SUBSTITUTE(実質収支比率等に係る経年分析!F$49,"▲","-"))),ROUND(VALUE(SUBSTITUTE(実質収支比率等に係る経年分析!F$49,"▲","-")),2),NA())</f>
        <v>18.62</v>
      </c>
      <c r="C21" s="180">
        <f>IF(ISNUMBER(VALUE(SUBSTITUTE(実質収支比率等に係る経年分析!G$49,"▲","-"))),ROUND(VALUE(SUBSTITUTE(実質収支比率等に係る経年分析!G$49,"▲","-")),2),NA())</f>
        <v>16.41</v>
      </c>
      <c r="D21" s="180">
        <f>IF(ISNUMBER(VALUE(SUBSTITUTE(実質収支比率等に係る経年分析!H$49,"▲","-"))),ROUND(VALUE(SUBSTITUTE(実質収支比率等に係る経年分析!H$49,"▲","-")),2),NA())</f>
        <v>-8.6199999999999992</v>
      </c>
      <c r="E21" s="180">
        <f>IF(ISNUMBER(VALUE(SUBSTITUTE(実質収支比率等に係る経年分析!I$49,"▲","-"))),ROUND(VALUE(SUBSTITUTE(実質収支比率等に係る経年分析!I$49,"▲","-")),2),NA())</f>
        <v>1.66</v>
      </c>
      <c r="F21" s="180">
        <f>IF(ISNUMBER(VALUE(SUBSTITUTE(実質収支比率等に係る経年分析!J$49,"▲","-"))),ROUND(VALUE(SUBSTITUTE(実質収支比率等に係る経年分析!J$49,"▲","-")),2),NA())</f>
        <v>2.4900000000000002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2.81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0.94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0.67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0.79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15">
      <c r="A30" s="181" t="str">
        <f>IF(連結実質赤字比率に係る赤字・黒字の構成分析!C$40="",NA(),連結実質赤字比率に係る赤字・黒字の構成分析!C$40)</f>
        <v>公共用地取得費特別会計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6.87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2.2999999999999998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2.2000000000000002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4.3600000000000003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4.9800000000000004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6080</v>
      </c>
      <c r="E42" s="182"/>
      <c r="F42" s="182"/>
      <c r="G42" s="182">
        <f>'実質公債費比率（分子）の構造'!L$52</f>
        <v>5926</v>
      </c>
      <c r="H42" s="182"/>
      <c r="I42" s="182"/>
      <c r="J42" s="182">
        <f>'実質公債費比率（分子）の構造'!M$52</f>
        <v>5222</v>
      </c>
      <c r="K42" s="182"/>
      <c r="L42" s="182"/>
      <c r="M42" s="182">
        <f>'実質公債費比率（分子）の構造'!N$52</f>
        <v>5000</v>
      </c>
      <c r="N42" s="182"/>
      <c r="O42" s="182"/>
      <c r="P42" s="182">
        <f>'実質公債費比率（分子）の構造'!O$52</f>
        <v>4805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99</v>
      </c>
      <c r="C44" s="182"/>
      <c r="D44" s="182"/>
      <c r="E44" s="182">
        <f>'実質公債費比率（分子）の構造'!L$50</f>
        <v>99</v>
      </c>
      <c r="F44" s="182"/>
      <c r="G44" s="182"/>
      <c r="H44" s="182">
        <f>'実質公債費比率（分子）の構造'!M$50</f>
        <v>140</v>
      </c>
      <c r="I44" s="182"/>
      <c r="J44" s="182"/>
      <c r="K44" s="182">
        <f>'実質公債費比率（分子）の構造'!N$50</f>
        <v>359</v>
      </c>
      <c r="L44" s="182"/>
      <c r="M44" s="182"/>
      <c r="N44" s="182">
        <f>'実質公債費比率（分子）の構造'!O$50</f>
        <v>369</v>
      </c>
      <c r="O44" s="182"/>
      <c r="P44" s="182"/>
    </row>
    <row r="45" spans="1:16" x14ac:dyDescent="0.15">
      <c r="A45" s="182" t="s">
        <v>66</v>
      </c>
      <c r="B45" s="182">
        <f>'実質公債費比率（分子）の構造'!K$49</f>
        <v>122</v>
      </c>
      <c r="C45" s="182"/>
      <c r="D45" s="182"/>
      <c r="E45" s="182">
        <f>'実質公債費比率（分子）の構造'!L$49</f>
        <v>44</v>
      </c>
      <c r="F45" s="182"/>
      <c r="G45" s="182"/>
      <c r="H45" s="182">
        <f>'実質公債費比率（分子）の構造'!M$49</f>
        <v>35</v>
      </c>
      <c r="I45" s="182"/>
      <c r="J45" s="182"/>
      <c r="K45" s="182">
        <f>'実質公債費比率（分子）の構造'!N$49</f>
        <v>35</v>
      </c>
      <c r="L45" s="182"/>
      <c r="M45" s="182"/>
      <c r="N45" s="182">
        <f>'実質公債費比率（分子）の構造'!O$49</f>
        <v>25</v>
      </c>
      <c r="O45" s="182"/>
      <c r="P45" s="182"/>
    </row>
    <row r="46" spans="1:16" x14ac:dyDescent="0.15">
      <c r="A46" s="182" t="s">
        <v>67</v>
      </c>
      <c r="B46" s="182">
        <f>'実質公債費比率（分子）の構造'!K$48</f>
        <v>943</v>
      </c>
      <c r="C46" s="182"/>
      <c r="D46" s="182"/>
      <c r="E46" s="182">
        <f>'実質公債費比率（分子）の構造'!L$48</f>
        <v>946</v>
      </c>
      <c r="F46" s="182"/>
      <c r="G46" s="182"/>
      <c r="H46" s="182">
        <f>'実質公債費比率（分子）の構造'!M$48</f>
        <v>1042</v>
      </c>
      <c r="I46" s="182"/>
      <c r="J46" s="182"/>
      <c r="K46" s="182">
        <f>'実質公債費比率（分子）の構造'!N$48</f>
        <v>995</v>
      </c>
      <c r="L46" s="182"/>
      <c r="M46" s="182"/>
      <c r="N46" s="182">
        <f>'実質公債費比率（分子）の構造'!O$48</f>
        <v>1067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5346</v>
      </c>
      <c r="C49" s="182"/>
      <c r="D49" s="182"/>
      <c r="E49" s="182">
        <f>'実質公債費比率（分子）の構造'!L$45</f>
        <v>5982</v>
      </c>
      <c r="F49" s="182"/>
      <c r="G49" s="182"/>
      <c r="H49" s="182">
        <f>'実質公債費比率（分子）の構造'!M$45</f>
        <v>7314</v>
      </c>
      <c r="I49" s="182"/>
      <c r="J49" s="182"/>
      <c r="K49" s="182">
        <f>'実質公債費比率（分子）の構造'!N$45</f>
        <v>5453</v>
      </c>
      <c r="L49" s="182"/>
      <c r="M49" s="182"/>
      <c r="N49" s="182">
        <f>'実質公債費比率（分子）の構造'!O$45</f>
        <v>4794</v>
      </c>
      <c r="O49" s="182"/>
      <c r="P49" s="182"/>
    </row>
    <row r="50" spans="1:16" x14ac:dyDescent="0.15">
      <c r="A50" s="182" t="s">
        <v>71</v>
      </c>
      <c r="B50" s="182" t="e">
        <f>NA()</f>
        <v>#N/A</v>
      </c>
      <c r="C50" s="182">
        <f>IF(ISNUMBER('実質公債費比率（分子）の構造'!K$53),'実質公債費比率（分子）の構造'!K$53,NA())</f>
        <v>430</v>
      </c>
      <c r="D50" s="182" t="e">
        <f>NA()</f>
        <v>#N/A</v>
      </c>
      <c r="E50" s="182" t="e">
        <f>NA()</f>
        <v>#N/A</v>
      </c>
      <c r="F50" s="182">
        <f>IF(ISNUMBER('実質公債費比率（分子）の構造'!L$53),'実質公債費比率（分子）の構造'!L$53,NA())</f>
        <v>1145</v>
      </c>
      <c r="G50" s="182" t="e">
        <f>NA()</f>
        <v>#N/A</v>
      </c>
      <c r="H50" s="182" t="e">
        <f>NA()</f>
        <v>#N/A</v>
      </c>
      <c r="I50" s="182">
        <f>IF(ISNUMBER('実質公債費比率（分子）の構造'!M$53),'実質公債費比率（分子）の構造'!M$53,NA())</f>
        <v>3309</v>
      </c>
      <c r="J50" s="182" t="e">
        <f>NA()</f>
        <v>#N/A</v>
      </c>
      <c r="K50" s="182" t="e">
        <f>NA()</f>
        <v>#N/A</v>
      </c>
      <c r="L50" s="182">
        <f>IF(ISNUMBER('実質公債費比率（分子）の構造'!N$53),'実質公債費比率（分子）の構造'!N$53,NA())</f>
        <v>1842</v>
      </c>
      <c r="M50" s="182" t="e">
        <f>NA()</f>
        <v>#N/A</v>
      </c>
      <c r="N50" s="182" t="e">
        <f>NA()</f>
        <v>#N/A</v>
      </c>
      <c r="O50" s="182">
        <f>IF(ISNUMBER('実質公債費比率（分子）の構造'!O$53),'実質公債費比率（分子）の構造'!O$53,NA())</f>
        <v>1450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31671</v>
      </c>
      <c r="E56" s="181"/>
      <c r="F56" s="181"/>
      <c r="G56" s="181">
        <f>'将来負担比率（分子）の構造'!J$52</f>
        <v>28507</v>
      </c>
      <c r="H56" s="181"/>
      <c r="I56" s="181"/>
      <c r="J56" s="181">
        <f>'将来負担比率（分子）の構造'!K$52</f>
        <v>26486</v>
      </c>
      <c r="K56" s="181"/>
      <c r="L56" s="181"/>
      <c r="M56" s="181">
        <f>'将来負担比率（分子）の構造'!L$52</f>
        <v>24288</v>
      </c>
      <c r="N56" s="181"/>
      <c r="O56" s="181"/>
      <c r="P56" s="181">
        <f>'将来負担比率（分子）の構造'!M$52</f>
        <v>23090</v>
      </c>
    </row>
    <row r="57" spans="1:16" x14ac:dyDescent="0.15">
      <c r="A57" s="181" t="s">
        <v>42</v>
      </c>
      <c r="B57" s="181"/>
      <c r="C57" s="181"/>
      <c r="D57" s="181">
        <f>'将来負担比率（分子）の構造'!I$51</f>
        <v>10900</v>
      </c>
      <c r="E57" s="181"/>
      <c r="F57" s="181"/>
      <c r="G57" s="181">
        <f>'将来負担比率（分子）の構造'!J$51</f>
        <v>12380</v>
      </c>
      <c r="H57" s="181"/>
      <c r="I57" s="181"/>
      <c r="J57" s="181">
        <f>'将来負担比率（分子）の構造'!K$51</f>
        <v>15053</v>
      </c>
      <c r="K57" s="181"/>
      <c r="L57" s="181"/>
      <c r="M57" s="181">
        <f>'将来負担比率（分子）の構造'!L$51</f>
        <v>14919</v>
      </c>
      <c r="N57" s="181"/>
      <c r="O57" s="181"/>
      <c r="P57" s="181">
        <f>'将来負担比率（分子）の構造'!M$51</f>
        <v>15613</v>
      </c>
    </row>
    <row r="58" spans="1:16" x14ac:dyDescent="0.15">
      <c r="A58" s="181" t="s">
        <v>41</v>
      </c>
      <c r="B58" s="181"/>
      <c r="C58" s="181"/>
      <c r="D58" s="181">
        <f>'将来負担比率（分子）の構造'!I$50</f>
        <v>14612</v>
      </c>
      <c r="E58" s="181"/>
      <c r="F58" s="181"/>
      <c r="G58" s="181">
        <f>'将来負担比率（分子）の構造'!J$50</f>
        <v>16178</v>
      </c>
      <c r="H58" s="181"/>
      <c r="I58" s="181"/>
      <c r="J58" s="181">
        <f>'将来負担比率（分子）の構造'!K$50</f>
        <v>13887</v>
      </c>
      <c r="K58" s="181"/>
      <c r="L58" s="181"/>
      <c r="M58" s="181">
        <f>'将来負担比率（分子）の構造'!L$50</f>
        <v>14166</v>
      </c>
      <c r="N58" s="181"/>
      <c r="O58" s="181"/>
      <c r="P58" s="181">
        <f>'将来負担比率（分子）の構造'!M$50</f>
        <v>14506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v>
      </c>
      <c r="C61" s="181"/>
      <c r="D61" s="181"/>
      <c r="E61" s="181">
        <f>'将来負担比率（分子）の構造'!J$46</f>
        <v>12</v>
      </c>
      <c r="F61" s="181"/>
      <c r="G61" s="181"/>
      <c r="H61" s="181">
        <f>'将来負担比率（分子）の構造'!K$46</f>
        <v>9</v>
      </c>
      <c r="I61" s="181"/>
      <c r="J61" s="181"/>
      <c r="K61" s="181">
        <f>'将来負担比率（分子）の構造'!L$46</f>
        <v>11</v>
      </c>
      <c r="L61" s="181"/>
      <c r="M61" s="181"/>
      <c r="N61" s="181">
        <f>'将来負担比率（分子）の構造'!M$46</f>
        <v>60</v>
      </c>
      <c r="O61" s="181"/>
      <c r="P61" s="181"/>
    </row>
    <row r="62" spans="1:16" x14ac:dyDescent="0.15">
      <c r="A62" s="181" t="s">
        <v>35</v>
      </c>
      <c r="B62" s="181">
        <f>'将来負担比率（分子）の構造'!I$45</f>
        <v>5228</v>
      </c>
      <c r="C62" s="181"/>
      <c r="D62" s="181"/>
      <c r="E62" s="181">
        <f>'将来負担比率（分子）の構造'!J$45</f>
        <v>5062</v>
      </c>
      <c r="F62" s="181"/>
      <c r="G62" s="181"/>
      <c r="H62" s="181">
        <f>'将来負担比率（分子）の構造'!K$45</f>
        <v>4703</v>
      </c>
      <c r="I62" s="181"/>
      <c r="J62" s="181"/>
      <c r="K62" s="181">
        <f>'将来負担比率（分子）の構造'!L$45</f>
        <v>4500</v>
      </c>
      <c r="L62" s="181"/>
      <c r="M62" s="181"/>
      <c r="N62" s="181">
        <f>'将来負担比率（分子）の構造'!M$45</f>
        <v>4723</v>
      </c>
      <c r="O62" s="181"/>
      <c r="P62" s="181"/>
    </row>
    <row r="63" spans="1:16" x14ac:dyDescent="0.15">
      <c r="A63" s="181" t="s">
        <v>34</v>
      </c>
      <c r="B63" s="181">
        <f>'将来負担比率（分子）の構造'!I$44</f>
        <v>168</v>
      </c>
      <c r="C63" s="181"/>
      <c r="D63" s="181"/>
      <c r="E63" s="181">
        <f>'将来負担比率（分子）の構造'!J$44</f>
        <v>134</v>
      </c>
      <c r="F63" s="181"/>
      <c r="G63" s="181"/>
      <c r="H63" s="181">
        <f>'将来負担比率（分子）の構造'!K$44</f>
        <v>106</v>
      </c>
      <c r="I63" s="181"/>
      <c r="J63" s="181"/>
      <c r="K63" s="181">
        <f>'将来負担比率（分子）の構造'!L$44</f>
        <v>73</v>
      </c>
      <c r="L63" s="181"/>
      <c r="M63" s="181"/>
      <c r="N63" s="181">
        <f>'将来負担比率（分子）の構造'!M$44</f>
        <v>49</v>
      </c>
      <c r="O63" s="181"/>
      <c r="P63" s="181"/>
    </row>
    <row r="64" spans="1:16" x14ac:dyDescent="0.15">
      <c r="A64" s="181" t="s">
        <v>33</v>
      </c>
      <c r="B64" s="181">
        <f>'将来負担比率（分子）の構造'!I$43</f>
        <v>9384</v>
      </c>
      <c r="C64" s="181"/>
      <c r="D64" s="181"/>
      <c r="E64" s="181">
        <f>'将来負担比率（分子）の構造'!J$43</f>
        <v>8590</v>
      </c>
      <c r="F64" s="181"/>
      <c r="G64" s="181"/>
      <c r="H64" s="181">
        <f>'将来負担比率（分子）の構造'!K$43</f>
        <v>8910</v>
      </c>
      <c r="I64" s="181"/>
      <c r="J64" s="181"/>
      <c r="K64" s="181">
        <f>'将来負担比率（分子）の構造'!L$43</f>
        <v>9552</v>
      </c>
      <c r="L64" s="181"/>
      <c r="M64" s="181"/>
      <c r="N64" s="181">
        <f>'将来負担比率（分子）の構造'!M$43</f>
        <v>10334</v>
      </c>
      <c r="O64" s="181"/>
      <c r="P64" s="181"/>
    </row>
    <row r="65" spans="1:16" x14ac:dyDescent="0.15">
      <c r="A65" s="181" t="s">
        <v>32</v>
      </c>
      <c r="B65" s="181">
        <f>'将来負担比率（分子）の構造'!I$42</f>
        <v>7661</v>
      </c>
      <c r="C65" s="181"/>
      <c r="D65" s="181"/>
      <c r="E65" s="181">
        <f>'将来負担比率（分子）の構造'!J$42</f>
        <v>7045</v>
      </c>
      <c r="F65" s="181"/>
      <c r="G65" s="181"/>
      <c r="H65" s="181">
        <f>'将来負担比率（分子）の構造'!K$42</f>
        <v>6402</v>
      </c>
      <c r="I65" s="181"/>
      <c r="J65" s="181"/>
      <c r="K65" s="181">
        <f>'将来負担比率（分子）の構造'!L$42</f>
        <v>5743</v>
      </c>
      <c r="L65" s="181"/>
      <c r="M65" s="181"/>
      <c r="N65" s="181">
        <f>'将来負担比率（分子）の構造'!M$42</f>
        <v>5074</v>
      </c>
      <c r="O65" s="181"/>
      <c r="P65" s="181"/>
    </row>
    <row r="66" spans="1:16" x14ac:dyDescent="0.15">
      <c r="A66" s="181" t="s">
        <v>31</v>
      </c>
      <c r="B66" s="181">
        <f>'将来負担比率（分子）の構造'!I$41</f>
        <v>58204</v>
      </c>
      <c r="C66" s="181"/>
      <c r="D66" s="181"/>
      <c r="E66" s="181">
        <f>'将来負担比率（分子）の構造'!J$41</f>
        <v>54958</v>
      </c>
      <c r="F66" s="181"/>
      <c r="G66" s="181"/>
      <c r="H66" s="181">
        <f>'将来負担比率（分子）の構造'!K$41</f>
        <v>53008</v>
      </c>
      <c r="I66" s="181"/>
      <c r="J66" s="181"/>
      <c r="K66" s="181">
        <f>'将来負担比率（分子）の構造'!L$41</f>
        <v>52638</v>
      </c>
      <c r="L66" s="181"/>
      <c r="M66" s="181"/>
      <c r="N66" s="181">
        <f>'将来負担比率（分子）の構造'!M$41</f>
        <v>50532</v>
      </c>
      <c r="O66" s="181"/>
      <c r="P66" s="181"/>
    </row>
    <row r="67" spans="1:16" x14ac:dyDescent="0.15">
      <c r="A67" s="181" t="s">
        <v>75</v>
      </c>
      <c r="B67" s="181" t="e">
        <f>NA()</f>
        <v>#N/A</v>
      </c>
      <c r="C67" s="181">
        <f>IF(ISNUMBER('将来負担比率（分子）の構造'!I$53), IF('将来負担比率（分子）の構造'!I$53 &lt; 0, 0, '将来負担比率（分子）の構造'!I$53), NA())</f>
        <v>23476</v>
      </c>
      <c r="D67" s="181" t="e">
        <f>NA()</f>
        <v>#N/A</v>
      </c>
      <c r="E67" s="181" t="e">
        <f>NA()</f>
        <v>#N/A</v>
      </c>
      <c r="F67" s="181">
        <f>IF(ISNUMBER('将来負担比率（分子）の構造'!J$53), IF('将来負担比率（分子）の構造'!J$53 &lt; 0, 0, '将来負担比率（分子）の構造'!J$53), NA())</f>
        <v>18736</v>
      </c>
      <c r="G67" s="181" t="e">
        <f>NA()</f>
        <v>#N/A</v>
      </c>
      <c r="H67" s="181" t="e">
        <f>NA()</f>
        <v>#N/A</v>
      </c>
      <c r="I67" s="181">
        <f>IF(ISNUMBER('将来負担比率（分子）の構造'!K$53), IF('将来負担比率（分子）の構造'!K$53 &lt; 0, 0, '将来負担比率（分子）の構造'!K$53), NA())</f>
        <v>17711</v>
      </c>
      <c r="J67" s="181" t="e">
        <f>NA()</f>
        <v>#N/A</v>
      </c>
      <c r="K67" s="181" t="e">
        <f>NA()</f>
        <v>#N/A</v>
      </c>
      <c r="L67" s="181">
        <f>IF(ISNUMBER('将来負担比率（分子）の構造'!L$53), IF('将来負担比率（分子）の構造'!L$53 &lt; 0, 0, '将来負担比率（分子）の構造'!L$53), NA())</f>
        <v>19144</v>
      </c>
      <c r="M67" s="181" t="e">
        <f>NA()</f>
        <v>#N/A</v>
      </c>
      <c r="N67" s="181" t="e">
        <f>NA()</f>
        <v>#N/A</v>
      </c>
      <c r="O67" s="181">
        <f>IF(ISNUMBER('将来負担比率（分子）の構造'!M$53), IF('将来負担比率（分子）の構造'!M$53 &lt; 0, 0, '将来負担比率（分子）の構造'!M$53), NA())</f>
        <v>17564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6844</v>
      </c>
      <c r="C72" s="185">
        <f>基金残高に係る経年分析!G55</f>
        <v>7071</v>
      </c>
      <c r="D72" s="185">
        <f>基金残高に係る経年分析!H55</f>
        <v>7368</v>
      </c>
    </row>
    <row r="73" spans="1:16" x14ac:dyDescent="0.15">
      <c r="A73" s="184" t="s">
        <v>78</v>
      </c>
      <c r="B73" s="185">
        <f>基金残高に係る経年分析!F56</f>
        <v>1203</v>
      </c>
      <c r="C73" s="185">
        <f>基金残高に係る経年分析!G56</f>
        <v>1304</v>
      </c>
      <c r="D73" s="185">
        <f>基金残高に係る経年分析!H56</f>
        <v>1504</v>
      </c>
    </row>
    <row r="74" spans="1:16" x14ac:dyDescent="0.15">
      <c r="A74" s="184" t="s">
        <v>79</v>
      </c>
      <c r="B74" s="185">
        <f>基金残高に係る経年分析!F57</f>
        <v>4563</v>
      </c>
      <c r="C74" s="185">
        <f>基金残高に係る経年分析!G57</f>
        <v>4328</v>
      </c>
      <c r="D74" s="185">
        <f>基金残高に係る経年分析!H57</f>
        <v>4179</v>
      </c>
    </row>
  </sheetData>
  <sheetProtection algorithmName="SHA-512" hashValue="PWnM0ORsACUgOe++OszPhjRO0rdT75d+vohsAk+3YBRZ+JbACc5NaSKFHDI520z/Cb3rPIBvSHqkFoPBEfk8DA==" saltValue="t5pD6cRdTZBhVipeu2Xa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24146521</v>
      </c>
      <c r="S5" s="673"/>
      <c r="T5" s="673"/>
      <c r="U5" s="673"/>
      <c r="V5" s="673"/>
      <c r="W5" s="673"/>
      <c r="X5" s="673"/>
      <c r="Y5" s="674"/>
      <c r="Z5" s="675">
        <v>57.8</v>
      </c>
      <c r="AA5" s="675"/>
      <c r="AB5" s="675"/>
      <c r="AC5" s="675"/>
      <c r="AD5" s="676">
        <v>22262330</v>
      </c>
      <c r="AE5" s="676"/>
      <c r="AF5" s="676"/>
      <c r="AG5" s="676"/>
      <c r="AH5" s="676"/>
      <c r="AI5" s="676"/>
      <c r="AJ5" s="676"/>
      <c r="AK5" s="676"/>
      <c r="AL5" s="677">
        <v>89.4</v>
      </c>
      <c r="AM5" s="678"/>
      <c r="AN5" s="678"/>
      <c r="AO5" s="679"/>
      <c r="AP5" s="669" t="s">
        <v>223</v>
      </c>
      <c r="AQ5" s="670"/>
      <c r="AR5" s="670"/>
      <c r="AS5" s="670"/>
      <c r="AT5" s="670"/>
      <c r="AU5" s="670"/>
      <c r="AV5" s="670"/>
      <c r="AW5" s="670"/>
      <c r="AX5" s="670"/>
      <c r="AY5" s="670"/>
      <c r="AZ5" s="670"/>
      <c r="BA5" s="670"/>
      <c r="BB5" s="670"/>
      <c r="BC5" s="670"/>
      <c r="BD5" s="670"/>
      <c r="BE5" s="670"/>
      <c r="BF5" s="671"/>
      <c r="BG5" s="683">
        <v>22161034</v>
      </c>
      <c r="BH5" s="684"/>
      <c r="BI5" s="684"/>
      <c r="BJ5" s="684"/>
      <c r="BK5" s="684"/>
      <c r="BL5" s="684"/>
      <c r="BM5" s="684"/>
      <c r="BN5" s="685"/>
      <c r="BO5" s="686">
        <v>91.8</v>
      </c>
      <c r="BP5" s="686"/>
      <c r="BQ5" s="686"/>
      <c r="BR5" s="686"/>
      <c r="BS5" s="687">
        <v>114426</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178134</v>
      </c>
      <c r="S6" s="684"/>
      <c r="T6" s="684"/>
      <c r="U6" s="684"/>
      <c r="V6" s="684"/>
      <c r="W6" s="684"/>
      <c r="X6" s="684"/>
      <c r="Y6" s="685"/>
      <c r="Z6" s="686">
        <v>0.4</v>
      </c>
      <c r="AA6" s="686"/>
      <c r="AB6" s="686"/>
      <c r="AC6" s="686"/>
      <c r="AD6" s="687">
        <v>178134</v>
      </c>
      <c r="AE6" s="687"/>
      <c r="AF6" s="687"/>
      <c r="AG6" s="687"/>
      <c r="AH6" s="687"/>
      <c r="AI6" s="687"/>
      <c r="AJ6" s="687"/>
      <c r="AK6" s="687"/>
      <c r="AL6" s="688">
        <v>0.7</v>
      </c>
      <c r="AM6" s="689"/>
      <c r="AN6" s="689"/>
      <c r="AO6" s="690"/>
      <c r="AP6" s="680" t="s">
        <v>228</v>
      </c>
      <c r="AQ6" s="681"/>
      <c r="AR6" s="681"/>
      <c r="AS6" s="681"/>
      <c r="AT6" s="681"/>
      <c r="AU6" s="681"/>
      <c r="AV6" s="681"/>
      <c r="AW6" s="681"/>
      <c r="AX6" s="681"/>
      <c r="AY6" s="681"/>
      <c r="AZ6" s="681"/>
      <c r="BA6" s="681"/>
      <c r="BB6" s="681"/>
      <c r="BC6" s="681"/>
      <c r="BD6" s="681"/>
      <c r="BE6" s="681"/>
      <c r="BF6" s="682"/>
      <c r="BG6" s="683">
        <v>22161034</v>
      </c>
      <c r="BH6" s="684"/>
      <c r="BI6" s="684"/>
      <c r="BJ6" s="684"/>
      <c r="BK6" s="684"/>
      <c r="BL6" s="684"/>
      <c r="BM6" s="684"/>
      <c r="BN6" s="685"/>
      <c r="BO6" s="686">
        <v>91.8</v>
      </c>
      <c r="BP6" s="686"/>
      <c r="BQ6" s="686"/>
      <c r="BR6" s="686"/>
      <c r="BS6" s="687">
        <v>114426</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389315</v>
      </c>
      <c r="CS6" s="684"/>
      <c r="CT6" s="684"/>
      <c r="CU6" s="684"/>
      <c r="CV6" s="684"/>
      <c r="CW6" s="684"/>
      <c r="CX6" s="684"/>
      <c r="CY6" s="685"/>
      <c r="CZ6" s="677">
        <v>1</v>
      </c>
      <c r="DA6" s="678"/>
      <c r="DB6" s="678"/>
      <c r="DC6" s="697"/>
      <c r="DD6" s="692">
        <v>6455</v>
      </c>
      <c r="DE6" s="684"/>
      <c r="DF6" s="684"/>
      <c r="DG6" s="684"/>
      <c r="DH6" s="684"/>
      <c r="DI6" s="684"/>
      <c r="DJ6" s="684"/>
      <c r="DK6" s="684"/>
      <c r="DL6" s="684"/>
      <c r="DM6" s="684"/>
      <c r="DN6" s="684"/>
      <c r="DO6" s="684"/>
      <c r="DP6" s="685"/>
      <c r="DQ6" s="692">
        <v>389315</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35125</v>
      </c>
      <c r="S7" s="684"/>
      <c r="T7" s="684"/>
      <c r="U7" s="684"/>
      <c r="V7" s="684"/>
      <c r="W7" s="684"/>
      <c r="X7" s="684"/>
      <c r="Y7" s="685"/>
      <c r="Z7" s="686">
        <v>0.1</v>
      </c>
      <c r="AA7" s="686"/>
      <c r="AB7" s="686"/>
      <c r="AC7" s="686"/>
      <c r="AD7" s="687">
        <v>35125</v>
      </c>
      <c r="AE7" s="687"/>
      <c r="AF7" s="687"/>
      <c r="AG7" s="687"/>
      <c r="AH7" s="687"/>
      <c r="AI7" s="687"/>
      <c r="AJ7" s="687"/>
      <c r="AK7" s="687"/>
      <c r="AL7" s="688">
        <v>0.1</v>
      </c>
      <c r="AM7" s="689"/>
      <c r="AN7" s="689"/>
      <c r="AO7" s="690"/>
      <c r="AP7" s="680" t="s">
        <v>231</v>
      </c>
      <c r="AQ7" s="681"/>
      <c r="AR7" s="681"/>
      <c r="AS7" s="681"/>
      <c r="AT7" s="681"/>
      <c r="AU7" s="681"/>
      <c r="AV7" s="681"/>
      <c r="AW7" s="681"/>
      <c r="AX7" s="681"/>
      <c r="AY7" s="681"/>
      <c r="AZ7" s="681"/>
      <c r="BA7" s="681"/>
      <c r="BB7" s="681"/>
      <c r="BC7" s="681"/>
      <c r="BD7" s="681"/>
      <c r="BE7" s="681"/>
      <c r="BF7" s="682"/>
      <c r="BG7" s="683">
        <v>14278405</v>
      </c>
      <c r="BH7" s="684"/>
      <c r="BI7" s="684"/>
      <c r="BJ7" s="684"/>
      <c r="BK7" s="684"/>
      <c r="BL7" s="684"/>
      <c r="BM7" s="684"/>
      <c r="BN7" s="685"/>
      <c r="BO7" s="686">
        <v>59.1</v>
      </c>
      <c r="BP7" s="686"/>
      <c r="BQ7" s="686"/>
      <c r="BR7" s="686"/>
      <c r="BS7" s="687">
        <v>114426</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4275559</v>
      </c>
      <c r="CS7" s="684"/>
      <c r="CT7" s="684"/>
      <c r="CU7" s="684"/>
      <c r="CV7" s="684"/>
      <c r="CW7" s="684"/>
      <c r="CX7" s="684"/>
      <c r="CY7" s="685"/>
      <c r="CZ7" s="686">
        <v>10.6</v>
      </c>
      <c r="DA7" s="686"/>
      <c r="DB7" s="686"/>
      <c r="DC7" s="686"/>
      <c r="DD7" s="692">
        <v>174965</v>
      </c>
      <c r="DE7" s="684"/>
      <c r="DF7" s="684"/>
      <c r="DG7" s="684"/>
      <c r="DH7" s="684"/>
      <c r="DI7" s="684"/>
      <c r="DJ7" s="684"/>
      <c r="DK7" s="684"/>
      <c r="DL7" s="684"/>
      <c r="DM7" s="684"/>
      <c r="DN7" s="684"/>
      <c r="DO7" s="684"/>
      <c r="DP7" s="685"/>
      <c r="DQ7" s="692">
        <v>3693800</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227479</v>
      </c>
      <c r="S8" s="684"/>
      <c r="T8" s="684"/>
      <c r="U8" s="684"/>
      <c r="V8" s="684"/>
      <c r="W8" s="684"/>
      <c r="X8" s="684"/>
      <c r="Y8" s="685"/>
      <c r="Z8" s="686">
        <v>0.5</v>
      </c>
      <c r="AA8" s="686"/>
      <c r="AB8" s="686"/>
      <c r="AC8" s="686"/>
      <c r="AD8" s="687">
        <v>227479</v>
      </c>
      <c r="AE8" s="687"/>
      <c r="AF8" s="687"/>
      <c r="AG8" s="687"/>
      <c r="AH8" s="687"/>
      <c r="AI8" s="687"/>
      <c r="AJ8" s="687"/>
      <c r="AK8" s="687"/>
      <c r="AL8" s="688">
        <v>0.9</v>
      </c>
      <c r="AM8" s="689"/>
      <c r="AN8" s="689"/>
      <c r="AO8" s="690"/>
      <c r="AP8" s="680" t="s">
        <v>234</v>
      </c>
      <c r="AQ8" s="681"/>
      <c r="AR8" s="681"/>
      <c r="AS8" s="681"/>
      <c r="AT8" s="681"/>
      <c r="AU8" s="681"/>
      <c r="AV8" s="681"/>
      <c r="AW8" s="681"/>
      <c r="AX8" s="681"/>
      <c r="AY8" s="681"/>
      <c r="AZ8" s="681"/>
      <c r="BA8" s="681"/>
      <c r="BB8" s="681"/>
      <c r="BC8" s="681"/>
      <c r="BD8" s="681"/>
      <c r="BE8" s="681"/>
      <c r="BF8" s="682"/>
      <c r="BG8" s="683">
        <v>164991</v>
      </c>
      <c r="BH8" s="684"/>
      <c r="BI8" s="684"/>
      <c r="BJ8" s="684"/>
      <c r="BK8" s="684"/>
      <c r="BL8" s="684"/>
      <c r="BM8" s="684"/>
      <c r="BN8" s="685"/>
      <c r="BO8" s="686">
        <v>0.7</v>
      </c>
      <c r="BP8" s="686"/>
      <c r="BQ8" s="686"/>
      <c r="BR8" s="686"/>
      <c r="BS8" s="692" t="s">
        <v>235</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13867464</v>
      </c>
      <c r="CS8" s="684"/>
      <c r="CT8" s="684"/>
      <c r="CU8" s="684"/>
      <c r="CV8" s="684"/>
      <c r="CW8" s="684"/>
      <c r="CX8" s="684"/>
      <c r="CY8" s="685"/>
      <c r="CZ8" s="686">
        <v>34.5</v>
      </c>
      <c r="DA8" s="686"/>
      <c r="DB8" s="686"/>
      <c r="DC8" s="686"/>
      <c r="DD8" s="692">
        <v>376191</v>
      </c>
      <c r="DE8" s="684"/>
      <c r="DF8" s="684"/>
      <c r="DG8" s="684"/>
      <c r="DH8" s="684"/>
      <c r="DI8" s="684"/>
      <c r="DJ8" s="684"/>
      <c r="DK8" s="684"/>
      <c r="DL8" s="684"/>
      <c r="DM8" s="684"/>
      <c r="DN8" s="684"/>
      <c r="DO8" s="684"/>
      <c r="DP8" s="685"/>
      <c r="DQ8" s="692">
        <v>7832707</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121699</v>
      </c>
      <c r="S9" s="684"/>
      <c r="T9" s="684"/>
      <c r="U9" s="684"/>
      <c r="V9" s="684"/>
      <c r="W9" s="684"/>
      <c r="X9" s="684"/>
      <c r="Y9" s="685"/>
      <c r="Z9" s="686">
        <v>0.3</v>
      </c>
      <c r="AA9" s="686"/>
      <c r="AB9" s="686"/>
      <c r="AC9" s="686"/>
      <c r="AD9" s="687">
        <v>121699</v>
      </c>
      <c r="AE9" s="687"/>
      <c r="AF9" s="687"/>
      <c r="AG9" s="687"/>
      <c r="AH9" s="687"/>
      <c r="AI9" s="687"/>
      <c r="AJ9" s="687"/>
      <c r="AK9" s="687"/>
      <c r="AL9" s="688">
        <v>0.5</v>
      </c>
      <c r="AM9" s="689"/>
      <c r="AN9" s="689"/>
      <c r="AO9" s="690"/>
      <c r="AP9" s="680" t="s">
        <v>238</v>
      </c>
      <c r="AQ9" s="681"/>
      <c r="AR9" s="681"/>
      <c r="AS9" s="681"/>
      <c r="AT9" s="681"/>
      <c r="AU9" s="681"/>
      <c r="AV9" s="681"/>
      <c r="AW9" s="681"/>
      <c r="AX9" s="681"/>
      <c r="AY9" s="681"/>
      <c r="AZ9" s="681"/>
      <c r="BA9" s="681"/>
      <c r="BB9" s="681"/>
      <c r="BC9" s="681"/>
      <c r="BD9" s="681"/>
      <c r="BE9" s="681"/>
      <c r="BF9" s="682"/>
      <c r="BG9" s="683">
        <v>13338335</v>
      </c>
      <c r="BH9" s="684"/>
      <c r="BI9" s="684"/>
      <c r="BJ9" s="684"/>
      <c r="BK9" s="684"/>
      <c r="BL9" s="684"/>
      <c r="BM9" s="684"/>
      <c r="BN9" s="685"/>
      <c r="BO9" s="686">
        <v>55.2</v>
      </c>
      <c r="BP9" s="686"/>
      <c r="BQ9" s="686"/>
      <c r="BR9" s="686"/>
      <c r="BS9" s="692" t="s">
        <v>137</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3857067</v>
      </c>
      <c r="CS9" s="684"/>
      <c r="CT9" s="684"/>
      <c r="CU9" s="684"/>
      <c r="CV9" s="684"/>
      <c r="CW9" s="684"/>
      <c r="CX9" s="684"/>
      <c r="CY9" s="685"/>
      <c r="CZ9" s="686">
        <v>9.6</v>
      </c>
      <c r="DA9" s="686"/>
      <c r="DB9" s="686"/>
      <c r="DC9" s="686"/>
      <c r="DD9" s="692">
        <v>531393</v>
      </c>
      <c r="DE9" s="684"/>
      <c r="DF9" s="684"/>
      <c r="DG9" s="684"/>
      <c r="DH9" s="684"/>
      <c r="DI9" s="684"/>
      <c r="DJ9" s="684"/>
      <c r="DK9" s="684"/>
      <c r="DL9" s="684"/>
      <c r="DM9" s="684"/>
      <c r="DN9" s="684"/>
      <c r="DO9" s="684"/>
      <c r="DP9" s="685"/>
      <c r="DQ9" s="692">
        <v>3195465</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241</v>
      </c>
      <c r="AA10" s="686"/>
      <c r="AB10" s="686"/>
      <c r="AC10" s="686"/>
      <c r="AD10" s="687" t="s">
        <v>235</v>
      </c>
      <c r="AE10" s="687"/>
      <c r="AF10" s="687"/>
      <c r="AG10" s="687"/>
      <c r="AH10" s="687"/>
      <c r="AI10" s="687"/>
      <c r="AJ10" s="687"/>
      <c r="AK10" s="687"/>
      <c r="AL10" s="688" t="s">
        <v>137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297477</v>
      </c>
      <c r="BH10" s="684"/>
      <c r="BI10" s="684"/>
      <c r="BJ10" s="684"/>
      <c r="BK10" s="684"/>
      <c r="BL10" s="684"/>
      <c r="BM10" s="684"/>
      <c r="BN10" s="685"/>
      <c r="BO10" s="686">
        <v>1.2</v>
      </c>
      <c r="BP10" s="686"/>
      <c r="BQ10" s="686"/>
      <c r="BR10" s="686"/>
      <c r="BS10" s="692">
        <v>49379</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24633</v>
      </c>
      <c r="CS10" s="684"/>
      <c r="CT10" s="684"/>
      <c r="CU10" s="684"/>
      <c r="CV10" s="684"/>
      <c r="CW10" s="684"/>
      <c r="CX10" s="684"/>
      <c r="CY10" s="685"/>
      <c r="CZ10" s="686">
        <v>0.1</v>
      </c>
      <c r="DA10" s="686"/>
      <c r="DB10" s="686"/>
      <c r="DC10" s="686"/>
      <c r="DD10" s="692" t="s">
        <v>241</v>
      </c>
      <c r="DE10" s="684"/>
      <c r="DF10" s="684"/>
      <c r="DG10" s="684"/>
      <c r="DH10" s="684"/>
      <c r="DI10" s="684"/>
      <c r="DJ10" s="684"/>
      <c r="DK10" s="684"/>
      <c r="DL10" s="684"/>
      <c r="DM10" s="684"/>
      <c r="DN10" s="684"/>
      <c r="DO10" s="684"/>
      <c r="DP10" s="685"/>
      <c r="DQ10" s="692">
        <v>24633</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1443017</v>
      </c>
      <c r="S11" s="684"/>
      <c r="T11" s="684"/>
      <c r="U11" s="684"/>
      <c r="V11" s="684"/>
      <c r="W11" s="684"/>
      <c r="X11" s="684"/>
      <c r="Y11" s="685"/>
      <c r="Z11" s="688">
        <v>3.5</v>
      </c>
      <c r="AA11" s="689"/>
      <c r="AB11" s="689"/>
      <c r="AC11" s="701"/>
      <c r="AD11" s="692">
        <v>1443017</v>
      </c>
      <c r="AE11" s="684"/>
      <c r="AF11" s="684"/>
      <c r="AG11" s="684"/>
      <c r="AH11" s="684"/>
      <c r="AI11" s="684"/>
      <c r="AJ11" s="684"/>
      <c r="AK11" s="685"/>
      <c r="AL11" s="688">
        <v>5.8</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477602</v>
      </c>
      <c r="BH11" s="684"/>
      <c r="BI11" s="684"/>
      <c r="BJ11" s="684"/>
      <c r="BK11" s="684"/>
      <c r="BL11" s="684"/>
      <c r="BM11" s="684"/>
      <c r="BN11" s="685"/>
      <c r="BO11" s="686">
        <v>2</v>
      </c>
      <c r="BP11" s="686"/>
      <c r="BQ11" s="686"/>
      <c r="BR11" s="686"/>
      <c r="BS11" s="692">
        <v>65047</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34549</v>
      </c>
      <c r="CS11" s="684"/>
      <c r="CT11" s="684"/>
      <c r="CU11" s="684"/>
      <c r="CV11" s="684"/>
      <c r="CW11" s="684"/>
      <c r="CX11" s="684"/>
      <c r="CY11" s="685"/>
      <c r="CZ11" s="686">
        <v>0.1</v>
      </c>
      <c r="DA11" s="686"/>
      <c r="DB11" s="686"/>
      <c r="DC11" s="686"/>
      <c r="DD11" s="692" t="s">
        <v>137</v>
      </c>
      <c r="DE11" s="684"/>
      <c r="DF11" s="684"/>
      <c r="DG11" s="684"/>
      <c r="DH11" s="684"/>
      <c r="DI11" s="684"/>
      <c r="DJ11" s="684"/>
      <c r="DK11" s="684"/>
      <c r="DL11" s="684"/>
      <c r="DM11" s="684"/>
      <c r="DN11" s="684"/>
      <c r="DO11" s="684"/>
      <c r="DP11" s="685"/>
      <c r="DQ11" s="692">
        <v>24109</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4109</v>
      </c>
      <c r="S12" s="684"/>
      <c r="T12" s="684"/>
      <c r="U12" s="684"/>
      <c r="V12" s="684"/>
      <c r="W12" s="684"/>
      <c r="X12" s="684"/>
      <c r="Y12" s="685"/>
      <c r="Z12" s="686">
        <v>0</v>
      </c>
      <c r="AA12" s="686"/>
      <c r="AB12" s="686"/>
      <c r="AC12" s="686"/>
      <c r="AD12" s="687">
        <v>4109</v>
      </c>
      <c r="AE12" s="687"/>
      <c r="AF12" s="687"/>
      <c r="AG12" s="687"/>
      <c r="AH12" s="687"/>
      <c r="AI12" s="687"/>
      <c r="AJ12" s="687"/>
      <c r="AK12" s="687"/>
      <c r="AL12" s="688">
        <v>0</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7579877</v>
      </c>
      <c r="BH12" s="684"/>
      <c r="BI12" s="684"/>
      <c r="BJ12" s="684"/>
      <c r="BK12" s="684"/>
      <c r="BL12" s="684"/>
      <c r="BM12" s="684"/>
      <c r="BN12" s="685"/>
      <c r="BO12" s="686">
        <v>31.4</v>
      </c>
      <c r="BP12" s="686"/>
      <c r="BQ12" s="686"/>
      <c r="BR12" s="686"/>
      <c r="BS12" s="692" t="s">
        <v>235</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292030</v>
      </c>
      <c r="CS12" s="684"/>
      <c r="CT12" s="684"/>
      <c r="CU12" s="684"/>
      <c r="CV12" s="684"/>
      <c r="CW12" s="684"/>
      <c r="CX12" s="684"/>
      <c r="CY12" s="685"/>
      <c r="CZ12" s="686">
        <v>0.7</v>
      </c>
      <c r="DA12" s="686"/>
      <c r="DB12" s="686"/>
      <c r="DC12" s="686"/>
      <c r="DD12" s="692" t="s">
        <v>241</v>
      </c>
      <c r="DE12" s="684"/>
      <c r="DF12" s="684"/>
      <c r="DG12" s="684"/>
      <c r="DH12" s="684"/>
      <c r="DI12" s="684"/>
      <c r="DJ12" s="684"/>
      <c r="DK12" s="684"/>
      <c r="DL12" s="684"/>
      <c r="DM12" s="684"/>
      <c r="DN12" s="684"/>
      <c r="DO12" s="684"/>
      <c r="DP12" s="685"/>
      <c r="DQ12" s="692">
        <v>90469</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235</v>
      </c>
      <c r="AA13" s="686"/>
      <c r="AB13" s="686"/>
      <c r="AC13" s="686"/>
      <c r="AD13" s="687" t="s">
        <v>241</v>
      </c>
      <c r="AE13" s="687"/>
      <c r="AF13" s="687"/>
      <c r="AG13" s="687"/>
      <c r="AH13" s="687"/>
      <c r="AI13" s="687"/>
      <c r="AJ13" s="687"/>
      <c r="AK13" s="687"/>
      <c r="AL13" s="688" t="s">
        <v>137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7475577</v>
      </c>
      <c r="BH13" s="684"/>
      <c r="BI13" s="684"/>
      <c r="BJ13" s="684"/>
      <c r="BK13" s="684"/>
      <c r="BL13" s="684"/>
      <c r="BM13" s="684"/>
      <c r="BN13" s="685"/>
      <c r="BO13" s="686">
        <v>31</v>
      </c>
      <c r="BP13" s="686"/>
      <c r="BQ13" s="686"/>
      <c r="BR13" s="686"/>
      <c r="BS13" s="692" t="s">
        <v>241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5650614</v>
      </c>
      <c r="CS13" s="684"/>
      <c r="CT13" s="684"/>
      <c r="CU13" s="684"/>
      <c r="CV13" s="684"/>
      <c r="CW13" s="684"/>
      <c r="CX13" s="684"/>
      <c r="CY13" s="685"/>
      <c r="CZ13" s="686">
        <v>14</v>
      </c>
      <c r="DA13" s="686"/>
      <c r="DB13" s="686"/>
      <c r="DC13" s="686"/>
      <c r="DD13" s="692">
        <v>2594538</v>
      </c>
      <c r="DE13" s="684"/>
      <c r="DF13" s="684"/>
      <c r="DG13" s="684"/>
      <c r="DH13" s="684"/>
      <c r="DI13" s="684"/>
      <c r="DJ13" s="684"/>
      <c r="DK13" s="684"/>
      <c r="DL13" s="684"/>
      <c r="DM13" s="684"/>
      <c r="DN13" s="684"/>
      <c r="DO13" s="684"/>
      <c r="DP13" s="685"/>
      <c r="DQ13" s="692">
        <v>3318064</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36525</v>
      </c>
      <c r="S14" s="684"/>
      <c r="T14" s="684"/>
      <c r="U14" s="684"/>
      <c r="V14" s="684"/>
      <c r="W14" s="684"/>
      <c r="X14" s="684"/>
      <c r="Y14" s="685"/>
      <c r="Z14" s="686">
        <v>0.1</v>
      </c>
      <c r="AA14" s="686"/>
      <c r="AB14" s="686"/>
      <c r="AC14" s="686"/>
      <c r="AD14" s="687">
        <v>36525</v>
      </c>
      <c r="AE14" s="687"/>
      <c r="AF14" s="687"/>
      <c r="AG14" s="687"/>
      <c r="AH14" s="687"/>
      <c r="AI14" s="687"/>
      <c r="AJ14" s="687"/>
      <c r="AK14" s="687"/>
      <c r="AL14" s="688">
        <v>0.1</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42730</v>
      </c>
      <c r="BH14" s="684"/>
      <c r="BI14" s="684"/>
      <c r="BJ14" s="684"/>
      <c r="BK14" s="684"/>
      <c r="BL14" s="684"/>
      <c r="BM14" s="684"/>
      <c r="BN14" s="685"/>
      <c r="BO14" s="686">
        <v>0.2</v>
      </c>
      <c r="BP14" s="686"/>
      <c r="BQ14" s="686"/>
      <c r="BR14" s="686"/>
      <c r="BS14" s="692" t="s">
        <v>235</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1685003</v>
      </c>
      <c r="CS14" s="684"/>
      <c r="CT14" s="684"/>
      <c r="CU14" s="684"/>
      <c r="CV14" s="684"/>
      <c r="CW14" s="684"/>
      <c r="CX14" s="684"/>
      <c r="CY14" s="685"/>
      <c r="CZ14" s="686">
        <v>4.2</v>
      </c>
      <c r="DA14" s="686"/>
      <c r="DB14" s="686"/>
      <c r="DC14" s="686"/>
      <c r="DD14" s="692">
        <v>444335</v>
      </c>
      <c r="DE14" s="684"/>
      <c r="DF14" s="684"/>
      <c r="DG14" s="684"/>
      <c r="DH14" s="684"/>
      <c r="DI14" s="684"/>
      <c r="DJ14" s="684"/>
      <c r="DK14" s="684"/>
      <c r="DL14" s="684"/>
      <c r="DM14" s="684"/>
      <c r="DN14" s="684"/>
      <c r="DO14" s="684"/>
      <c r="DP14" s="685"/>
      <c r="DQ14" s="692">
        <v>1278079</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241</v>
      </c>
      <c r="AA15" s="686"/>
      <c r="AB15" s="686"/>
      <c r="AC15" s="686"/>
      <c r="AD15" s="687" t="s">
        <v>241</v>
      </c>
      <c r="AE15" s="687"/>
      <c r="AF15" s="687"/>
      <c r="AG15" s="687"/>
      <c r="AH15" s="687"/>
      <c r="AI15" s="687"/>
      <c r="AJ15" s="687"/>
      <c r="AK15" s="687"/>
      <c r="AL15" s="688" t="s">
        <v>241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260022</v>
      </c>
      <c r="BH15" s="684"/>
      <c r="BI15" s="684"/>
      <c r="BJ15" s="684"/>
      <c r="BK15" s="684"/>
      <c r="BL15" s="684"/>
      <c r="BM15" s="684"/>
      <c r="BN15" s="685"/>
      <c r="BO15" s="686">
        <v>1.1000000000000001</v>
      </c>
      <c r="BP15" s="686"/>
      <c r="BQ15" s="686"/>
      <c r="BR15" s="686"/>
      <c r="BS15" s="692" t="s">
        <v>235</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5190489</v>
      </c>
      <c r="CS15" s="684"/>
      <c r="CT15" s="684"/>
      <c r="CU15" s="684"/>
      <c r="CV15" s="684"/>
      <c r="CW15" s="684"/>
      <c r="CX15" s="684"/>
      <c r="CY15" s="685"/>
      <c r="CZ15" s="686">
        <v>12.9</v>
      </c>
      <c r="DA15" s="686"/>
      <c r="DB15" s="686"/>
      <c r="DC15" s="686"/>
      <c r="DD15" s="692">
        <v>1679818</v>
      </c>
      <c r="DE15" s="684"/>
      <c r="DF15" s="684"/>
      <c r="DG15" s="684"/>
      <c r="DH15" s="684"/>
      <c r="DI15" s="684"/>
      <c r="DJ15" s="684"/>
      <c r="DK15" s="684"/>
      <c r="DL15" s="684"/>
      <c r="DM15" s="684"/>
      <c r="DN15" s="684"/>
      <c r="DO15" s="684"/>
      <c r="DP15" s="685"/>
      <c r="DQ15" s="692">
        <v>3320552</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10288</v>
      </c>
      <c r="S16" s="684"/>
      <c r="T16" s="684"/>
      <c r="U16" s="684"/>
      <c r="V16" s="684"/>
      <c r="W16" s="684"/>
      <c r="X16" s="684"/>
      <c r="Y16" s="685"/>
      <c r="Z16" s="686">
        <v>0</v>
      </c>
      <c r="AA16" s="686"/>
      <c r="AB16" s="686"/>
      <c r="AC16" s="686"/>
      <c r="AD16" s="687">
        <v>10288</v>
      </c>
      <c r="AE16" s="687"/>
      <c r="AF16" s="687"/>
      <c r="AG16" s="687"/>
      <c r="AH16" s="687"/>
      <c r="AI16" s="687"/>
      <c r="AJ16" s="687"/>
      <c r="AK16" s="687"/>
      <c r="AL16" s="688">
        <v>0</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241</v>
      </c>
      <c r="BH16" s="684"/>
      <c r="BI16" s="684"/>
      <c r="BJ16" s="684"/>
      <c r="BK16" s="684"/>
      <c r="BL16" s="684"/>
      <c r="BM16" s="684"/>
      <c r="BN16" s="685"/>
      <c r="BO16" s="686" t="s">
        <v>235</v>
      </c>
      <c r="BP16" s="686"/>
      <c r="BQ16" s="686"/>
      <c r="BR16" s="686"/>
      <c r="BS16" s="692" t="s">
        <v>235</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3133</v>
      </c>
      <c r="CS16" s="684"/>
      <c r="CT16" s="684"/>
      <c r="CU16" s="684"/>
      <c r="CV16" s="684"/>
      <c r="CW16" s="684"/>
      <c r="CX16" s="684"/>
      <c r="CY16" s="685"/>
      <c r="CZ16" s="686">
        <v>0</v>
      </c>
      <c r="DA16" s="686"/>
      <c r="DB16" s="686"/>
      <c r="DC16" s="686"/>
      <c r="DD16" s="692" t="s">
        <v>241</v>
      </c>
      <c r="DE16" s="684"/>
      <c r="DF16" s="684"/>
      <c r="DG16" s="684"/>
      <c r="DH16" s="684"/>
      <c r="DI16" s="684"/>
      <c r="DJ16" s="684"/>
      <c r="DK16" s="684"/>
      <c r="DL16" s="684"/>
      <c r="DM16" s="684"/>
      <c r="DN16" s="684"/>
      <c r="DO16" s="684"/>
      <c r="DP16" s="685"/>
      <c r="DQ16" s="692">
        <v>3133</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225419</v>
      </c>
      <c r="S17" s="684"/>
      <c r="T17" s="684"/>
      <c r="U17" s="684"/>
      <c r="V17" s="684"/>
      <c r="W17" s="684"/>
      <c r="X17" s="684"/>
      <c r="Y17" s="685"/>
      <c r="Z17" s="686">
        <v>0.5</v>
      </c>
      <c r="AA17" s="686"/>
      <c r="AB17" s="686"/>
      <c r="AC17" s="686"/>
      <c r="AD17" s="687">
        <v>225419</v>
      </c>
      <c r="AE17" s="687"/>
      <c r="AF17" s="687"/>
      <c r="AG17" s="687"/>
      <c r="AH17" s="687"/>
      <c r="AI17" s="687"/>
      <c r="AJ17" s="687"/>
      <c r="AK17" s="687"/>
      <c r="AL17" s="688">
        <v>0.9</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235</v>
      </c>
      <c r="BP17" s="686"/>
      <c r="BQ17" s="686"/>
      <c r="BR17" s="686"/>
      <c r="BS17" s="692" t="s">
        <v>241</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4978590</v>
      </c>
      <c r="CS17" s="684"/>
      <c r="CT17" s="684"/>
      <c r="CU17" s="684"/>
      <c r="CV17" s="684"/>
      <c r="CW17" s="684"/>
      <c r="CX17" s="684"/>
      <c r="CY17" s="685"/>
      <c r="CZ17" s="686">
        <v>12.4</v>
      </c>
      <c r="DA17" s="686"/>
      <c r="DB17" s="686"/>
      <c r="DC17" s="686"/>
      <c r="DD17" s="692" t="s">
        <v>241</v>
      </c>
      <c r="DE17" s="684"/>
      <c r="DF17" s="684"/>
      <c r="DG17" s="684"/>
      <c r="DH17" s="684"/>
      <c r="DI17" s="684"/>
      <c r="DJ17" s="684"/>
      <c r="DK17" s="684"/>
      <c r="DL17" s="684"/>
      <c r="DM17" s="684"/>
      <c r="DN17" s="684"/>
      <c r="DO17" s="684"/>
      <c r="DP17" s="685"/>
      <c r="DQ17" s="692">
        <v>4653372</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44993</v>
      </c>
      <c r="S18" s="684"/>
      <c r="T18" s="684"/>
      <c r="U18" s="684"/>
      <c r="V18" s="684"/>
      <c r="W18" s="684"/>
      <c r="X18" s="684"/>
      <c r="Y18" s="685"/>
      <c r="Z18" s="686">
        <v>0.1</v>
      </c>
      <c r="AA18" s="686"/>
      <c r="AB18" s="686"/>
      <c r="AC18" s="686"/>
      <c r="AD18" s="687">
        <v>44993</v>
      </c>
      <c r="AE18" s="687"/>
      <c r="AF18" s="687"/>
      <c r="AG18" s="687"/>
      <c r="AH18" s="687"/>
      <c r="AI18" s="687"/>
      <c r="AJ18" s="687"/>
      <c r="AK18" s="687"/>
      <c r="AL18" s="688">
        <v>0.2</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241</v>
      </c>
      <c r="BP18" s="686"/>
      <c r="BQ18" s="686"/>
      <c r="BR18" s="686"/>
      <c r="BS18" s="692" t="s">
        <v>235</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241</v>
      </c>
      <c r="DA18" s="686"/>
      <c r="DB18" s="686"/>
      <c r="DC18" s="686"/>
      <c r="DD18" s="692" t="s">
        <v>235</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6468</v>
      </c>
      <c r="S19" s="684"/>
      <c r="T19" s="684"/>
      <c r="U19" s="684"/>
      <c r="V19" s="684"/>
      <c r="W19" s="684"/>
      <c r="X19" s="684"/>
      <c r="Y19" s="685"/>
      <c r="Z19" s="686">
        <v>0</v>
      </c>
      <c r="AA19" s="686"/>
      <c r="AB19" s="686"/>
      <c r="AC19" s="686"/>
      <c r="AD19" s="687">
        <v>6468</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1985487</v>
      </c>
      <c r="BH19" s="684"/>
      <c r="BI19" s="684"/>
      <c r="BJ19" s="684"/>
      <c r="BK19" s="684"/>
      <c r="BL19" s="684"/>
      <c r="BM19" s="684"/>
      <c r="BN19" s="685"/>
      <c r="BO19" s="686">
        <v>8.1999999999999993</v>
      </c>
      <c r="BP19" s="686"/>
      <c r="BQ19" s="686"/>
      <c r="BR19" s="686"/>
      <c r="BS19" s="692" t="s">
        <v>235</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137</v>
      </c>
      <c r="DA19" s="686"/>
      <c r="DB19" s="686"/>
      <c r="DC19" s="686"/>
      <c r="DD19" s="692" t="s">
        <v>235</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413</v>
      </c>
      <c r="S20" s="684"/>
      <c r="T20" s="684"/>
      <c r="U20" s="684"/>
      <c r="V20" s="684"/>
      <c r="W20" s="684"/>
      <c r="X20" s="684"/>
      <c r="Y20" s="685"/>
      <c r="Z20" s="686">
        <v>0</v>
      </c>
      <c r="AA20" s="686"/>
      <c r="AB20" s="686"/>
      <c r="AC20" s="686"/>
      <c r="AD20" s="687">
        <v>413</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1985487</v>
      </c>
      <c r="BH20" s="684"/>
      <c r="BI20" s="684"/>
      <c r="BJ20" s="684"/>
      <c r="BK20" s="684"/>
      <c r="BL20" s="684"/>
      <c r="BM20" s="684"/>
      <c r="BN20" s="685"/>
      <c r="BO20" s="686">
        <v>8.1999999999999993</v>
      </c>
      <c r="BP20" s="686"/>
      <c r="BQ20" s="686"/>
      <c r="BR20" s="686"/>
      <c r="BS20" s="692" t="s">
        <v>137</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40248446</v>
      </c>
      <c r="CS20" s="684"/>
      <c r="CT20" s="684"/>
      <c r="CU20" s="684"/>
      <c r="CV20" s="684"/>
      <c r="CW20" s="684"/>
      <c r="CX20" s="684"/>
      <c r="CY20" s="685"/>
      <c r="CZ20" s="686">
        <v>100</v>
      </c>
      <c r="DA20" s="686"/>
      <c r="DB20" s="686"/>
      <c r="DC20" s="686"/>
      <c r="DD20" s="692">
        <v>5807695</v>
      </c>
      <c r="DE20" s="684"/>
      <c r="DF20" s="684"/>
      <c r="DG20" s="684"/>
      <c r="DH20" s="684"/>
      <c r="DI20" s="684"/>
      <c r="DJ20" s="684"/>
      <c r="DK20" s="684"/>
      <c r="DL20" s="684"/>
      <c r="DM20" s="684"/>
      <c r="DN20" s="684"/>
      <c r="DO20" s="684"/>
      <c r="DP20" s="685"/>
      <c r="DQ20" s="692">
        <v>27823698</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173545</v>
      </c>
      <c r="S21" s="684"/>
      <c r="T21" s="684"/>
      <c r="U21" s="684"/>
      <c r="V21" s="684"/>
      <c r="W21" s="684"/>
      <c r="X21" s="684"/>
      <c r="Y21" s="685"/>
      <c r="Z21" s="686">
        <v>0.4</v>
      </c>
      <c r="AA21" s="686"/>
      <c r="AB21" s="686"/>
      <c r="AC21" s="686"/>
      <c r="AD21" s="687">
        <v>173545</v>
      </c>
      <c r="AE21" s="687"/>
      <c r="AF21" s="687"/>
      <c r="AG21" s="687"/>
      <c r="AH21" s="687"/>
      <c r="AI21" s="687"/>
      <c r="AJ21" s="687"/>
      <c r="AK21" s="687"/>
      <c r="AL21" s="688">
        <v>0.7</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26220</v>
      </c>
      <c r="BH21" s="684"/>
      <c r="BI21" s="684"/>
      <c r="BJ21" s="684"/>
      <c r="BK21" s="684"/>
      <c r="BL21" s="684"/>
      <c r="BM21" s="684"/>
      <c r="BN21" s="685"/>
      <c r="BO21" s="686">
        <v>0.1</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655220</v>
      </c>
      <c r="S22" s="684"/>
      <c r="T22" s="684"/>
      <c r="U22" s="684"/>
      <c r="V22" s="684"/>
      <c r="W22" s="684"/>
      <c r="X22" s="684"/>
      <c r="Y22" s="685"/>
      <c r="Z22" s="686">
        <v>1.6</v>
      </c>
      <c r="AA22" s="686"/>
      <c r="AB22" s="686"/>
      <c r="AC22" s="686"/>
      <c r="AD22" s="687" t="s">
        <v>137</v>
      </c>
      <c r="AE22" s="687"/>
      <c r="AF22" s="687"/>
      <c r="AG22" s="687"/>
      <c r="AH22" s="687"/>
      <c r="AI22" s="687"/>
      <c r="AJ22" s="687"/>
      <c r="AK22" s="687"/>
      <c r="AL22" s="688" t="s">
        <v>235</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v>75076</v>
      </c>
      <c r="BH22" s="684"/>
      <c r="BI22" s="684"/>
      <c r="BJ22" s="684"/>
      <c r="BK22" s="684"/>
      <c r="BL22" s="684"/>
      <c r="BM22" s="684"/>
      <c r="BN22" s="685"/>
      <c r="BO22" s="686">
        <v>0.3</v>
      </c>
      <c r="BP22" s="686"/>
      <c r="BQ22" s="686"/>
      <c r="BR22" s="686"/>
      <c r="BS22" s="692" t="s">
        <v>235</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t="s">
        <v>241</v>
      </c>
      <c r="S23" s="684"/>
      <c r="T23" s="684"/>
      <c r="U23" s="684"/>
      <c r="V23" s="684"/>
      <c r="W23" s="684"/>
      <c r="X23" s="684"/>
      <c r="Y23" s="685"/>
      <c r="Z23" s="686" t="s">
        <v>235</v>
      </c>
      <c r="AA23" s="686"/>
      <c r="AB23" s="686"/>
      <c r="AC23" s="686"/>
      <c r="AD23" s="687" t="s">
        <v>241</v>
      </c>
      <c r="AE23" s="687"/>
      <c r="AF23" s="687"/>
      <c r="AG23" s="687"/>
      <c r="AH23" s="687"/>
      <c r="AI23" s="687"/>
      <c r="AJ23" s="687"/>
      <c r="AK23" s="687"/>
      <c r="AL23" s="688" t="s">
        <v>235</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1884191</v>
      </c>
      <c r="BH23" s="684"/>
      <c r="BI23" s="684"/>
      <c r="BJ23" s="684"/>
      <c r="BK23" s="684"/>
      <c r="BL23" s="684"/>
      <c r="BM23" s="684"/>
      <c r="BN23" s="685"/>
      <c r="BO23" s="686">
        <v>7.8</v>
      </c>
      <c r="BP23" s="686"/>
      <c r="BQ23" s="686"/>
      <c r="BR23" s="686"/>
      <c r="BS23" s="692" t="s">
        <v>137</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655220</v>
      </c>
      <c r="S24" s="684"/>
      <c r="T24" s="684"/>
      <c r="U24" s="684"/>
      <c r="V24" s="684"/>
      <c r="W24" s="684"/>
      <c r="X24" s="684"/>
      <c r="Y24" s="685"/>
      <c r="Z24" s="686">
        <v>1.6</v>
      </c>
      <c r="AA24" s="686"/>
      <c r="AB24" s="686"/>
      <c r="AC24" s="686"/>
      <c r="AD24" s="687" t="s">
        <v>235</v>
      </c>
      <c r="AE24" s="687"/>
      <c r="AF24" s="687"/>
      <c r="AG24" s="687"/>
      <c r="AH24" s="687"/>
      <c r="AI24" s="687"/>
      <c r="AJ24" s="687"/>
      <c r="AK24" s="687"/>
      <c r="AL24" s="688" t="s">
        <v>235</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241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19801028</v>
      </c>
      <c r="CS24" s="673"/>
      <c r="CT24" s="673"/>
      <c r="CU24" s="673"/>
      <c r="CV24" s="673"/>
      <c r="CW24" s="673"/>
      <c r="CX24" s="673"/>
      <c r="CY24" s="674"/>
      <c r="CZ24" s="677">
        <v>49.2</v>
      </c>
      <c r="DA24" s="678"/>
      <c r="DB24" s="678"/>
      <c r="DC24" s="697"/>
      <c r="DD24" s="722">
        <v>14328983</v>
      </c>
      <c r="DE24" s="673"/>
      <c r="DF24" s="673"/>
      <c r="DG24" s="673"/>
      <c r="DH24" s="673"/>
      <c r="DI24" s="673"/>
      <c r="DJ24" s="673"/>
      <c r="DK24" s="674"/>
      <c r="DL24" s="722">
        <v>13974743</v>
      </c>
      <c r="DM24" s="673"/>
      <c r="DN24" s="673"/>
      <c r="DO24" s="673"/>
      <c r="DP24" s="673"/>
      <c r="DQ24" s="673"/>
      <c r="DR24" s="673"/>
      <c r="DS24" s="673"/>
      <c r="DT24" s="673"/>
      <c r="DU24" s="673"/>
      <c r="DV24" s="674"/>
      <c r="DW24" s="677">
        <v>56.1</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241</v>
      </c>
      <c r="S25" s="684"/>
      <c r="T25" s="684"/>
      <c r="U25" s="684"/>
      <c r="V25" s="684"/>
      <c r="W25" s="684"/>
      <c r="X25" s="684"/>
      <c r="Y25" s="685"/>
      <c r="Z25" s="686" t="s">
        <v>235</v>
      </c>
      <c r="AA25" s="686"/>
      <c r="AB25" s="686"/>
      <c r="AC25" s="686"/>
      <c r="AD25" s="687" t="s">
        <v>235</v>
      </c>
      <c r="AE25" s="687"/>
      <c r="AF25" s="687"/>
      <c r="AG25" s="687"/>
      <c r="AH25" s="687"/>
      <c r="AI25" s="687"/>
      <c r="AJ25" s="687"/>
      <c r="AK25" s="687"/>
      <c r="AL25" s="688" t="s">
        <v>235</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241</v>
      </c>
      <c r="BP25" s="686"/>
      <c r="BQ25" s="686"/>
      <c r="BR25" s="686"/>
      <c r="BS25" s="692" t="s">
        <v>235</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7517957</v>
      </c>
      <c r="CS25" s="719"/>
      <c r="CT25" s="719"/>
      <c r="CU25" s="719"/>
      <c r="CV25" s="719"/>
      <c r="CW25" s="719"/>
      <c r="CX25" s="719"/>
      <c r="CY25" s="720"/>
      <c r="CZ25" s="688">
        <v>18.7</v>
      </c>
      <c r="DA25" s="717"/>
      <c r="DB25" s="717"/>
      <c r="DC25" s="721"/>
      <c r="DD25" s="692">
        <v>7099419</v>
      </c>
      <c r="DE25" s="719"/>
      <c r="DF25" s="719"/>
      <c r="DG25" s="719"/>
      <c r="DH25" s="719"/>
      <c r="DI25" s="719"/>
      <c r="DJ25" s="719"/>
      <c r="DK25" s="720"/>
      <c r="DL25" s="692">
        <v>6947458</v>
      </c>
      <c r="DM25" s="719"/>
      <c r="DN25" s="719"/>
      <c r="DO25" s="719"/>
      <c r="DP25" s="719"/>
      <c r="DQ25" s="719"/>
      <c r="DR25" s="719"/>
      <c r="DS25" s="719"/>
      <c r="DT25" s="719"/>
      <c r="DU25" s="719"/>
      <c r="DV25" s="720"/>
      <c r="DW25" s="688">
        <v>27.9</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27083536</v>
      </c>
      <c r="S26" s="684"/>
      <c r="T26" s="684"/>
      <c r="U26" s="684"/>
      <c r="V26" s="684"/>
      <c r="W26" s="684"/>
      <c r="X26" s="684"/>
      <c r="Y26" s="685"/>
      <c r="Z26" s="686">
        <v>64.900000000000006</v>
      </c>
      <c r="AA26" s="686"/>
      <c r="AB26" s="686"/>
      <c r="AC26" s="686"/>
      <c r="AD26" s="687">
        <v>24544125</v>
      </c>
      <c r="AE26" s="687"/>
      <c r="AF26" s="687"/>
      <c r="AG26" s="687"/>
      <c r="AH26" s="687"/>
      <c r="AI26" s="687"/>
      <c r="AJ26" s="687"/>
      <c r="AK26" s="687"/>
      <c r="AL26" s="688">
        <v>98.5</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241</v>
      </c>
      <c r="BH26" s="684"/>
      <c r="BI26" s="684"/>
      <c r="BJ26" s="684"/>
      <c r="BK26" s="684"/>
      <c r="BL26" s="684"/>
      <c r="BM26" s="684"/>
      <c r="BN26" s="685"/>
      <c r="BO26" s="686" t="s">
        <v>235</v>
      </c>
      <c r="BP26" s="686"/>
      <c r="BQ26" s="686"/>
      <c r="BR26" s="686"/>
      <c r="BS26" s="692" t="s">
        <v>235</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5010616</v>
      </c>
      <c r="CS26" s="684"/>
      <c r="CT26" s="684"/>
      <c r="CU26" s="684"/>
      <c r="CV26" s="684"/>
      <c r="CW26" s="684"/>
      <c r="CX26" s="684"/>
      <c r="CY26" s="685"/>
      <c r="CZ26" s="688">
        <v>12.4</v>
      </c>
      <c r="DA26" s="717"/>
      <c r="DB26" s="717"/>
      <c r="DC26" s="721"/>
      <c r="DD26" s="692">
        <v>4691765</v>
      </c>
      <c r="DE26" s="684"/>
      <c r="DF26" s="684"/>
      <c r="DG26" s="684"/>
      <c r="DH26" s="684"/>
      <c r="DI26" s="684"/>
      <c r="DJ26" s="684"/>
      <c r="DK26" s="685"/>
      <c r="DL26" s="692" t="s">
        <v>235</v>
      </c>
      <c r="DM26" s="684"/>
      <c r="DN26" s="684"/>
      <c r="DO26" s="684"/>
      <c r="DP26" s="684"/>
      <c r="DQ26" s="684"/>
      <c r="DR26" s="684"/>
      <c r="DS26" s="684"/>
      <c r="DT26" s="684"/>
      <c r="DU26" s="684"/>
      <c r="DV26" s="685"/>
      <c r="DW26" s="688" t="s">
        <v>235</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11903</v>
      </c>
      <c r="S27" s="684"/>
      <c r="T27" s="684"/>
      <c r="U27" s="684"/>
      <c r="V27" s="684"/>
      <c r="W27" s="684"/>
      <c r="X27" s="684"/>
      <c r="Y27" s="685"/>
      <c r="Z27" s="686">
        <v>0</v>
      </c>
      <c r="AA27" s="686"/>
      <c r="AB27" s="686"/>
      <c r="AC27" s="686"/>
      <c r="AD27" s="687">
        <v>11903</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24146521</v>
      </c>
      <c r="BH27" s="684"/>
      <c r="BI27" s="684"/>
      <c r="BJ27" s="684"/>
      <c r="BK27" s="684"/>
      <c r="BL27" s="684"/>
      <c r="BM27" s="684"/>
      <c r="BN27" s="685"/>
      <c r="BO27" s="686">
        <v>100</v>
      </c>
      <c r="BP27" s="686"/>
      <c r="BQ27" s="686"/>
      <c r="BR27" s="686"/>
      <c r="BS27" s="692">
        <v>114426</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7308270</v>
      </c>
      <c r="CS27" s="719"/>
      <c r="CT27" s="719"/>
      <c r="CU27" s="719"/>
      <c r="CV27" s="719"/>
      <c r="CW27" s="719"/>
      <c r="CX27" s="719"/>
      <c r="CY27" s="720"/>
      <c r="CZ27" s="688">
        <v>18.2</v>
      </c>
      <c r="DA27" s="717"/>
      <c r="DB27" s="717"/>
      <c r="DC27" s="721"/>
      <c r="DD27" s="692">
        <v>2579981</v>
      </c>
      <c r="DE27" s="719"/>
      <c r="DF27" s="719"/>
      <c r="DG27" s="719"/>
      <c r="DH27" s="719"/>
      <c r="DI27" s="719"/>
      <c r="DJ27" s="719"/>
      <c r="DK27" s="720"/>
      <c r="DL27" s="692">
        <v>2558903</v>
      </c>
      <c r="DM27" s="719"/>
      <c r="DN27" s="719"/>
      <c r="DO27" s="719"/>
      <c r="DP27" s="719"/>
      <c r="DQ27" s="719"/>
      <c r="DR27" s="719"/>
      <c r="DS27" s="719"/>
      <c r="DT27" s="719"/>
      <c r="DU27" s="719"/>
      <c r="DV27" s="720"/>
      <c r="DW27" s="688">
        <v>10.3</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244671</v>
      </c>
      <c r="S28" s="684"/>
      <c r="T28" s="684"/>
      <c r="U28" s="684"/>
      <c r="V28" s="684"/>
      <c r="W28" s="684"/>
      <c r="X28" s="684"/>
      <c r="Y28" s="685"/>
      <c r="Z28" s="686">
        <v>0.6</v>
      </c>
      <c r="AA28" s="686"/>
      <c r="AB28" s="686"/>
      <c r="AC28" s="686"/>
      <c r="AD28" s="687" t="s">
        <v>235</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4974801</v>
      </c>
      <c r="CS28" s="684"/>
      <c r="CT28" s="684"/>
      <c r="CU28" s="684"/>
      <c r="CV28" s="684"/>
      <c r="CW28" s="684"/>
      <c r="CX28" s="684"/>
      <c r="CY28" s="685"/>
      <c r="CZ28" s="688">
        <v>12.4</v>
      </c>
      <c r="DA28" s="717"/>
      <c r="DB28" s="717"/>
      <c r="DC28" s="721"/>
      <c r="DD28" s="692">
        <v>4649583</v>
      </c>
      <c r="DE28" s="684"/>
      <c r="DF28" s="684"/>
      <c r="DG28" s="684"/>
      <c r="DH28" s="684"/>
      <c r="DI28" s="684"/>
      <c r="DJ28" s="684"/>
      <c r="DK28" s="685"/>
      <c r="DL28" s="692">
        <v>4468382</v>
      </c>
      <c r="DM28" s="684"/>
      <c r="DN28" s="684"/>
      <c r="DO28" s="684"/>
      <c r="DP28" s="684"/>
      <c r="DQ28" s="684"/>
      <c r="DR28" s="684"/>
      <c r="DS28" s="684"/>
      <c r="DT28" s="684"/>
      <c r="DU28" s="684"/>
      <c r="DV28" s="685"/>
      <c r="DW28" s="688">
        <v>17.899999999999999</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1341254</v>
      </c>
      <c r="S29" s="684"/>
      <c r="T29" s="684"/>
      <c r="U29" s="684"/>
      <c r="V29" s="684"/>
      <c r="W29" s="684"/>
      <c r="X29" s="684"/>
      <c r="Y29" s="685"/>
      <c r="Z29" s="686">
        <v>3.2</v>
      </c>
      <c r="AA29" s="686"/>
      <c r="AB29" s="686"/>
      <c r="AC29" s="686"/>
      <c r="AD29" s="687">
        <v>206521</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4974801</v>
      </c>
      <c r="CS29" s="719"/>
      <c r="CT29" s="719"/>
      <c r="CU29" s="719"/>
      <c r="CV29" s="719"/>
      <c r="CW29" s="719"/>
      <c r="CX29" s="719"/>
      <c r="CY29" s="720"/>
      <c r="CZ29" s="688">
        <v>12.4</v>
      </c>
      <c r="DA29" s="717"/>
      <c r="DB29" s="717"/>
      <c r="DC29" s="721"/>
      <c r="DD29" s="692">
        <v>4649583</v>
      </c>
      <c r="DE29" s="719"/>
      <c r="DF29" s="719"/>
      <c r="DG29" s="719"/>
      <c r="DH29" s="719"/>
      <c r="DI29" s="719"/>
      <c r="DJ29" s="719"/>
      <c r="DK29" s="720"/>
      <c r="DL29" s="692">
        <v>4468382</v>
      </c>
      <c r="DM29" s="719"/>
      <c r="DN29" s="719"/>
      <c r="DO29" s="719"/>
      <c r="DP29" s="719"/>
      <c r="DQ29" s="719"/>
      <c r="DR29" s="719"/>
      <c r="DS29" s="719"/>
      <c r="DT29" s="719"/>
      <c r="DU29" s="719"/>
      <c r="DV29" s="720"/>
      <c r="DW29" s="688">
        <v>17.899999999999999</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173523</v>
      </c>
      <c r="S30" s="684"/>
      <c r="T30" s="684"/>
      <c r="U30" s="684"/>
      <c r="V30" s="684"/>
      <c r="W30" s="684"/>
      <c r="X30" s="684"/>
      <c r="Y30" s="685"/>
      <c r="Z30" s="686">
        <v>0.4</v>
      </c>
      <c r="AA30" s="686"/>
      <c r="AB30" s="686"/>
      <c r="AC30" s="686"/>
      <c r="AD30" s="687" t="s">
        <v>235</v>
      </c>
      <c r="AE30" s="687"/>
      <c r="AF30" s="687"/>
      <c r="AG30" s="687"/>
      <c r="AH30" s="687"/>
      <c r="AI30" s="687"/>
      <c r="AJ30" s="687"/>
      <c r="AK30" s="687"/>
      <c r="AL30" s="688" t="s">
        <v>137</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4533458</v>
      </c>
      <c r="CS30" s="684"/>
      <c r="CT30" s="684"/>
      <c r="CU30" s="684"/>
      <c r="CV30" s="684"/>
      <c r="CW30" s="684"/>
      <c r="CX30" s="684"/>
      <c r="CY30" s="685"/>
      <c r="CZ30" s="688">
        <v>11.3</v>
      </c>
      <c r="DA30" s="717"/>
      <c r="DB30" s="717"/>
      <c r="DC30" s="721"/>
      <c r="DD30" s="692">
        <v>4274112</v>
      </c>
      <c r="DE30" s="684"/>
      <c r="DF30" s="684"/>
      <c r="DG30" s="684"/>
      <c r="DH30" s="684"/>
      <c r="DI30" s="684"/>
      <c r="DJ30" s="684"/>
      <c r="DK30" s="685"/>
      <c r="DL30" s="692">
        <v>4092911</v>
      </c>
      <c r="DM30" s="684"/>
      <c r="DN30" s="684"/>
      <c r="DO30" s="684"/>
      <c r="DP30" s="684"/>
      <c r="DQ30" s="684"/>
      <c r="DR30" s="684"/>
      <c r="DS30" s="684"/>
      <c r="DT30" s="684"/>
      <c r="DU30" s="684"/>
      <c r="DV30" s="685"/>
      <c r="DW30" s="688">
        <v>16.399999999999999</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5265680</v>
      </c>
      <c r="S31" s="684"/>
      <c r="T31" s="684"/>
      <c r="U31" s="684"/>
      <c r="V31" s="684"/>
      <c r="W31" s="684"/>
      <c r="X31" s="684"/>
      <c r="Y31" s="685"/>
      <c r="Z31" s="686">
        <v>12.6</v>
      </c>
      <c r="AA31" s="686"/>
      <c r="AB31" s="686"/>
      <c r="AC31" s="686"/>
      <c r="AD31" s="687" t="s">
        <v>241</v>
      </c>
      <c r="AE31" s="687"/>
      <c r="AF31" s="687"/>
      <c r="AG31" s="687"/>
      <c r="AH31" s="687"/>
      <c r="AI31" s="687"/>
      <c r="AJ31" s="687"/>
      <c r="AK31" s="687"/>
      <c r="AL31" s="688" t="s">
        <v>235</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99.4</v>
      </c>
      <c r="BH31" s="738"/>
      <c r="BI31" s="738"/>
      <c r="BJ31" s="738"/>
      <c r="BK31" s="738"/>
      <c r="BL31" s="738"/>
      <c r="BM31" s="678">
        <v>96.7</v>
      </c>
      <c r="BN31" s="738"/>
      <c r="BO31" s="738"/>
      <c r="BP31" s="738"/>
      <c r="BQ31" s="739"/>
      <c r="BR31" s="751">
        <v>99.5</v>
      </c>
      <c r="BS31" s="738"/>
      <c r="BT31" s="738"/>
      <c r="BU31" s="738"/>
      <c r="BV31" s="738"/>
      <c r="BW31" s="738"/>
      <c r="BX31" s="678">
        <v>96.5</v>
      </c>
      <c r="BY31" s="738"/>
      <c r="BZ31" s="738"/>
      <c r="CA31" s="738"/>
      <c r="CB31" s="739"/>
      <c r="CD31" s="725"/>
      <c r="CE31" s="726"/>
      <c r="CF31" s="698" t="s">
        <v>310</v>
      </c>
      <c r="CG31" s="699"/>
      <c r="CH31" s="699"/>
      <c r="CI31" s="699"/>
      <c r="CJ31" s="699"/>
      <c r="CK31" s="699"/>
      <c r="CL31" s="699"/>
      <c r="CM31" s="699"/>
      <c r="CN31" s="699"/>
      <c r="CO31" s="699"/>
      <c r="CP31" s="699"/>
      <c r="CQ31" s="700"/>
      <c r="CR31" s="683">
        <v>441343</v>
      </c>
      <c r="CS31" s="719"/>
      <c r="CT31" s="719"/>
      <c r="CU31" s="719"/>
      <c r="CV31" s="719"/>
      <c r="CW31" s="719"/>
      <c r="CX31" s="719"/>
      <c r="CY31" s="720"/>
      <c r="CZ31" s="688">
        <v>1.1000000000000001</v>
      </c>
      <c r="DA31" s="717"/>
      <c r="DB31" s="717"/>
      <c r="DC31" s="721"/>
      <c r="DD31" s="692">
        <v>375471</v>
      </c>
      <c r="DE31" s="719"/>
      <c r="DF31" s="719"/>
      <c r="DG31" s="719"/>
      <c r="DH31" s="719"/>
      <c r="DI31" s="719"/>
      <c r="DJ31" s="719"/>
      <c r="DK31" s="720"/>
      <c r="DL31" s="692">
        <v>375471</v>
      </c>
      <c r="DM31" s="719"/>
      <c r="DN31" s="719"/>
      <c r="DO31" s="719"/>
      <c r="DP31" s="719"/>
      <c r="DQ31" s="719"/>
      <c r="DR31" s="719"/>
      <c r="DS31" s="719"/>
      <c r="DT31" s="719"/>
      <c r="DU31" s="719"/>
      <c r="DV31" s="720"/>
      <c r="DW31" s="688">
        <v>1.5</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235</v>
      </c>
      <c r="S32" s="684"/>
      <c r="T32" s="684"/>
      <c r="U32" s="684"/>
      <c r="V32" s="684"/>
      <c r="W32" s="684"/>
      <c r="X32" s="684"/>
      <c r="Y32" s="685"/>
      <c r="Z32" s="686" t="s">
        <v>235</v>
      </c>
      <c r="AA32" s="686"/>
      <c r="AB32" s="686"/>
      <c r="AC32" s="686"/>
      <c r="AD32" s="687" t="s">
        <v>241</v>
      </c>
      <c r="AE32" s="687"/>
      <c r="AF32" s="687"/>
      <c r="AG32" s="687"/>
      <c r="AH32" s="687"/>
      <c r="AI32" s="687"/>
      <c r="AJ32" s="687"/>
      <c r="AK32" s="687"/>
      <c r="AL32" s="688" t="s">
        <v>241</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99.4</v>
      </c>
      <c r="BH32" s="719"/>
      <c r="BI32" s="719"/>
      <c r="BJ32" s="719"/>
      <c r="BK32" s="719"/>
      <c r="BL32" s="719"/>
      <c r="BM32" s="689">
        <v>95.4</v>
      </c>
      <c r="BN32" s="749"/>
      <c r="BO32" s="749"/>
      <c r="BP32" s="749"/>
      <c r="BQ32" s="750"/>
      <c r="BR32" s="752">
        <v>99.6</v>
      </c>
      <c r="BS32" s="719"/>
      <c r="BT32" s="719"/>
      <c r="BU32" s="719"/>
      <c r="BV32" s="719"/>
      <c r="BW32" s="719"/>
      <c r="BX32" s="689">
        <v>95.1</v>
      </c>
      <c r="BY32" s="749"/>
      <c r="BZ32" s="749"/>
      <c r="CA32" s="749"/>
      <c r="CB32" s="750"/>
      <c r="CD32" s="727"/>
      <c r="CE32" s="728"/>
      <c r="CF32" s="698" t="s">
        <v>314</v>
      </c>
      <c r="CG32" s="699"/>
      <c r="CH32" s="699"/>
      <c r="CI32" s="699"/>
      <c r="CJ32" s="699"/>
      <c r="CK32" s="699"/>
      <c r="CL32" s="699"/>
      <c r="CM32" s="699"/>
      <c r="CN32" s="699"/>
      <c r="CO32" s="699"/>
      <c r="CP32" s="699"/>
      <c r="CQ32" s="700"/>
      <c r="CR32" s="683" t="s">
        <v>235</v>
      </c>
      <c r="CS32" s="684"/>
      <c r="CT32" s="684"/>
      <c r="CU32" s="684"/>
      <c r="CV32" s="684"/>
      <c r="CW32" s="684"/>
      <c r="CX32" s="684"/>
      <c r="CY32" s="685"/>
      <c r="CZ32" s="688" t="s">
        <v>137</v>
      </c>
      <c r="DA32" s="717"/>
      <c r="DB32" s="717"/>
      <c r="DC32" s="721"/>
      <c r="DD32" s="692" t="s">
        <v>235</v>
      </c>
      <c r="DE32" s="684"/>
      <c r="DF32" s="684"/>
      <c r="DG32" s="684"/>
      <c r="DH32" s="684"/>
      <c r="DI32" s="684"/>
      <c r="DJ32" s="684"/>
      <c r="DK32" s="685"/>
      <c r="DL32" s="692" t="s">
        <v>235</v>
      </c>
      <c r="DM32" s="684"/>
      <c r="DN32" s="684"/>
      <c r="DO32" s="684"/>
      <c r="DP32" s="684"/>
      <c r="DQ32" s="684"/>
      <c r="DR32" s="684"/>
      <c r="DS32" s="684"/>
      <c r="DT32" s="684"/>
      <c r="DU32" s="684"/>
      <c r="DV32" s="685"/>
      <c r="DW32" s="688" t="s">
        <v>235</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2159206</v>
      </c>
      <c r="S33" s="684"/>
      <c r="T33" s="684"/>
      <c r="U33" s="684"/>
      <c r="V33" s="684"/>
      <c r="W33" s="684"/>
      <c r="X33" s="684"/>
      <c r="Y33" s="685"/>
      <c r="Z33" s="686">
        <v>5.2</v>
      </c>
      <c r="AA33" s="686"/>
      <c r="AB33" s="686"/>
      <c r="AC33" s="686"/>
      <c r="AD33" s="687" t="s">
        <v>137</v>
      </c>
      <c r="AE33" s="687"/>
      <c r="AF33" s="687"/>
      <c r="AG33" s="687"/>
      <c r="AH33" s="687"/>
      <c r="AI33" s="687"/>
      <c r="AJ33" s="687"/>
      <c r="AK33" s="687"/>
      <c r="AL33" s="688" t="s">
        <v>235</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99.3</v>
      </c>
      <c r="BH33" s="754"/>
      <c r="BI33" s="754"/>
      <c r="BJ33" s="754"/>
      <c r="BK33" s="754"/>
      <c r="BL33" s="754"/>
      <c r="BM33" s="755">
        <v>98.6</v>
      </c>
      <c r="BN33" s="754"/>
      <c r="BO33" s="754"/>
      <c r="BP33" s="754"/>
      <c r="BQ33" s="756"/>
      <c r="BR33" s="753">
        <v>99.4</v>
      </c>
      <c r="BS33" s="754"/>
      <c r="BT33" s="754"/>
      <c r="BU33" s="754"/>
      <c r="BV33" s="754"/>
      <c r="BW33" s="754"/>
      <c r="BX33" s="755">
        <v>98.6</v>
      </c>
      <c r="BY33" s="754"/>
      <c r="BZ33" s="754"/>
      <c r="CA33" s="754"/>
      <c r="CB33" s="756"/>
      <c r="CD33" s="698" t="s">
        <v>317</v>
      </c>
      <c r="CE33" s="699"/>
      <c r="CF33" s="699"/>
      <c r="CG33" s="699"/>
      <c r="CH33" s="699"/>
      <c r="CI33" s="699"/>
      <c r="CJ33" s="699"/>
      <c r="CK33" s="699"/>
      <c r="CL33" s="699"/>
      <c r="CM33" s="699"/>
      <c r="CN33" s="699"/>
      <c r="CO33" s="699"/>
      <c r="CP33" s="699"/>
      <c r="CQ33" s="700"/>
      <c r="CR33" s="683">
        <v>14636590</v>
      </c>
      <c r="CS33" s="719"/>
      <c r="CT33" s="719"/>
      <c r="CU33" s="719"/>
      <c r="CV33" s="719"/>
      <c r="CW33" s="719"/>
      <c r="CX33" s="719"/>
      <c r="CY33" s="720"/>
      <c r="CZ33" s="688">
        <v>36.4</v>
      </c>
      <c r="DA33" s="717"/>
      <c r="DB33" s="717"/>
      <c r="DC33" s="721"/>
      <c r="DD33" s="692">
        <v>12140050</v>
      </c>
      <c r="DE33" s="719"/>
      <c r="DF33" s="719"/>
      <c r="DG33" s="719"/>
      <c r="DH33" s="719"/>
      <c r="DI33" s="719"/>
      <c r="DJ33" s="719"/>
      <c r="DK33" s="720"/>
      <c r="DL33" s="692">
        <v>10015813</v>
      </c>
      <c r="DM33" s="719"/>
      <c r="DN33" s="719"/>
      <c r="DO33" s="719"/>
      <c r="DP33" s="719"/>
      <c r="DQ33" s="719"/>
      <c r="DR33" s="719"/>
      <c r="DS33" s="719"/>
      <c r="DT33" s="719"/>
      <c r="DU33" s="719"/>
      <c r="DV33" s="720"/>
      <c r="DW33" s="688">
        <v>40.200000000000003</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227347</v>
      </c>
      <c r="S34" s="684"/>
      <c r="T34" s="684"/>
      <c r="U34" s="684"/>
      <c r="V34" s="684"/>
      <c r="W34" s="684"/>
      <c r="X34" s="684"/>
      <c r="Y34" s="685"/>
      <c r="Z34" s="686">
        <v>0.5</v>
      </c>
      <c r="AA34" s="686"/>
      <c r="AB34" s="686"/>
      <c r="AC34" s="686"/>
      <c r="AD34" s="687">
        <v>145330</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6856599</v>
      </c>
      <c r="CS34" s="684"/>
      <c r="CT34" s="684"/>
      <c r="CU34" s="684"/>
      <c r="CV34" s="684"/>
      <c r="CW34" s="684"/>
      <c r="CX34" s="684"/>
      <c r="CY34" s="685"/>
      <c r="CZ34" s="688">
        <v>17</v>
      </c>
      <c r="DA34" s="717"/>
      <c r="DB34" s="717"/>
      <c r="DC34" s="721"/>
      <c r="DD34" s="692">
        <v>5396499</v>
      </c>
      <c r="DE34" s="684"/>
      <c r="DF34" s="684"/>
      <c r="DG34" s="684"/>
      <c r="DH34" s="684"/>
      <c r="DI34" s="684"/>
      <c r="DJ34" s="684"/>
      <c r="DK34" s="685"/>
      <c r="DL34" s="692">
        <v>4805369</v>
      </c>
      <c r="DM34" s="684"/>
      <c r="DN34" s="684"/>
      <c r="DO34" s="684"/>
      <c r="DP34" s="684"/>
      <c r="DQ34" s="684"/>
      <c r="DR34" s="684"/>
      <c r="DS34" s="684"/>
      <c r="DT34" s="684"/>
      <c r="DU34" s="684"/>
      <c r="DV34" s="685"/>
      <c r="DW34" s="688">
        <v>19.3</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175707</v>
      </c>
      <c r="S35" s="684"/>
      <c r="T35" s="684"/>
      <c r="U35" s="684"/>
      <c r="V35" s="684"/>
      <c r="W35" s="684"/>
      <c r="X35" s="684"/>
      <c r="Y35" s="685"/>
      <c r="Z35" s="686">
        <v>0.4</v>
      </c>
      <c r="AA35" s="686"/>
      <c r="AB35" s="686"/>
      <c r="AC35" s="686"/>
      <c r="AD35" s="687" t="s">
        <v>241</v>
      </c>
      <c r="AE35" s="687"/>
      <c r="AF35" s="687"/>
      <c r="AG35" s="687"/>
      <c r="AH35" s="687"/>
      <c r="AI35" s="687"/>
      <c r="AJ35" s="687"/>
      <c r="AK35" s="687"/>
      <c r="AL35" s="688" t="s">
        <v>235</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358667</v>
      </c>
      <c r="CS35" s="719"/>
      <c r="CT35" s="719"/>
      <c r="CU35" s="719"/>
      <c r="CV35" s="719"/>
      <c r="CW35" s="719"/>
      <c r="CX35" s="719"/>
      <c r="CY35" s="720"/>
      <c r="CZ35" s="688">
        <v>0.9</v>
      </c>
      <c r="DA35" s="717"/>
      <c r="DB35" s="717"/>
      <c r="DC35" s="721"/>
      <c r="DD35" s="692">
        <v>348836</v>
      </c>
      <c r="DE35" s="719"/>
      <c r="DF35" s="719"/>
      <c r="DG35" s="719"/>
      <c r="DH35" s="719"/>
      <c r="DI35" s="719"/>
      <c r="DJ35" s="719"/>
      <c r="DK35" s="720"/>
      <c r="DL35" s="692">
        <v>348836</v>
      </c>
      <c r="DM35" s="719"/>
      <c r="DN35" s="719"/>
      <c r="DO35" s="719"/>
      <c r="DP35" s="719"/>
      <c r="DQ35" s="719"/>
      <c r="DR35" s="719"/>
      <c r="DS35" s="719"/>
      <c r="DT35" s="719"/>
      <c r="DU35" s="719"/>
      <c r="DV35" s="720"/>
      <c r="DW35" s="688">
        <v>1.4</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435274</v>
      </c>
      <c r="S36" s="684"/>
      <c r="T36" s="684"/>
      <c r="U36" s="684"/>
      <c r="V36" s="684"/>
      <c r="W36" s="684"/>
      <c r="X36" s="684"/>
      <c r="Y36" s="685"/>
      <c r="Z36" s="686">
        <v>1</v>
      </c>
      <c r="AA36" s="686"/>
      <c r="AB36" s="686"/>
      <c r="AC36" s="686"/>
      <c r="AD36" s="687" t="s">
        <v>235</v>
      </c>
      <c r="AE36" s="687"/>
      <c r="AF36" s="687"/>
      <c r="AG36" s="687"/>
      <c r="AH36" s="687"/>
      <c r="AI36" s="687"/>
      <c r="AJ36" s="687"/>
      <c r="AK36" s="687"/>
      <c r="AL36" s="688" t="s">
        <v>235</v>
      </c>
      <c r="AM36" s="689"/>
      <c r="AN36" s="689"/>
      <c r="AO36" s="690"/>
      <c r="AP36" s="235"/>
      <c r="AQ36" s="757" t="s">
        <v>325</v>
      </c>
      <c r="AR36" s="758"/>
      <c r="AS36" s="758"/>
      <c r="AT36" s="758"/>
      <c r="AU36" s="758"/>
      <c r="AV36" s="758"/>
      <c r="AW36" s="758"/>
      <c r="AX36" s="758"/>
      <c r="AY36" s="759"/>
      <c r="AZ36" s="672">
        <v>5602473</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160740</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2958332</v>
      </c>
      <c r="CS36" s="684"/>
      <c r="CT36" s="684"/>
      <c r="CU36" s="684"/>
      <c r="CV36" s="684"/>
      <c r="CW36" s="684"/>
      <c r="CX36" s="684"/>
      <c r="CY36" s="685"/>
      <c r="CZ36" s="688">
        <v>7.4</v>
      </c>
      <c r="DA36" s="717"/>
      <c r="DB36" s="717"/>
      <c r="DC36" s="721"/>
      <c r="DD36" s="692">
        <v>2661621</v>
      </c>
      <c r="DE36" s="684"/>
      <c r="DF36" s="684"/>
      <c r="DG36" s="684"/>
      <c r="DH36" s="684"/>
      <c r="DI36" s="684"/>
      <c r="DJ36" s="684"/>
      <c r="DK36" s="685"/>
      <c r="DL36" s="692">
        <v>2120149</v>
      </c>
      <c r="DM36" s="684"/>
      <c r="DN36" s="684"/>
      <c r="DO36" s="684"/>
      <c r="DP36" s="684"/>
      <c r="DQ36" s="684"/>
      <c r="DR36" s="684"/>
      <c r="DS36" s="684"/>
      <c r="DT36" s="684"/>
      <c r="DU36" s="684"/>
      <c r="DV36" s="685"/>
      <c r="DW36" s="688">
        <v>8.5</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1071081</v>
      </c>
      <c r="S37" s="684"/>
      <c r="T37" s="684"/>
      <c r="U37" s="684"/>
      <c r="V37" s="684"/>
      <c r="W37" s="684"/>
      <c r="X37" s="684"/>
      <c r="Y37" s="685"/>
      <c r="Z37" s="686">
        <v>2.6</v>
      </c>
      <c r="AA37" s="686"/>
      <c r="AB37" s="686"/>
      <c r="AC37" s="686"/>
      <c r="AD37" s="687" t="s">
        <v>241</v>
      </c>
      <c r="AE37" s="687"/>
      <c r="AF37" s="687"/>
      <c r="AG37" s="687"/>
      <c r="AH37" s="687"/>
      <c r="AI37" s="687"/>
      <c r="AJ37" s="687"/>
      <c r="AK37" s="687"/>
      <c r="AL37" s="688" t="s">
        <v>235</v>
      </c>
      <c r="AM37" s="689"/>
      <c r="AN37" s="689"/>
      <c r="AO37" s="690"/>
      <c r="AQ37" s="761" t="s">
        <v>329</v>
      </c>
      <c r="AR37" s="762"/>
      <c r="AS37" s="762"/>
      <c r="AT37" s="762"/>
      <c r="AU37" s="762"/>
      <c r="AV37" s="762"/>
      <c r="AW37" s="762"/>
      <c r="AX37" s="762"/>
      <c r="AY37" s="763"/>
      <c r="AZ37" s="683">
        <v>1296975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25138</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9992</v>
      </c>
      <c r="CS37" s="719"/>
      <c r="CT37" s="719"/>
      <c r="CU37" s="719"/>
      <c r="CV37" s="719"/>
      <c r="CW37" s="719"/>
      <c r="CX37" s="719"/>
      <c r="CY37" s="720"/>
      <c r="CZ37" s="688">
        <v>0</v>
      </c>
      <c r="DA37" s="717"/>
      <c r="DB37" s="717"/>
      <c r="DC37" s="721"/>
      <c r="DD37" s="692">
        <v>9992</v>
      </c>
      <c r="DE37" s="719"/>
      <c r="DF37" s="719"/>
      <c r="DG37" s="719"/>
      <c r="DH37" s="719"/>
      <c r="DI37" s="719"/>
      <c r="DJ37" s="719"/>
      <c r="DK37" s="720"/>
      <c r="DL37" s="692">
        <v>8074</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1146666</v>
      </c>
      <c r="S38" s="684"/>
      <c r="T38" s="684"/>
      <c r="U38" s="684"/>
      <c r="V38" s="684"/>
      <c r="W38" s="684"/>
      <c r="X38" s="684"/>
      <c r="Y38" s="685"/>
      <c r="Z38" s="686">
        <v>2.7</v>
      </c>
      <c r="AA38" s="686"/>
      <c r="AB38" s="686"/>
      <c r="AC38" s="686"/>
      <c r="AD38" s="687">
        <v>296</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713424</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12391</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3546638</v>
      </c>
      <c r="CS38" s="684"/>
      <c r="CT38" s="684"/>
      <c r="CU38" s="684"/>
      <c r="CV38" s="684"/>
      <c r="CW38" s="684"/>
      <c r="CX38" s="684"/>
      <c r="CY38" s="685"/>
      <c r="CZ38" s="688">
        <v>8.8000000000000007</v>
      </c>
      <c r="DA38" s="717"/>
      <c r="DB38" s="717"/>
      <c r="DC38" s="721"/>
      <c r="DD38" s="692">
        <v>2921822</v>
      </c>
      <c r="DE38" s="684"/>
      <c r="DF38" s="684"/>
      <c r="DG38" s="684"/>
      <c r="DH38" s="684"/>
      <c r="DI38" s="684"/>
      <c r="DJ38" s="684"/>
      <c r="DK38" s="685"/>
      <c r="DL38" s="692">
        <v>2741459</v>
      </c>
      <c r="DM38" s="684"/>
      <c r="DN38" s="684"/>
      <c r="DO38" s="684"/>
      <c r="DP38" s="684"/>
      <c r="DQ38" s="684"/>
      <c r="DR38" s="684"/>
      <c r="DS38" s="684"/>
      <c r="DT38" s="684"/>
      <c r="DU38" s="684"/>
      <c r="DV38" s="685"/>
      <c r="DW38" s="688">
        <v>11</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2427100</v>
      </c>
      <c r="S39" s="684"/>
      <c r="T39" s="684"/>
      <c r="U39" s="684"/>
      <c r="V39" s="684"/>
      <c r="W39" s="684"/>
      <c r="X39" s="684"/>
      <c r="Y39" s="685"/>
      <c r="Z39" s="686">
        <v>5.8</v>
      </c>
      <c r="AA39" s="686"/>
      <c r="AB39" s="686"/>
      <c r="AC39" s="686"/>
      <c r="AD39" s="687" t="s">
        <v>241</v>
      </c>
      <c r="AE39" s="687"/>
      <c r="AF39" s="687"/>
      <c r="AG39" s="687"/>
      <c r="AH39" s="687"/>
      <c r="AI39" s="687"/>
      <c r="AJ39" s="687"/>
      <c r="AK39" s="687"/>
      <c r="AL39" s="688" t="s">
        <v>235</v>
      </c>
      <c r="AM39" s="689"/>
      <c r="AN39" s="689"/>
      <c r="AO39" s="690"/>
      <c r="AQ39" s="761" t="s">
        <v>337</v>
      </c>
      <c r="AR39" s="762"/>
      <c r="AS39" s="762"/>
      <c r="AT39" s="762"/>
      <c r="AU39" s="762"/>
      <c r="AV39" s="762"/>
      <c r="AW39" s="762"/>
      <c r="AX39" s="762"/>
      <c r="AY39" s="763"/>
      <c r="AZ39" s="683">
        <v>45436</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18867</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742009</v>
      </c>
      <c r="CS39" s="719"/>
      <c r="CT39" s="719"/>
      <c r="CU39" s="719"/>
      <c r="CV39" s="719"/>
      <c r="CW39" s="719"/>
      <c r="CX39" s="719"/>
      <c r="CY39" s="720"/>
      <c r="CZ39" s="688">
        <v>1.8</v>
      </c>
      <c r="DA39" s="717"/>
      <c r="DB39" s="717"/>
      <c r="DC39" s="721"/>
      <c r="DD39" s="692">
        <v>655037</v>
      </c>
      <c r="DE39" s="719"/>
      <c r="DF39" s="719"/>
      <c r="DG39" s="719"/>
      <c r="DH39" s="719"/>
      <c r="DI39" s="719"/>
      <c r="DJ39" s="719"/>
      <c r="DK39" s="720"/>
      <c r="DL39" s="692" t="s">
        <v>235</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235</v>
      </c>
      <c r="S40" s="684"/>
      <c r="T40" s="684"/>
      <c r="U40" s="684"/>
      <c r="V40" s="684"/>
      <c r="W40" s="684"/>
      <c r="X40" s="684"/>
      <c r="Y40" s="685"/>
      <c r="Z40" s="686" t="s">
        <v>241</v>
      </c>
      <c r="AA40" s="686"/>
      <c r="AB40" s="686"/>
      <c r="AC40" s="686"/>
      <c r="AD40" s="687" t="s">
        <v>235</v>
      </c>
      <c r="AE40" s="687"/>
      <c r="AF40" s="687"/>
      <c r="AG40" s="687"/>
      <c r="AH40" s="687"/>
      <c r="AI40" s="687"/>
      <c r="AJ40" s="687"/>
      <c r="AK40" s="687"/>
      <c r="AL40" s="688" t="s">
        <v>235</v>
      </c>
      <c r="AM40" s="689"/>
      <c r="AN40" s="689"/>
      <c r="AO40" s="690"/>
      <c r="AQ40" s="761" t="s">
        <v>341</v>
      </c>
      <c r="AR40" s="762"/>
      <c r="AS40" s="762"/>
      <c r="AT40" s="762"/>
      <c r="AU40" s="762"/>
      <c r="AV40" s="762"/>
      <c r="AW40" s="762"/>
      <c r="AX40" s="762"/>
      <c r="AY40" s="763"/>
      <c r="AZ40" s="683">
        <v>31343</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118</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174345</v>
      </c>
      <c r="CS40" s="684"/>
      <c r="CT40" s="684"/>
      <c r="CU40" s="684"/>
      <c r="CV40" s="684"/>
      <c r="CW40" s="684"/>
      <c r="CX40" s="684"/>
      <c r="CY40" s="685"/>
      <c r="CZ40" s="688">
        <v>0.4</v>
      </c>
      <c r="DA40" s="717"/>
      <c r="DB40" s="717"/>
      <c r="DC40" s="721"/>
      <c r="DD40" s="692">
        <v>156235</v>
      </c>
      <c r="DE40" s="684"/>
      <c r="DF40" s="684"/>
      <c r="DG40" s="684"/>
      <c r="DH40" s="684"/>
      <c r="DI40" s="684"/>
      <c r="DJ40" s="684"/>
      <c r="DK40" s="685"/>
      <c r="DL40" s="692" t="s">
        <v>235</v>
      </c>
      <c r="DM40" s="684"/>
      <c r="DN40" s="684"/>
      <c r="DO40" s="684"/>
      <c r="DP40" s="684"/>
      <c r="DQ40" s="684"/>
      <c r="DR40" s="684"/>
      <c r="DS40" s="684"/>
      <c r="DT40" s="684"/>
      <c r="DU40" s="684"/>
      <c r="DV40" s="685"/>
      <c r="DW40" s="688" t="s">
        <v>241</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t="s">
        <v>235</v>
      </c>
      <c r="S41" s="684"/>
      <c r="T41" s="684"/>
      <c r="U41" s="684"/>
      <c r="V41" s="684"/>
      <c r="W41" s="684"/>
      <c r="X41" s="684"/>
      <c r="Y41" s="685"/>
      <c r="Z41" s="686" t="s">
        <v>235</v>
      </c>
      <c r="AA41" s="686"/>
      <c r="AB41" s="686"/>
      <c r="AC41" s="686"/>
      <c r="AD41" s="687" t="s">
        <v>241</v>
      </c>
      <c r="AE41" s="687"/>
      <c r="AF41" s="687"/>
      <c r="AG41" s="687"/>
      <c r="AH41" s="687"/>
      <c r="AI41" s="687"/>
      <c r="AJ41" s="687"/>
      <c r="AK41" s="687"/>
      <c r="AL41" s="688" t="s">
        <v>235</v>
      </c>
      <c r="AM41" s="689"/>
      <c r="AN41" s="689"/>
      <c r="AO41" s="690"/>
      <c r="AQ41" s="761" t="s">
        <v>346</v>
      </c>
      <c r="AR41" s="762"/>
      <c r="AS41" s="762"/>
      <c r="AT41" s="762"/>
      <c r="AU41" s="762"/>
      <c r="AV41" s="762"/>
      <c r="AW41" s="762"/>
      <c r="AX41" s="762"/>
      <c r="AY41" s="763"/>
      <c r="AZ41" s="683">
        <v>885238</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241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241</v>
      </c>
      <c r="CS41" s="719"/>
      <c r="CT41" s="719"/>
      <c r="CU41" s="719"/>
      <c r="CV41" s="719"/>
      <c r="CW41" s="719"/>
      <c r="CX41" s="719"/>
      <c r="CY41" s="720"/>
      <c r="CZ41" s="688" t="s">
        <v>235</v>
      </c>
      <c r="DA41" s="717"/>
      <c r="DB41" s="717"/>
      <c r="DC41" s="721"/>
      <c r="DD41" s="692" t="s">
        <v>235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41762948</v>
      </c>
      <c r="S42" s="769"/>
      <c r="T42" s="769"/>
      <c r="U42" s="769"/>
      <c r="V42" s="769"/>
      <c r="W42" s="769"/>
      <c r="X42" s="769"/>
      <c r="Y42" s="777"/>
      <c r="Z42" s="778">
        <v>100</v>
      </c>
      <c r="AA42" s="778"/>
      <c r="AB42" s="778"/>
      <c r="AC42" s="778"/>
      <c r="AD42" s="779">
        <v>24908175</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2630057</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332</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5810828</v>
      </c>
      <c r="CS42" s="684"/>
      <c r="CT42" s="684"/>
      <c r="CU42" s="684"/>
      <c r="CV42" s="684"/>
      <c r="CW42" s="684"/>
      <c r="CX42" s="684"/>
      <c r="CY42" s="685"/>
      <c r="CZ42" s="688">
        <v>14.4</v>
      </c>
      <c r="DA42" s="689"/>
      <c r="DB42" s="689"/>
      <c r="DC42" s="701"/>
      <c r="DD42" s="692">
        <v>1354665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9619</v>
      </c>
      <c r="CS43" s="719"/>
      <c r="CT43" s="719"/>
      <c r="CU43" s="719"/>
      <c r="CV43" s="719"/>
      <c r="CW43" s="719"/>
      <c r="CX43" s="719"/>
      <c r="CY43" s="720"/>
      <c r="CZ43" s="688">
        <v>0</v>
      </c>
      <c r="DA43" s="717"/>
      <c r="DB43" s="717"/>
      <c r="DC43" s="721"/>
      <c r="DD43" s="692">
        <v>9619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5807695</v>
      </c>
      <c r="CS44" s="684"/>
      <c r="CT44" s="684"/>
      <c r="CU44" s="684"/>
      <c r="CV44" s="684"/>
      <c r="CW44" s="684"/>
      <c r="CX44" s="684"/>
      <c r="CY44" s="685"/>
      <c r="CZ44" s="688">
        <v>14.4</v>
      </c>
      <c r="DA44" s="689"/>
      <c r="DB44" s="689"/>
      <c r="DC44" s="701"/>
      <c r="DD44" s="692">
        <v>1351532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2750703</v>
      </c>
      <c r="CS45" s="719"/>
      <c r="CT45" s="719"/>
      <c r="CU45" s="719"/>
      <c r="CV45" s="719"/>
      <c r="CW45" s="719"/>
      <c r="CX45" s="719"/>
      <c r="CY45" s="720"/>
      <c r="CZ45" s="688">
        <v>6.8</v>
      </c>
      <c r="DA45" s="717"/>
      <c r="DB45" s="717"/>
      <c r="DC45" s="721"/>
      <c r="DD45" s="692">
        <v>133840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3043367</v>
      </c>
      <c r="CS46" s="684"/>
      <c r="CT46" s="684"/>
      <c r="CU46" s="684"/>
      <c r="CV46" s="684"/>
      <c r="CW46" s="684"/>
      <c r="CX46" s="684"/>
      <c r="CY46" s="685"/>
      <c r="CZ46" s="688">
        <v>7.6</v>
      </c>
      <c r="DA46" s="689"/>
      <c r="DB46" s="689"/>
      <c r="DC46" s="701"/>
      <c r="DD46" s="692">
        <v>1216667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3133</v>
      </c>
      <c r="CS47" s="719"/>
      <c r="CT47" s="719"/>
      <c r="CU47" s="719"/>
      <c r="CV47" s="719"/>
      <c r="CW47" s="719"/>
      <c r="CX47" s="719"/>
      <c r="CY47" s="720"/>
      <c r="CZ47" s="688">
        <v>0</v>
      </c>
      <c r="DA47" s="717"/>
      <c r="DB47" s="717"/>
      <c r="DC47" s="721"/>
      <c r="DD47" s="692">
        <v>3133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241</v>
      </c>
      <c r="CS48" s="684"/>
      <c r="CT48" s="684"/>
      <c r="CU48" s="684"/>
      <c r="CV48" s="684"/>
      <c r="CW48" s="684"/>
      <c r="CX48" s="684"/>
      <c r="CY48" s="685"/>
      <c r="CZ48" s="688" t="s">
        <v>241</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40248446</v>
      </c>
      <c r="CS49" s="754"/>
      <c r="CT49" s="754"/>
      <c r="CU49" s="754"/>
      <c r="CV49" s="754"/>
      <c r="CW49" s="754"/>
      <c r="CX49" s="754"/>
      <c r="CY49" s="785"/>
      <c r="CZ49" s="780">
        <v>100</v>
      </c>
      <c r="DA49" s="786"/>
      <c r="DB49" s="786"/>
      <c r="DC49" s="787"/>
      <c r="DD49" s="788">
        <v>27823698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OhFf04hwohGhSQrRI5CDpMlRgoBTMKmyCqrdKLNUUoufXT52mdXe+z6c6gab0NGFez/PRDNyo8eU6mfjcCeYw==" saltValue="H7orcab6cz86YGmybEhP/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41811</v>
      </c>
      <c r="R7" s="819"/>
      <c r="S7" s="819"/>
      <c r="T7" s="819"/>
      <c r="U7" s="819"/>
      <c r="V7" s="819">
        <v>40378</v>
      </c>
      <c r="W7" s="819"/>
      <c r="X7" s="819"/>
      <c r="Y7" s="819"/>
      <c r="Z7" s="819"/>
      <c r="AA7" s="819">
        <v>1433</v>
      </c>
      <c r="AB7" s="819"/>
      <c r="AC7" s="819"/>
      <c r="AD7" s="819"/>
      <c r="AE7" s="820"/>
      <c r="AF7" s="821">
        <v>786</v>
      </c>
      <c r="AG7" s="822"/>
      <c r="AH7" s="822"/>
      <c r="AI7" s="822"/>
      <c r="AJ7" s="823"/>
      <c r="AK7" s="858">
        <v>850</v>
      </c>
      <c r="AL7" s="859"/>
      <c r="AM7" s="859"/>
      <c r="AN7" s="859"/>
      <c r="AO7" s="859"/>
      <c r="AP7" s="859">
        <v>48714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584</v>
      </c>
      <c r="BS7" s="862" t="s">
        <v>581</v>
      </c>
      <c r="BT7" s="863"/>
      <c r="BU7" s="863"/>
      <c r="BV7" s="863"/>
      <c r="BW7" s="863"/>
      <c r="BX7" s="863"/>
      <c r="BY7" s="863"/>
      <c r="BZ7" s="863"/>
      <c r="CA7" s="863"/>
      <c r="CB7" s="863"/>
      <c r="CC7" s="863"/>
      <c r="CD7" s="863"/>
      <c r="CE7" s="863"/>
      <c r="CF7" s="863"/>
      <c r="CG7" s="864"/>
      <c r="CH7" s="855">
        <v>51</v>
      </c>
      <c r="CI7" s="856"/>
      <c r="CJ7" s="856"/>
      <c r="CK7" s="856"/>
      <c r="CL7" s="857"/>
      <c r="CM7" s="855">
        <v>10544</v>
      </c>
      <c r="CN7" s="856"/>
      <c r="CO7" s="856"/>
      <c r="CP7" s="856"/>
      <c r="CQ7" s="857"/>
      <c r="CR7" s="855" t="s">
        <v>585</v>
      </c>
      <c r="CS7" s="856"/>
      <c r="CT7" s="856"/>
      <c r="CU7" s="856"/>
      <c r="CV7" s="857"/>
      <c r="CW7" s="855" t="s">
        <v>585</v>
      </c>
      <c r="CX7" s="856"/>
      <c r="CY7" s="856"/>
      <c r="CZ7" s="856"/>
      <c r="DA7" s="857"/>
      <c r="DB7" s="855" t="s">
        <v>585</v>
      </c>
      <c r="DC7" s="856"/>
      <c r="DD7" s="856"/>
      <c r="DE7" s="856"/>
      <c r="DF7" s="857"/>
      <c r="DG7" s="855" t="s">
        <v>585</v>
      </c>
      <c r="DH7" s="856"/>
      <c r="DI7" s="856"/>
      <c r="DJ7" s="856"/>
      <c r="DK7" s="857"/>
      <c r="DL7" s="855">
        <v>67</v>
      </c>
      <c r="DM7" s="856"/>
      <c r="DN7" s="856"/>
      <c r="DO7" s="856"/>
      <c r="DP7" s="857"/>
      <c r="DQ7" s="855">
        <v>60</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853</v>
      </c>
      <c r="R8" s="843"/>
      <c r="S8" s="843"/>
      <c r="T8" s="843"/>
      <c r="U8" s="843"/>
      <c r="V8" s="843">
        <v>772</v>
      </c>
      <c r="W8" s="843"/>
      <c r="X8" s="843"/>
      <c r="Y8" s="843"/>
      <c r="Z8" s="843"/>
      <c r="AA8" s="843">
        <v>81</v>
      </c>
      <c r="AB8" s="843"/>
      <c r="AC8" s="843"/>
      <c r="AD8" s="843"/>
      <c r="AE8" s="844"/>
      <c r="AF8" s="845">
        <v>81</v>
      </c>
      <c r="AG8" s="846"/>
      <c r="AH8" s="846"/>
      <c r="AI8" s="846"/>
      <c r="AJ8" s="847"/>
      <c r="AK8" s="848">
        <v>697</v>
      </c>
      <c r="AL8" s="849"/>
      <c r="AM8" s="849"/>
      <c r="AN8" s="849"/>
      <c r="AO8" s="849"/>
      <c r="AP8" s="849">
        <v>1818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584</v>
      </c>
      <c r="BS8" s="852" t="s">
        <v>582</v>
      </c>
      <c r="BT8" s="853"/>
      <c r="BU8" s="853"/>
      <c r="BV8" s="853"/>
      <c r="BW8" s="853"/>
      <c r="BX8" s="853"/>
      <c r="BY8" s="853"/>
      <c r="BZ8" s="853"/>
      <c r="CA8" s="853"/>
      <c r="CB8" s="853"/>
      <c r="CC8" s="853"/>
      <c r="CD8" s="853"/>
      <c r="CE8" s="853"/>
      <c r="CF8" s="853"/>
      <c r="CG8" s="854"/>
      <c r="CH8" s="865">
        <v>5122</v>
      </c>
      <c r="CI8" s="866"/>
      <c r="CJ8" s="866"/>
      <c r="CK8" s="866"/>
      <c r="CL8" s="867"/>
      <c r="CM8" s="865">
        <v>123133</v>
      </c>
      <c r="CN8" s="866"/>
      <c r="CO8" s="866"/>
      <c r="CP8" s="866"/>
      <c r="CQ8" s="867"/>
      <c r="CR8" s="865">
        <v>78</v>
      </c>
      <c r="CS8" s="866"/>
      <c r="CT8" s="866"/>
      <c r="CU8" s="866"/>
      <c r="CV8" s="867"/>
      <c r="CW8" s="865" t="s">
        <v>585</v>
      </c>
      <c r="CX8" s="866"/>
      <c r="CY8" s="866"/>
      <c r="CZ8" s="866"/>
      <c r="DA8" s="867"/>
      <c r="DB8" s="865" t="s">
        <v>585</v>
      </c>
      <c r="DC8" s="866"/>
      <c r="DD8" s="866"/>
      <c r="DE8" s="866"/>
      <c r="DF8" s="867"/>
      <c r="DG8" s="865" t="s">
        <v>585</v>
      </c>
      <c r="DH8" s="866"/>
      <c r="DI8" s="866"/>
      <c r="DJ8" s="866"/>
      <c r="DK8" s="867"/>
      <c r="DL8" s="865">
        <v>81</v>
      </c>
      <c r="DM8" s="866"/>
      <c r="DN8" s="866"/>
      <c r="DO8" s="866"/>
      <c r="DP8" s="867"/>
      <c r="DQ8" s="865">
        <v>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583</v>
      </c>
      <c r="BT9" s="853"/>
      <c r="BU9" s="853"/>
      <c r="BV9" s="853"/>
      <c r="BW9" s="853"/>
      <c r="BX9" s="853"/>
      <c r="BY9" s="853"/>
      <c r="BZ9" s="853"/>
      <c r="CA9" s="853"/>
      <c r="CB9" s="853"/>
      <c r="CC9" s="853"/>
      <c r="CD9" s="853"/>
      <c r="CE9" s="853"/>
      <c r="CF9" s="853"/>
      <c r="CG9" s="854"/>
      <c r="CH9" s="865">
        <v>25</v>
      </c>
      <c r="CI9" s="866"/>
      <c r="CJ9" s="866"/>
      <c r="CK9" s="866"/>
      <c r="CL9" s="867"/>
      <c r="CM9" s="865">
        <v>329</v>
      </c>
      <c r="CN9" s="866"/>
      <c r="CO9" s="866"/>
      <c r="CP9" s="866"/>
      <c r="CQ9" s="867"/>
      <c r="CR9" s="865">
        <v>29</v>
      </c>
      <c r="CS9" s="866"/>
      <c r="CT9" s="866"/>
      <c r="CU9" s="866"/>
      <c r="CV9" s="867"/>
      <c r="CW9" s="865" t="s">
        <v>585</v>
      </c>
      <c r="CX9" s="866"/>
      <c r="CY9" s="866"/>
      <c r="CZ9" s="866"/>
      <c r="DA9" s="867"/>
      <c r="DB9" s="865" t="s">
        <v>585</v>
      </c>
      <c r="DC9" s="866"/>
      <c r="DD9" s="866"/>
      <c r="DE9" s="866"/>
      <c r="DF9" s="867"/>
      <c r="DG9" s="865" t="s">
        <v>585</v>
      </c>
      <c r="DH9" s="866"/>
      <c r="DI9" s="866"/>
      <c r="DJ9" s="866"/>
      <c r="DK9" s="867"/>
      <c r="DL9" s="865" t="s">
        <v>586</v>
      </c>
      <c r="DM9" s="866"/>
      <c r="DN9" s="866"/>
      <c r="DO9" s="866"/>
      <c r="DP9" s="867"/>
      <c r="DQ9" s="865" t="s">
        <v>585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41762</v>
      </c>
      <c r="R23" s="878"/>
      <c r="S23" s="878"/>
      <c r="T23" s="878"/>
      <c r="U23" s="878"/>
      <c r="V23" s="878">
        <v>40248</v>
      </c>
      <c r="W23" s="878"/>
      <c r="X23" s="878"/>
      <c r="Y23" s="878"/>
      <c r="Z23" s="878"/>
      <c r="AA23" s="878">
        <v>1515</v>
      </c>
      <c r="AB23" s="878"/>
      <c r="AC23" s="878"/>
      <c r="AD23" s="878"/>
      <c r="AE23" s="879"/>
      <c r="AF23" s="880">
        <v>867</v>
      </c>
      <c r="AG23" s="878"/>
      <c r="AH23" s="878"/>
      <c r="AI23" s="878"/>
      <c r="AJ23" s="881"/>
      <c r="AK23" s="882"/>
      <c r="AL23" s="883"/>
      <c r="AM23" s="883"/>
      <c r="AN23" s="883"/>
      <c r="AO23" s="883"/>
      <c r="AP23" s="878">
        <v>50532</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9996</v>
      </c>
      <c r="R28" s="907"/>
      <c r="S28" s="907"/>
      <c r="T28" s="907"/>
      <c r="U28" s="907"/>
      <c r="V28" s="907">
        <v>9835</v>
      </c>
      <c r="W28" s="907"/>
      <c r="X28" s="907"/>
      <c r="Y28" s="907"/>
      <c r="Z28" s="907"/>
      <c r="AA28" s="907">
        <v>161</v>
      </c>
      <c r="AB28" s="907"/>
      <c r="AC28" s="907"/>
      <c r="AD28" s="907"/>
      <c r="AE28" s="908"/>
      <c r="AF28" s="909">
        <v>161</v>
      </c>
      <c r="AG28" s="907"/>
      <c r="AH28" s="907"/>
      <c r="AI28" s="907"/>
      <c r="AJ28" s="910"/>
      <c r="AK28" s="911">
        <v>1023</v>
      </c>
      <c r="AL28" s="902"/>
      <c r="AM28" s="902"/>
      <c r="AN28" s="902"/>
      <c r="AO28" s="902"/>
      <c r="AP28" s="902" t="s">
        <v>585</v>
      </c>
      <c r="AQ28" s="902"/>
      <c r="AR28" s="902"/>
      <c r="AS28" s="902"/>
      <c r="AT28" s="902"/>
      <c r="AU28" s="902" t="s">
        <v>585</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8680</v>
      </c>
      <c r="R29" s="843"/>
      <c r="S29" s="843"/>
      <c r="T29" s="843"/>
      <c r="U29" s="843"/>
      <c r="V29" s="843">
        <v>8621</v>
      </c>
      <c r="W29" s="843"/>
      <c r="X29" s="843"/>
      <c r="Y29" s="843"/>
      <c r="Z29" s="843"/>
      <c r="AA29" s="843">
        <v>59</v>
      </c>
      <c r="AB29" s="843"/>
      <c r="AC29" s="843"/>
      <c r="AD29" s="843"/>
      <c r="AE29" s="844"/>
      <c r="AF29" s="845">
        <v>59</v>
      </c>
      <c r="AG29" s="846"/>
      <c r="AH29" s="846"/>
      <c r="AI29" s="846"/>
      <c r="AJ29" s="847"/>
      <c r="AK29" s="914">
        <v>1344</v>
      </c>
      <c r="AL29" s="915"/>
      <c r="AM29" s="915"/>
      <c r="AN29" s="915"/>
      <c r="AO29" s="915"/>
      <c r="AP29" s="915" t="s">
        <v>587</v>
      </c>
      <c r="AQ29" s="915"/>
      <c r="AR29" s="915"/>
      <c r="AS29" s="915"/>
      <c r="AT29" s="915"/>
      <c r="AU29" s="915" t="s">
        <v>585</v>
      </c>
      <c r="AV29" s="915"/>
      <c r="AW29" s="915"/>
      <c r="AX29" s="915"/>
      <c r="AY29" s="915"/>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65</v>
      </c>
      <c r="R30" s="843"/>
      <c r="S30" s="843"/>
      <c r="T30" s="843"/>
      <c r="U30" s="843"/>
      <c r="V30" s="843">
        <v>38</v>
      </c>
      <c r="W30" s="843"/>
      <c r="X30" s="843"/>
      <c r="Y30" s="843"/>
      <c r="Z30" s="843"/>
      <c r="AA30" s="843">
        <v>27</v>
      </c>
      <c r="AB30" s="843"/>
      <c r="AC30" s="843"/>
      <c r="AD30" s="843"/>
      <c r="AE30" s="844"/>
      <c r="AF30" s="845">
        <v>27</v>
      </c>
      <c r="AG30" s="846"/>
      <c r="AH30" s="846"/>
      <c r="AI30" s="846"/>
      <c r="AJ30" s="847"/>
      <c r="AK30" s="914">
        <v>0</v>
      </c>
      <c r="AL30" s="915"/>
      <c r="AM30" s="915"/>
      <c r="AN30" s="915"/>
      <c r="AO30" s="915"/>
      <c r="AP30" s="915" t="s">
        <v>585</v>
      </c>
      <c r="AQ30" s="915"/>
      <c r="AR30" s="915"/>
      <c r="AS30" s="915"/>
      <c r="AT30" s="915"/>
      <c r="AU30" s="915" t="s">
        <v>585</v>
      </c>
      <c r="AV30" s="915"/>
      <c r="AW30" s="915"/>
      <c r="AX30" s="915"/>
      <c r="AY30" s="915"/>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2225</v>
      </c>
      <c r="R31" s="843"/>
      <c r="S31" s="843"/>
      <c r="T31" s="843"/>
      <c r="U31" s="843"/>
      <c r="V31" s="843">
        <v>2127</v>
      </c>
      <c r="W31" s="843"/>
      <c r="X31" s="843"/>
      <c r="Y31" s="843"/>
      <c r="Z31" s="843"/>
      <c r="AA31" s="843">
        <v>98</v>
      </c>
      <c r="AB31" s="843"/>
      <c r="AC31" s="843"/>
      <c r="AD31" s="843"/>
      <c r="AE31" s="844"/>
      <c r="AF31" s="845">
        <v>98</v>
      </c>
      <c r="AG31" s="846"/>
      <c r="AH31" s="846"/>
      <c r="AI31" s="846"/>
      <c r="AJ31" s="847"/>
      <c r="AK31" s="914">
        <v>253</v>
      </c>
      <c r="AL31" s="915"/>
      <c r="AM31" s="915"/>
      <c r="AN31" s="915"/>
      <c r="AO31" s="915"/>
      <c r="AP31" s="915" t="s">
        <v>585</v>
      </c>
      <c r="AQ31" s="915"/>
      <c r="AR31" s="915"/>
      <c r="AS31" s="915"/>
      <c r="AT31" s="915"/>
      <c r="AU31" s="915" t="s">
        <v>585</v>
      </c>
      <c r="AV31" s="915"/>
      <c r="AW31" s="915"/>
      <c r="AX31" s="915"/>
      <c r="AY31" s="915"/>
      <c r="AZ31" s="916" t="s">
        <v>585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5306</v>
      </c>
      <c r="R32" s="843"/>
      <c r="S32" s="843"/>
      <c r="T32" s="843"/>
      <c r="U32" s="843"/>
      <c r="V32" s="843">
        <v>5367</v>
      </c>
      <c r="W32" s="843"/>
      <c r="X32" s="843"/>
      <c r="Y32" s="843"/>
      <c r="Z32" s="843"/>
      <c r="AA32" s="843" t="s">
        <v>595</v>
      </c>
      <c r="AB32" s="843"/>
      <c r="AC32" s="843"/>
      <c r="AD32" s="843"/>
      <c r="AE32" s="844"/>
      <c r="AF32" s="845">
        <v>97</v>
      </c>
      <c r="AG32" s="846"/>
      <c r="AH32" s="846"/>
      <c r="AI32" s="846"/>
      <c r="AJ32" s="847"/>
      <c r="AK32" s="914">
        <v>579</v>
      </c>
      <c r="AL32" s="915"/>
      <c r="AM32" s="915"/>
      <c r="AN32" s="915"/>
      <c r="AO32" s="915"/>
      <c r="AP32" s="915">
        <v>6269</v>
      </c>
      <c r="AQ32" s="915"/>
      <c r="AR32" s="915"/>
      <c r="AS32" s="915"/>
      <c r="AT32" s="915"/>
      <c r="AU32" s="915">
        <v>3134</v>
      </c>
      <c r="AV32" s="915"/>
      <c r="AW32" s="915"/>
      <c r="AX32" s="915"/>
      <c r="AY32" s="915"/>
      <c r="AZ32" s="916" t="s">
        <v>585</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2123</v>
      </c>
      <c r="R33" s="843"/>
      <c r="S33" s="843"/>
      <c r="T33" s="843"/>
      <c r="U33" s="843"/>
      <c r="V33" s="843">
        <v>1867</v>
      </c>
      <c r="W33" s="843"/>
      <c r="X33" s="843"/>
      <c r="Y33" s="843"/>
      <c r="Z33" s="843"/>
      <c r="AA33" s="843">
        <v>256</v>
      </c>
      <c r="AB33" s="843"/>
      <c r="AC33" s="843"/>
      <c r="AD33" s="843"/>
      <c r="AE33" s="844"/>
      <c r="AF33" s="845">
        <v>1608</v>
      </c>
      <c r="AG33" s="846"/>
      <c r="AH33" s="846"/>
      <c r="AI33" s="846"/>
      <c r="AJ33" s="847"/>
      <c r="AK33" s="914">
        <v>15</v>
      </c>
      <c r="AL33" s="915"/>
      <c r="AM33" s="915"/>
      <c r="AN33" s="915"/>
      <c r="AO33" s="915"/>
      <c r="AP33" s="915">
        <v>4886</v>
      </c>
      <c r="AQ33" s="915"/>
      <c r="AR33" s="915"/>
      <c r="AS33" s="915"/>
      <c r="AT33" s="915"/>
      <c r="AU33" s="915">
        <v>24</v>
      </c>
      <c r="AV33" s="915"/>
      <c r="AW33" s="915"/>
      <c r="AX33" s="915"/>
      <c r="AY33" s="915"/>
      <c r="AZ33" s="916"/>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3156</v>
      </c>
      <c r="R34" s="843"/>
      <c r="S34" s="843"/>
      <c r="T34" s="843"/>
      <c r="U34" s="843"/>
      <c r="V34" s="843">
        <v>2688</v>
      </c>
      <c r="W34" s="843"/>
      <c r="X34" s="843"/>
      <c r="Y34" s="843"/>
      <c r="Z34" s="843"/>
      <c r="AA34" s="843">
        <v>468</v>
      </c>
      <c r="AB34" s="843"/>
      <c r="AC34" s="843"/>
      <c r="AD34" s="843"/>
      <c r="AE34" s="844"/>
      <c r="AF34" s="845">
        <v>727</v>
      </c>
      <c r="AG34" s="846"/>
      <c r="AH34" s="846"/>
      <c r="AI34" s="846"/>
      <c r="AJ34" s="847"/>
      <c r="AK34" s="914">
        <v>1222</v>
      </c>
      <c r="AL34" s="915"/>
      <c r="AM34" s="915"/>
      <c r="AN34" s="915"/>
      <c r="AO34" s="915"/>
      <c r="AP34" s="915">
        <v>9618</v>
      </c>
      <c r="AQ34" s="915"/>
      <c r="AR34" s="915"/>
      <c r="AS34" s="915"/>
      <c r="AT34" s="915"/>
      <c r="AU34" s="915">
        <v>7175</v>
      </c>
      <c r="AV34" s="915"/>
      <c r="AW34" s="915"/>
      <c r="AX34" s="915"/>
      <c r="AY34" s="915"/>
      <c r="AZ34" s="916"/>
      <c r="BA34" s="916"/>
      <c r="BB34" s="916"/>
      <c r="BC34" s="916"/>
      <c r="BD34" s="916"/>
      <c r="BE34" s="912" t="s">
        <v>406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409</v>
      </c>
      <c r="C35" s="840"/>
      <c r="D35" s="840"/>
      <c r="E35" s="840"/>
      <c r="F35" s="840"/>
      <c r="G35" s="840"/>
      <c r="H35" s="840"/>
      <c r="I35" s="840"/>
      <c r="J35" s="840"/>
      <c r="K35" s="840"/>
      <c r="L35" s="840"/>
      <c r="M35" s="840"/>
      <c r="N35" s="840"/>
      <c r="O35" s="840"/>
      <c r="P35" s="841"/>
      <c r="Q35" s="842">
        <v>516</v>
      </c>
      <c r="R35" s="843"/>
      <c r="S35" s="843"/>
      <c r="T35" s="843"/>
      <c r="U35" s="843"/>
      <c r="V35" s="843">
        <v>289</v>
      </c>
      <c r="W35" s="843"/>
      <c r="X35" s="843"/>
      <c r="Y35" s="843"/>
      <c r="Z35" s="843"/>
      <c r="AA35" s="843">
        <v>227</v>
      </c>
      <c r="AB35" s="843"/>
      <c r="AC35" s="843"/>
      <c r="AD35" s="843"/>
      <c r="AE35" s="844"/>
      <c r="AF35" s="845">
        <v>25</v>
      </c>
      <c r="AG35" s="846"/>
      <c r="AH35" s="846"/>
      <c r="AI35" s="846"/>
      <c r="AJ35" s="847"/>
      <c r="AK35" s="914">
        <v>31</v>
      </c>
      <c r="AL35" s="915"/>
      <c r="AM35" s="915"/>
      <c r="AN35" s="915"/>
      <c r="AO35" s="915"/>
      <c r="AP35" s="915" t="s">
        <v>585</v>
      </c>
      <c r="AQ35" s="915"/>
      <c r="AR35" s="915"/>
      <c r="AS35" s="915"/>
      <c r="AT35" s="915"/>
      <c r="AU35" s="915" t="s">
        <v>585</v>
      </c>
      <c r="AV35" s="915"/>
      <c r="AW35" s="915"/>
      <c r="AX35" s="915"/>
      <c r="AY35" s="915"/>
      <c r="AZ35" s="916" t="s">
        <v>588</v>
      </c>
      <c r="BA35" s="916"/>
      <c r="BB35" s="916"/>
      <c r="BC35" s="916"/>
      <c r="BD35" s="916"/>
      <c r="BE35" s="912" t="s">
        <v>410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2802</v>
      </c>
      <c r="AG63" s="926"/>
      <c r="AH63" s="926"/>
      <c r="AI63" s="926"/>
      <c r="AJ63" s="927"/>
      <c r="AK63" s="928"/>
      <c r="AL63" s="923"/>
      <c r="AM63" s="923"/>
      <c r="AN63" s="923"/>
      <c r="AO63" s="923"/>
      <c r="AP63" s="926">
        <v>20773</v>
      </c>
      <c r="AQ63" s="926"/>
      <c r="AR63" s="926"/>
      <c r="AS63" s="926"/>
      <c r="AT63" s="926"/>
      <c r="AU63" s="926">
        <v>10333</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398</v>
      </c>
      <c r="AQ66" s="802"/>
      <c r="AR66" s="802"/>
      <c r="AS66" s="802"/>
      <c r="AT66" s="803"/>
      <c r="AU66" s="801" t="s">
        <v>421</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19056</v>
      </c>
      <c r="R68" s="950"/>
      <c r="S68" s="950"/>
      <c r="T68" s="950"/>
      <c r="U68" s="950"/>
      <c r="V68" s="950">
        <v>16318</v>
      </c>
      <c r="W68" s="950"/>
      <c r="X68" s="950"/>
      <c r="Y68" s="950"/>
      <c r="Z68" s="950"/>
      <c r="AA68" s="950">
        <v>2738</v>
      </c>
      <c r="AB68" s="950"/>
      <c r="AC68" s="950"/>
      <c r="AD68" s="950"/>
      <c r="AE68" s="950"/>
      <c r="AF68" s="950">
        <v>2738</v>
      </c>
      <c r="AG68" s="950"/>
      <c r="AH68" s="950"/>
      <c r="AI68" s="950"/>
      <c r="AJ68" s="950"/>
      <c r="AK68" s="950">
        <v>23</v>
      </c>
      <c r="AL68" s="950"/>
      <c r="AM68" s="950"/>
      <c r="AN68" s="950"/>
      <c r="AO68" s="950"/>
      <c r="AP68" s="950">
        <v>43752</v>
      </c>
      <c r="AQ68" s="950"/>
      <c r="AR68" s="950"/>
      <c r="AS68" s="950"/>
      <c r="AT68" s="950"/>
      <c r="AU68" s="950">
        <v>43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229</v>
      </c>
      <c r="R69" s="915"/>
      <c r="S69" s="915"/>
      <c r="T69" s="915"/>
      <c r="U69" s="915"/>
      <c r="V69" s="915">
        <v>205</v>
      </c>
      <c r="W69" s="915"/>
      <c r="X69" s="915"/>
      <c r="Y69" s="915"/>
      <c r="Z69" s="915"/>
      <c r="AA69" s="915">
        <v>24</v>
      </c>
      <c r="AB69" s="915"/>
      <c r="AC69" s="915"/>
      <c r="AD69" s="915"/>
      <c r="AE69" s="915"/>
      <c r="AF69" s="915">
        <v>24</v>
      </c>
      <c r="AG69" s="915"/>
      <c r="AH69" s="915"/>
      <c r="AI69" s="915"/>
      <c r="AJ69" s="915"/>
      <c r="AK69" s="915"/>
      <c r="AL69" s="915"/>
      <c r="AM69" s="915"/>
      <c r="AN69" s="915"/>
      <c r="AO69" s="915"/>
      <c r="AP69" s="915">
        <v>102</v>
      </c>
      <c r="AQ69" s="915"/>
      <c r="AR69" s="915"/>
      <c r="AS69" s="915"/>
      <c r="AT69" s="915"/>
      <c r="AU69" s="915">
        <v>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452</v>
      </c>
      <c r="R70" s="915"/>
      <c r="S70" s="915"/>
      <c r="T70" s="915"/>
      <c r="U70" s="915"/>
      <c r="V70" s="915">
        <v>167</v>
      </c>
      <c r="W70" s="915"/>
      <c r="X70" s="915"/>
      <c r="Y70" s="915"/>
      <c r="Z70" s="915"/>
      <c r="AA70" s="915">
        <v>285</v>
      </c>
      <c r="AB70" s="915"/>
      <c r="AC70" s="915"/>
      <c r="AD70" s="915"/>
      <c r="AE70" s="915"/>
      <c r="AF70" s="915">
        <v>285</v>
      </c>
      <c r="AG70" s="915"/>
      <c r="AH70" s="915"/>
      <c r="AI70" s="915"/>
      <c r="AJ70" s="915"/>
      <c r="AK70" s="915" t="s">
        <v>593</v>
      </c>
      <c r="AL70" s="915"/>
      <c r="AM70" s="915"/>
      <c r="AN70" s="915"/>
      <c r="AO70" s="915"/>
      <c r="AP70" s="915" t="s">
        <v>585</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795351</v>
      </c>
      <c r="R71" s="915"/>
      <c r="S71" s="915"/>
      <c r="T71" s="915"/>
      <c r="U71" s="915"/>
      <c r="V71" s="915">
        <v>776100</v>
      </c>
      <c r="W71" s="915"/>
      <c r="X71" s="915"/>
      <c r="Y71" s="915"/>
      <c r="Z71" s="915"/>
      <c r="AA71" s="915">
        <v>19251</v>
      </c>
      <c r="AB71" s="915"/>
      <c r="AC71" s="915"/>
      <c r="AD71" s="915"/>
      <c r="AE71" s="915"/>
      <c r="AF71" s="915">
        <v>19251</v>
      </c>
      <c r="AG71" s="915"/>
      <c r="AH71" s="915"/>
      <c r="AI71" s="915"/>
      <c r="AJ71" s="915"/>
      <c r="AK71" s="915">
        <v>5510</v>
      </c>
      <c r="AL71" s="915"/>
      <c r="AM71" s="915"/>
      <c r="AN71" s="915"/>
      <c r="AO71" s="915"/>
      <c r="AP71" s="915" t="s">
        <v>585</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22298</v>
      </c>
      <c r="AG88" s="926"/>
      <c r="AH88" s="926"/>
      <c r="AI88" s="926"/>
      <c r="AJ88" s="926"/>
      <c r="AK88" s="923"/>
      <c r="AL88" s="923"/>
      <c r="AM88" s="923"/>
      <c r="AN88" s="923"/>
      <c r="AO88" s="923"/>
      <c r="AP88" s="926">
        <v>43854</v>
      </c>
      <c r="AQ88" s="926"/>
      <c r="AR88" s="926"/>
      <c r="AS88" s="926"/>
      <c r="AT88" s="926"/>
      <c r="AU88" s="926">
        <v>49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107</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v>148</v>
      </c>
      <c r="DM102" s="934"/>
      <c r="DN102" s="934"/>
      <c r="DO102" s="934"/>
      <c r="DP102" s="977"/>
      <c r="DQ102" s="976">
        <v>60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305</v>
      </c>
      <c r="AG109" s="979"/>
      <c r="AH109" s="979"/>
      <c r="AI109" s="979"/>
      <c r="AJ109" s="980"/>
      <c r="AK109" s="978" t="s">
        <v>304</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305</v>
      </c>
      <c r="BW109" s="979"/>
      <c r="BX109" s="979"/>
      <c r="BY109" s="979"/>
      <c r="BZ109" s="980"/>
      <c r="CA109" s="978" t="s">
        <v>304</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305</v>
      </c>
      <c r="DM109" s="979"/>
      <c r="DN109" s="979"/>
      <c r="DO109" s="979"/>
      <c r="DP109" s="980"/>
      <c r="DQ109" s="978" t="s">
        <v>304</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7313960</v>
      </c>
      <c r="AB110" s="986"/>
      <c r="AC110" s="986"/>
      <c r="AD110" s="986"/>
      <c r="AE110" s="987"/>
      <c r="AF110" s="988">
        <v>5452543</v>
      </c>
      <c r="AG110" s="986"/>
      <c r="AH110" s="986"/>
      <c r="AI110" s="986"/>
      <c r="AJ110" s="987"/>
      <c r="AK110" s="988">
        <v>4793600</v>
      </c>
      <c r="AL110" s="986"/>
      <c r="AM110" s="986"/>
      <c r="AN110" s="986"/>
      <c r="AO110" s="987"/>
      <c r="AP110" s="989">
        <v>23.4</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53007709</v>
      </c>
      <c r="BR110" s="1021"/>
      <c r="BS110" s="1021"/>
      <c r="BT110" s="1021"/>
      <c r="BU110" s="1021"/>
      <c r="BV110" s="1021">
        <v>52637980</v>
      </c>
      <c r="BW110" s="1021"/>
      <c r="BX110" s="1021"/>
      <c r="BY110" s="1021"/>
      <c r="BZ110" s="1021"/>
      <c r="CA110" s="1021">
        <v>50531622</v>
      </c>
      <c r="CB110" s="1021"/>
      <c r="CC110" s="1021"/>
      <c r="CD110" s="1021"/>
      <c r="CE110" s="1021"/>
      <c r="CF110" s="1035">
        <v>246.3</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235</v>
      </c>
      <c r="DM110" s="1021"/>
      <c r="DN110" s="1021"/>
      <c r="DO110" s="1021"/>
      <c r="DP110" s="1021"/>
      <c r="DQ110" s="1021" t="s">
        <v>413</v>
      </c>
      <c r="DR110" s="1021"/>
      <c r="DS110" s="1021"/>
      <c r="DT110" s="1021"/>
      <c r="DU110" s="1021"/>
      <c r="DV110" s="1022" t="s">
        <v>235</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438</v>
      </c>
      <c r="AG111" s="1028"/>
      <c r="AH111" s="1028"/>
      <c r="AI111" s="1028"/>
      <c r="AJ111" s="1029"/>
      <c r="AK111" s="1030" t="s">
        <v>413</v>
      </c>
      <c r="AL111" s="1028"/>
      <c r="AM111" s="1028"/>
      <c r="AN111" s="1028"/>
      <c r="AO111" s="1029"/>
      <c r="AP111" s="1031" t="s">
        <v>438</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6401942</v>
      </c>
      <c r="BR111" s="1014"/>
      <c r="BS111" s="1014"/>
      <c r="BT111" s="1014"/>
      <c r="BU111" s="1014"/>
      <c r="BV111" s="1014">
        <v>5743105</v>
      </c>
      <c r="BW111" s="1014"/>
      <c r="BX111" s="1014"/>
      <c r="BY111" s="1014"/>
      <c r="BZ111" s="1014"/>
      <c r="CA111" s="1014">
        <v>5073981</v>
      </c>
      <c r="CB111" s="1014"/>
      <c r="CC111" s="1014"/>
      <c r="CD111" s="1014"/>
      <c r="CE111" s="1014"/>
      <c r="CF111" s="1008">
        <v>24.7</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438</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413</v>
      </c>
      <c r="AB112" s="1053"/>
      <c r="AC112" s="1053"/>
      <c r="AD112" s="1053"/>
      <c r="AE112" s="1054"/>
      <c r="AF112" s="1055" t="s">
        <v>413</v>
      </c>
      <c r="AG112" s="1053"/>
      <c r="AH112" s="1053"/>
      <c r="AI112" s="1053"/>
      <c r="AJ112" s="1054"/>
      <c r="AK112" s="1055" t="s">
        <v>413</v>
      </c>
      <c r="AL112" s="1053"/>
      <c r="AM112" s="1053"/>
      <c r="AN112" s="1053"/>
      <c r="AO112" s="1054"/>
      <c r="AP112" s="1056" t="s">
        <v>413</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8910393</v>
      </c>
      <c r="BR112" s="1014"/>
      <c r="BS112" s="1014"/>
      <c r="BT112" s="1014"/>
      <c r="BU112" s="1014"/>
      <c r="BV112" s="1014">
        <v>9551576</v>
      </c>
      <c r="BW112" s="1014"/>
      <c r="BX112" s="1014"/>
      <c r="BY112" s="1014"/>
      <c r="BZ112" s="1014"/>
      <c r="CA112" s="1014">
        <v>10333842</v>
      </c>
      <c r="CB112" s="1014"/>
      <c r="CC112" s="1014"/>
      <c r="CD112" s="1014"/>
      <c r="CE112" s="1014"/>
      <c r="CF112" s="1008">
        <v>50.4</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413</v>
      </c>
      <c r="DH112" s="1014"/>
      <c r="DI112" s="1014"/>
      <c r="DJ112" s="1014"/>
      <c r="DK112" s="1014"/>
      <c r="DL112" s="1014" t="s">
        <v>413</v>
      </c>
      <c r="DM112" s="1014"/>
      <c r="DN112" s="1014"/>
      <c r="DO112" s="1014"/>
      <c r="DP112" s="1014"/>
      <c r="DQ112" s="1014" t="s">
        <v>413</v>
      </c>
      <c r="DR112" s="1014"/>
      <c r="DS112" s="1014"/>
      <c r="DT112" s="1014"/>
      <c r="DU112" s="1014"/>
      <c r="DV112" s="1015" t="s">
        <v>413</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1026947</v>
      </c>
      <c r="AB113" s="1028"/>
      <c r="AC113" s="1028"/>
      <c r="AD113" s="1028"/>
      <c r="AE113" s="1029"/>
      <c r="AF113" s="1030">
        <v>994867</v>
      </c>
      <c r="AG113" s="1028"/>
      <c r="AH113" s="1028"/>
      <c r="AI113" s="1028"/>
      <c r="AJ113" s="1029"/>
      <c r="AK113" s="1030">
        <v>1067368</v>
      </c>
      <c r="AL113" s="1028"/>
      <c r="AM113" s="1028"/>
      <c r="AN113" s="1028"/>
      <c r="AO113" s="1029"/>
      <c r="AP113" s="1031">
        <v>5.2</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106306</v>
      </c>
      <c r="BR113" s="1014"/>
      <c r="BS113" s="1014"/>
      <c r="BT113" s="1014"/>
      <c r="BU113" s="1014"/>
      <c r="BV113" s="1014">
        <v>72830</v>
      </c>
      <c r="BW113" s="1014"/>
      <c r="BX113" s="1014"/>
      <c r="BY113" s="1014"/>
      <c r="BZ113" s="1014"/>
      <c r="CA113" s="1014">
        <v>48896</v>
      </c>
      <c r="CB113" s="1014"/>
      <c r="CC113" s="1014"/>
      <c r="CD113" s="1014"/>
      <c r="CE113" s="1014"/>
      <c r="CF113" s="1008">
        <v>0.2</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2453131</v>
      </c>
      <c r="DH113" s="1053"/>
      <c r="DI113" s="1053"/>
      <c r="DJ113" s="1053"/>
      <c r="DK113" s="1054"/>
      <c r="DL113" s="1055">
        <v>1958160</v>
      </c>
      <c r="DM113" s="1053"/>
      <c r="DN113" s="1053"/>
      <c r="DO113" s="1053"/>
      <c r="DP113" s="1054"/>
      <c r="DQ113" s="1055">
        <v>1472160</v>
      </c>
      <c r="DR113" s="1053"/>
      <c r="DS113" s="1053"/>
      <c r="DT113" s="1053"/>
      <c r="DU113" s="1054"/>
      <c r="DV113" s="1056">
        <v>7.2</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34792</v>
      </c>
      <c r="AB114" s="1053"/>
      <c r="AC114" s="1053"/>
      <c r="AD114" s="1053"/>
      <c r="AE114" s="1054"/>
      <c r="AF114" s="1055">
        <v>35111</v>
      </c>
      <c r="AG114" s="1053"/>
      <c r="AH114" s="1053"/>
      <c r="AI114" s="1053"/>
      <c r="AJ114" s="1054"/>
      <c r="AK114" s="1055">
        <v>24794</v>
      </c>
      <c r="AL114" s="1053"/>
      <c r="AM114" s="1053"/>
      <c r="AN114" s="1053"/>
      <c r="AO114" s="1054"/>
      <c r="AP114" s="1056">
        <v>0.1</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4703130</v>
      </c>
      <c r="BR114" s="1014"/>
      <c r="BS114" s="1014"/>
      <c r="BT114" s="1014"/>
      <c r="BU114" s="1014"/>
      <c r="BV114" s="1014">
        <v>4499651</v>
      </c>
      <c r="BW114" s="1014"/>
      <c r="BX114" s="1014"/>
      <c r="BY114" s="1014"/>
      <c r="BZ114" s="1014"/>
      <c r="CA114" s="1014">
        <v>4723099</v>
      </c>
      <c r="CB114" s="1014"/>
      <c r="CC114" s="1014"/>
      <c r="CD114" s="1014"/>
      <c r="CE114" s="1014"/>
      <c r="CF114" s="1008">
        <v>23</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235</v>
      </c>
      <c r="DH114" s="1053"/>
      <c r="DI114" s="1053"/>
      <c r="DJ114" s="1053"/>
      <c r="DK114" s="1054"/>
      <c r="DL114" s="1055" t="s">
        <v>413</v>
      </c>
      <c r="DM114" s="1053"/>
      <c r="DN114" s="1053"/>
      <c r="DO114" s="1053"/>
      <c r="DP114" s="1054"/>
      <c r="DQ114" s="1055" t="s">
        <v>413</v>
      </c>
      <c r="DR114" s="1053"/>
      <c r="DS114" s="1053"/>
      <c r="DT114" s="1053"/>
      <c r="DU114" s="1054"/>
      <c r="DV114" s="1056" t="s">
        <v>413</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139585</v>
      </c>
      <c r="AB115" s="1028"/>
      <c r="AC115" s="1028"/>
      <c r="AD115" s="1028"/>
      <c r="AE115" s="1029"/>
      <c r="AF115" s="1030">
        <v>358838</v>
      </c>
      <c r="AG115" s="1028"/>
      <c r="AH115" s="1028"/>
      <c r="AI115" s="1028"/>
      <c r="AJ115" s="1029"/>
      <c r="AK115" s="1030">
        <v>369124</v>
      </c>
      <c r="AL115" s="1028"/>
      <c r="AM115" s="1028"/>
      <c r="AN115" s="1028"/>
      <c r="AO115" s="1029"/>
      <c r="AP115" s="1031">
        <v>1.8</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8846</v>
      </c>
      <c r="BR115" s="1014"/>
      <c r="BS115" s="1014"/>
      <c r="BT115" s="1014"/>
      <c r="BU115" s="1014"/>
      <c r="BV115" s="1014">
        <v>10667</v>
      </c>
      <c r="BW115" s="1014"/>
      <c r="BX115" s="1014"/>
      <c r="BY115" s="1014"/>
      <c r="BZ115" s="1014"/>
      <c r="CA115" s="1014">
        <v>60462</v>
      </c>
      <c r="CB115" s="1014"/>
      <c r="CC115" s="1014"/>
      <c r="CD115" s="1014"/>
      <c r="CE115" s="1014"/>
      <c r="CF115" s="1008">
        <v>0.3</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413</v>
      </c>
      <c r="DH115" s="1053"/>
      <c r="DI115" s="1053"/>
      <c r="DJ115" s="1053"/>
      <c r="DK115" s="1054"/>
      <c r="DL115" s="1055" t="s">
        <v>413</v>
      </c>
      <c r="DM115" s="1053"/>
      <c r="DN115" s="1053"/>
      <c r="DO115" s="1053"/>
      <c r="DP115" s="1054"/>
      <c r="DQ115" s="1055" t="s">
        <v>413</v>
      </c>
      <c r="DR115" s="1053"/>
      <c r="DS115" s="1053"/>
      <c r="DT115" s="1053"/>
      <c r="DU115" s="1054"/>
      <c r="DV115" s="1056" t="s">
        <v>413</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413</v>
      </c>
      <c r="AB116" s="1053"/>
      <c r="AC116" s="1053"/>
      <c r="AD116" s="1053"/>
      <c r="AE116" s="1054"/>
      <c r="AF116" s="1055" t="s">
        <v>413</v>
      </c>
      <c r="AG116" s="1053"/>
      <c r="AH116" s="1053"/>
      <c r="AI116" s="1053"/>
      <c r="AJ116" s="1054"/>
      <c r="AK116" s="1055" t="s">
        <v>413</v>
      </c>
      <c r="AL116" s="1053"/>
      <c r="AM116" s="1053"/>
      <c r="AN116" s="1053"/>
      <c r="AO116" s="1054"/>
      <c r="AP116" s="1056" t="s">
        <v>413</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413</v>
      </c>
      <c r="BR116" s="1014"/>
      <c r="BS116" s="1014"/>
      <c r="BT116" s="1014"/>
      <c r="BU116" s="1014"/>
      <c r="BV116" s="1014" t="s">
        <v>413</v>
      </c>
      <c r="BW116" s="1014"/>
      <c r="BX116" s="1014"/>
      <c r="BY116" s="1014"/>
      <c r="BZ116" s="1014"/>
      <c r="CA116" s="1014" t="s">
        <v>438</v>
      </c>
      <c r="CB116" s="1014"/>
      <c r="CC116" s="1014"/>
      <c r="CD116" s="1014"/>
      <c r="CE116" s="1014"/>
      <c r="CF116" s="1008" t="s">
        <v>413</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413</v>
      </c>
      <c r="DM116" s="1053"/>
      <c r="DN116" s="1053"/>
      <c r="DO116" s="1053"/>
      <c r="DP116" s="1054"/>
      <c r="DQ116" s="1055" t="s">
        <v>413</v>
      </c>
      <c r="DR116" s="1053"/>
      <c r="DS116" s="1053"/>
      <c r="DT116" s="1053"/>
      <c r="DU116" s="1054"/>
      <c r="DV116" s="1056" t="s">
        <v>413</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8515284</v>
      </c>
      <c r="AB117" s="1071"/>
      <c r="AC117" s="1071"/>
      <c r="AD117" s="1071"/>
      <c r="AE117" s="1072"/>
      <c r="AF117" s="1073">
        <v>6841359</v>
      </c>
      <c r="AG117" s="1071"/>
      <c r="AH117" s="1071"/>
      <c r="AI117" s="1071"/>
      <c r="AJ117" s="1072"/>
      <c r="AK117" s="1073">
        <v>6254886</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235</v>
      </c>
      <c r="BR117" s="1014"/>
      <c r="BS117" s="1014"/>
      <c r="BT117" s="1014"/>
      <c r="BU117" s="1014"/>
      <c r="BV117" s="1014" t="s">
        <v>235</v>
      </c>
      <c r="BW117" s="1014"/>
      <c r="BX117" s="1014"/>
      <c r="BY117" s="1014"/>
      <c r="BZ117" s="1014"/>
      <c r="CA117" s="1014" t="s">
        <v>413</v>
      </c>
      <c r="CB117" s="1014"/>
      <c r="CC117" s="1014"/>
      <c r="CD117" s="1014"/>
      <c r="CE117" s="1014"/>
      <c r="CF117" s="1008" t="s">
        <v>235</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413</v>
      </c>
      <c r="DH117" s="1053"/>
      <c r="DI117" s="1053"/>
      <c r="DJ117" s="1053"/>
      <c r="DK117" s="1054"/>
      <c r="DL117" s="1055" t="s">
        <v>413</v>
      </c>
      <c r="DM117" s="1053"/>
      <c r="DN117" s="1053"/>
      <c r="DO117" s="1053"/>
      <c r="DP117" s="1054"/>
      <c r="DQ117" s="1055" t="s">
        <v>235</v>
      </c>
      <c r="DR117" s="1053"/>
      <c r="DS117" s="1053"/>
      <c r="DT117" s="1053"/>
      <c r="DU117" s="1054"/>
      <c r="DV117" s="1056" t="s">
        <v>413</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305</v>
      </c>
      <c r="AG118" s="979"/>
      <c r="AH118" s="979"/>
      <c r="AI118" s="979"/>
      <c r="AJ118" s="980"/>
      <c r="AK118" s="978" t="s">
        <v>304</v>
      </c>
      <c r="AL118" s="979"/>
      <c r="AM118" s="979"/>
      <c r="AN118" s="979"/>
      <c r="AO118" s="980"/>
      <c r="AP118" s="1065" t="s">
        <v>432</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235</v>
      </c>
      <c r="BR118" s="1092"/>
      <c r="BS118" s="1092"/>
      <c r="BT118" s="1092"/>
      <c r="BU118" s="1092"/>
      <c r="BV118" s="1092" t="s">
        <v>413</v>
      </c>
      <c r="BW118" s="1092"/>
      <c r="BX118" s="1092"/>
      <c r="BY118" s="1092"/>
      <c r="BZ118" s="1092"/>
      <c r="CA118" s="1092" t="s">
        <v>235</v>
      </c>
      <c r="CB118" s="1092"/>
      <c r="CC118" s="1092"/>
      <c r="CD118" s="1092"/>
      <c r="CE118" s="1092"/>
      <c r="CF118" s="1008" t="s">
        <v>413</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413</v>
      </c>
      <c r="DH118" s="1053"/>
      <c r="DI118" s="1053"/>
      <c r="DJ118" s="1053"/>
      <c r="DK118" s="1054"/>
      <c r="DL118" s="1055" t="s">
        <v>235</v>
      </c>
      <c r="DM118" s="1053"/>
      <c r="DN118" s="1053"/>
      <c r="DO118" s="1053"/>
      <c r="DP118" s="1054"/>
      <c r="DQ118" s="1055" t="s">
        <v>413</v>
      </c>
      <c r="DR118" s="1053"/>
      <c r="DS118" s="1053"/>
      <c r="DT118" s="1053"/>
      <c r="DU118" s="1054"/>
      <c r="DV118" s="1056" t="s">
        <v>235</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413</v>
      </c>
      <c r="AB119" s="986"/>
      <c r="AC119" s="986"/>
      <c r="AD119" s="986"/>
      <c r="AE119" s="987"/>
      <c r="AF119" s="988" t="s">
        <v>235</v>
      </c>
      <c r="AG119" s="986"/>
      <c r="AH119" s="986"/>
      <c r="AI119" s="986"/>
      <c r="AJ119" s="987"/>
      <c r="AK119" s="988" t="s">
        <v>235</v>
      </c>
      <c r="AL119" s="986"/>
      <c r="AM119" s="986"/>
      <c r="AN119" s="986"/>
      <c r="AO119" s="987"/>
      <c r="AP119" s="989" t="s">
        <v>235</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463</v>
      </c>
      <c r="BP119" s="1100"/>
      <c r="BQ119" s="1091">
        <v>73138326</v>
      </c>
      <c r="BR119" s="1092"/>
      <c r="BS119" s="1092"/>
      <c r="BT119" s="1092"/>
      <c r="BU119" s="1092"/>
      <c r="BV119" s="1092">
        <v>72515809</v>
      </c>
      <c r="BW119" s="1092"/>
      <c r="BX119" s="1092"/>
      <c r="BY119" s="1092"/>
      <c r="BZ119" s="1092"/>
      <c r="CA119" s="1092">
        <v>70771902</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3948811</v>
      </c>
      <c r="DH119" s="1078"/>
      <c r="DI119" s="1078"/>
      <c r="DJ119" s="1078"/>
      <c r="DK119" s="1079"/>
      <c r="DL119" s="1077">
        <v>3784945</v>
      </c>
      <c r="DM119" s="1078"/>
      <c r="DN119" s="1078"/>
      <c r="DO119" s="1078"/>
      <c r="DP119" s="1079"/>
      <c r="DQ119" s="1077">
        <v>3601821</v>
      </c>
      <c r="DR119" s="1078"/>
      <c r="DS119" s="1078"/>
      <c r="DT119" s="1078"/>
      <c r="DU119" s="1079"/>
      <c r="DV119" s="1080">
        <v>17.600000000000001</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235</v>
      </c>
      <c r="AB120" s="1053"/>
      <c r="AC120" s="1053"/>
      <c r="AD120" s="1053"/>
      <c r="AE120" s="1054"/>
      <c r="AF120" s="1055" t="s">
        <v>235</v>
      </c>
      <c r="AG120" s="1053"/>
      <c r="AH120" s="1053"/>
      <c r="AI120" s="1053"/>
      <c r="AJ120" s="1054"/>
      <c r="AK120" s="1055" t="s">
        <v>413</v>
      </c>
      <c r="AL120" s="1053"/>
      <c r="AM120" s="1053"/>
      <c r="AN120" s="1053"/>
      <c r="AO120" s="1054"/>
      <c r="AP120" s="1056" t="s">
        <v>235</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13887171</v>
      </c>
      <c r="BR120" s="1021"/>
      <c r="BS120" s="1021"/>
      <c r="BT120" s="1021"/>
      <c r="BU120" s="1021"/>
      <c r="BV120" s="1021">
        <v>14165698</v>
      </c>
      <c r="BW120" s="1021"/>
      <c r="BX120" s="1021"/>
      <c r="BY120" s="1021"/>
      <c r="BZ120" s="1021"/>
      <c r="CA120" s="1021">
        <v>14505719</v>
      </c>
      <c r="CB120" s="1021"/>
      <c r="CC120" s="1021"/>
      <c r="CD120" s="1021"/>
      <c r="CE120" s="1021"/>
      <c r="CF120" s="1035">
        <v>70.7</v>
      </c>
      <c r="CG120" s="1036"/>
      <c r="CH120" s="1036"/>
      <c r="CI120" s="1036"/>
      <c r="CJ120" s="1036"/>
      <c r="CK120" s="1101" t="s">
        <v>467</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t="s">
        <v>235</v>
      </c>
      <c r="DH120" s="1021"/>
      <c r="DI120" s="1021"/>
      <c r="DJ120" s="1021"/>
      <c r="DK120" s="1021"/>
      <c r="DL120" s="1021">
        <v>6111149</v>
      </c>
      <c r="DM120" s="1021"/>
      <c r="DN120" s="1021"/>
      <c r="DO120" s="1021"/>
      <c r="DP120" s="1021"/>
      <c r="DQ120" s="1021">
        <v>7175129</v>
      </c>
      <c r="DR120" s="1021"/>
      <c r="DS120" s="1021"/>
      <c r="DT120" s="1021"/>
      <c r="DU120" s="1021"/>
      <c r="DV120" s="1022">
        <v>35</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942</v>
      </c>
      <c r="AB121" s="1053"/>
      <c r="AC121" s="1053"/>
      <c r="AD121" s="1053"/>
      <c r="AE121" s="1054"/>
      <c r="AF121" s="1055">
        <v>194971</v>
      </c>
      <c r="AG121" s="1053"/>
      <c r="AH121" s="1053"/>
      <c r="AI121" s="1053"/>
      <c r="AJ121" s="1054"/>
      <c r="AK121" s="1055">
        <v>186000</v>
      </c>
      <c r="AL121" s="1053"/>
      <c r="AM121" s="1053"/>
      <c r="AN121" s="1053"/>
      <c r="AO121" s="1054"/>
      <c r="AP121" s="1056">
        <v>0.9</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15053498</v>
      </c>
      <c r="BR121" s="1014"/>
      <c r="BS121" s="1014"/>
      <c r="BT121" s="1014"/>
      <c r="BU121" s="1014"/>
      <c r="BV121" s="1014">
        <v>14918591</v>
      </c>
      <c r="BW121" s="1014"/>
      <c r="BX121" s="1014"/>
      <c r="BY121" s="1014"/>
      <c r="BZ121" s="1014"/>
      <c r="CA121" s="1014">
        <v>15613007</v>
      </c>
      <c r="CB121" s="1014"/>
      <c r="CC121" s="1014"/>
      <c r="CD121" s="1014"/>
      <c r="CE121" s="1014"/>
      <c r="CF121" s="1008">
        <v>76.099999999999994</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v>3425900</v>
      </c>
      <c r="DH121" s="1014"/>
      <c r="DI121" s="1014"/>
      <c r="DJ121" s="1014"/>
      <c r="DK121" s="1014"/>
      <c r="DL121" s="1014">
        <v>3386989</v>
      </c>
      <c r="DM121" s="1014"/>
      <c r="DN121" s="1014"/>
      <c r="DO121" s="1014"/>
      <c r="DP121" s="1014"/>
      <c r="DQ121" s="1014">
        <v>3134284</v>
      </c>
      <c r="DR121" s="1014"/>
      <c r="DS121" s="1014"/>
      <c r="DT121" s="1014"/>
      <c r="DU121" s="1014"/>
      <c r="DV121" s="1015">
        <v>15.3</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235</v>
      </c>
      <c r="AB122" s="1053"/>
      <c r="AC122" s="1053"/>
      <c r="AD122" s="1053"/>
      <c r="AE122" s="1054"/>
      <c r="AF122" s="1055" t="s">
        <v>235</v>
      </c>
      <c r="AG122" s="1053"/>
      <c r="AH122" s="1053"/>
      <c r="AI122" s="1053"/>
      <c r="AJ122" s="1054"/>
      <c r="AK122" s="1055" t="s">
        <v>235</v>
      </c>
      <c r="AL122" s="1053"/>
      <c r="AM122" s="1053"/>
      <c r="AN122" s="1053"/>
      <c r="AO122" s="1054"/>
      <c r="AP122" s="1056" t="s">
        <v>413</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26486282</v>
      </c>
      <c r="BR122" s="1092"/>
      <c r="BS122" s="1092"/>
      <c r="BT122" s="1092"/>
      <c r="BU122" s="1092"/>
      <c r="BV122" s="1092">
        <v>24287686</v>
      </c>
      <c r="BW122" s="1092"/>
      <c r="BX122" s="1092"/>
      <c r="BY122" s="1092"/>
      <c r="BZ122" s="1092"/>
      <c r="CA122" s="1092">
        <v>23089656</v>
      </c>
      <c r="CB122" s="1092"/>
      <c r="CC122" s="1092"/>
      <c r="CD122" s="1092"/>
      <c r="CE122" s="1092"/>
      <c r="CF122" s="1112">
        <v>112.5</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v>91646</v>
      </c>
      <c r="DH122" s="1014"/>
      <c r="DI122" s="1014"/>
      <c r="DJ122" s="1014"/>
      <c r="DK122" s="1014"/>
      <c r="DL122" s="1014">
        <v>53438</v>
      </c>
      <c r="DM122" s="1014"/>
      <c r="DN122" s="1014"/>
      <c r="DO122" s="1014"/>
      <c r="DP122" s="1014"/>
      <c r="DQ122" s="1014">
        <v>24429</v>
      </c>
      <c r="DR122" s="1014"/>
      <c r="DS122" s="1014"/>
      <c r="DT122" s="1014"/>
      <c r="DU122" s="1014"/>
      <c r="DV122" s="1015">
        <v>0.1</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235</v>
      </c>
      <c r="AB123" s="1053"/>
      <c r="AC123" s="1053"/>
      <c r="AD123" s="1053"/>
      <c r="AE123" s="1054"/>
      <c r="AF123" s="1055" t="s">
        <v>235</v>
      </c>
      <c r="AG123" s="1053"/>
      <c r="AH123" s="1053"/>
      <c r="AI123" s="1053"/>
      <c r="AJ123" s="1054"/>
      <c r="AK123" s="1055" t="s">
        <v>235</v>
      </c>
      <c r="AL123" s="1053"/>
      <c r="AM123" s="1053"/>
      <c r="AN123" s="1053"/>
      <c r="AO123" s="1054"/>
      <c r="AP123" s="1056" t="s">
        <v>413</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471</v>
      </c>
      <c r="BP123" s="1100"/>
      <c r="BQ123" s="1159">
        <v>55426951</v>
      </c>
      <c r="BR123" s="1160"/>
      <c r="BS123" s="1160"/>
      <c r="BT123" s="1160"/>
      <c r="BU123" s="1160"/>
      <c r="BV123" s="1160">
        <v>53371975</v>
      </c>
      <c r="BW123" s="1160"/>
      <c r="BX123" s="1160"/>
      <c r="BY123" s="1160"/>
      <c r="BZ123" s="1160"/>
      <c r="CA123" s="1160">
        <v>53208382</v>
      </c>
      <c r="CB123" s="1160"/>
      <c r="CC123" s="1160"/>
      <c r="CD123" s="1160"/>
      <c r="CE123" s="1160"/>
      <c r="CF123" s="1093"/>
      <c r="CG123" s="1094"/>
      <c r="CH123" s="1094"/>
      <c r="CI123" s="1094"/>
      <c r="CJ123" s="1095"/>
      <c r="CK123" s="1104"/>
      <c r="CL123" s="1105"/>
      <c r="CM123" s="1105"/>
      <c r="CN123" s="1105"/>
      <c r="CO123" s="1106"/>
      <c r="CP123" s="1114" t="s">
        <v>403</v>
      </c>
      <c r="CQ123" s="1115"/>
      <c r="CR123" s="1115"/>
      <c r="CS123" s="1115"/>
      <c r="CT123" s="1115"/>
      <c r="CU123" s="1115"/>
      <c r="CV123" s="1115"/>
      <c r="CW123" s="1115"/>
      <c r="CX123" s="1115"/>
      <c r="CY123" s="1115"/>
      <c r="CZ123" s="1115"/>
      <c r="DA123" s="1115"/>
      <c r="DB123" s="1115"/>
      <c r="DC123" s="1115"/>
      <c r="DD123" s="1115"/>
      <c r="DE123" s="1115"/>
      <c r="DF123" s="1116"/>
      <c r="DG123" s="1052">
        <v>5262</v>
      </c>
      <c r="DH123" s="1053"/>
      <c r="DI123" s="1053"/>
      <c r="DJ123" s="1053"/>
      <c r="DK123" s="1054"/>
      <c r="DL123" s="1055" t="s">
        <v>413</v>
      </c>
      <c r="DM123" s="1053"/>
      <c r="DN123" s="1053"/>
      <c r="DO123" s="1053"/>
      <c r="DP123" s="1054"/>
      <c r="DQ123" s="1055" t="s">
        <v>413</v>
      </c>
      <c r="DR123" s="1053"/>
      <c r="DS123" s="1053"/>
      <c r="DT123" s="1053"/>
      <c r="DU123" s="1054"/>
      <c r="DV123" s="1056" t="s">
        <v>413</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235</v>
      </c>
      <c r="AB124" s="1053"/>
      <c r="AC124" s="1053"/>
      <c r="AD124" s="1053"/>
      <c r="AE124" s="1054"/>
      <c r="AF124" s="1055" t="s">
        <v>413</v>
      </c>
      <c r="AG124" s="1053"/>
      <c r="AH124" s="1053"/>
      <c r="AI124" s="1053"/>
      <c r="AJ124" s="1054"/>
      <c r="AK124" s="1055" t="s">
        <v>413</v>
      </c>
      <c r="AL124" s="1053"/>
      <c r="AM124" s="1053"/>
      <c r="AN124" s="1053"/>
      <c r="AO124" s="1054"/>
      <c r="AP124" s="1056" t="s">
        <v>235</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90.4</v>
      </c>
      <c r="BR124" s="1122"/>
      <c r="BS124" s="1122"/>
      <c r="BT124" s="1122"/>
      <c r="BU124" s="1122"/>
      <c r="BV124" s="1122">
        <v>97</v>
      </c>
      <c r="BW124" s="1122"/>
      <c r="BX124" s="1122"/>
      <c r="BY124" s="1122"/>
      <c r="BZ124" s="1122"/>
      <c r="CA124" s="1122">
        <v>85.5</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v>5387585</v>
      </c>
      <c r="DH124" s="1078"/>
      <c r="DI124" s="1078"/>
      <c r="DJ124" s="1078"/>
      <c r="DK124" s="1079"/>
      <c r="DL124" s="1077" t="s">
        <v>413</v>
      </c>
      <c r="DM124" s="1078"/>
      <c r="DN124" s="1078"/>
      <c r="DO124" s="1078"/>
      <c r="DP124" s="1079"/>
      <c r="DQ124" s="1077" t="s">
        <v>235</v>
      </c>
      <c r="DR124" s="1078"/>
      <c r="DS124" s="1078"/>
      <c r="DT124" s="1078"/>
      <c r="DU124" s="1079"/>
      <c r="DV124" s="1080" t="s">
        <v>235</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235</v>
      </c>
      <c r="AB125" s="1053"/>
      <c r="AC125" s="1053"/>
      <c r="AD125" s="1053"/>
      <c r="AE125" s="1054"/>
      <c r="AF125" s="1055" t="s">
        <v>413</v>
      </c>
      <c r="AG125" s="1053"/>
      <c r="AH125" s="1053"/>
      <c r="AI125" s="1053"/>
      <c r="AJ125" s="1054"/>
      <c r="AK125" s="1055" t="s">
        <v>413</v>
      </c>
      <c r="AL125" s="1053"/>
      <c r="AM125" s="1053"/>
      <c r="AN125" s="1053"/>
      <c r="AO125" s="1054"/>
      <c r="AP125" s="1056" t="s">
        <v>235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235</v>
      </c>
      <c r="DH125" s="1021"/>
      <c r="DI125" s="1021"/>
      <c r="DJ125" s="1021"/>
      <c r="DK125" s="1021"/>
      <c r="DL125" s="1021" t="s">
        <v>235</v>
      </c>
      <c r="DM125" s="1021"/>
      <c r="DN125" s="1021"/>
      <c r="DO125" s="1021"/>
      <c r="DP125" s="1021"/>
      <c r="DQ125" s="1021" t="s">
        <v>235</v>
      </c>
      <c r="DR125" s="1021"/>
      <c r="DS125" s="1021"/>
      <c r="DT125" s="1021"/>
      <c r="DU125" s="1021"/>
      <c r="DV125" s="1022" t="s">
        <v>235</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138643</v>
      </c>
      <c r="AB126" s="1053"/>
      <c r="AC126" s="1053"/>
      <c r="AD126" s="1053"/>
      <c r="AE126" s="1054"/>
      <c r="AF126" s="1055">
        <v>163867</v>
      </c>
      <c r="AG126" s="1053"/>
      <c r="AH126" s="1053"/>
      <c r="AI126" s="1053"/>
      <c r="AJ126" s="1054"/>
      <c r="AK126" s="1055">
        <v>183124</v>
      </c>
      <c r="AL126" s="1053"/>
      <c r="AM126" s="1053"/>
      <c r="AN126" s="1053"/>
      <c r="AO126" s="1054"/>
      <c r="AP126" s="1056">
        <v>0.9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413</v>
      </c>
      <c r="DH126" s="1014"/>
      <c r="DI126" s="1014"/>
      <c r="DJ126" s="1014"/>
      <c r="DK126" s="1014"/>
      <c r="DL126" s="1014" t="s">
        <v>235</v>
      </c>
      <c r="DM126" s="1014"/>
      <c r="DN126" s="1014"/>
      <c r="DO126" s="1014"/>
      <c r="DP126" s="1014"/>
      <c r="DQ126" s="1014" t="s">
        <v>235</v>
      </c>
      <c r="DR126" s="1014"/>
      <c r="DS126" s="1014"/>
      <c r="DT126" s="1014"/>
      <c r="DU126" s="1014"/>
      <c r="DV126" s="1015" t="s">
        <v>413</v>
      </c>
      <c r="DW126" s="1015"/>
      <c r="DX126" s="1015"/>
      <c r="DY126" s="1015"/>
      <c r="DZ126" s="1016"/>
    </row>
    <row r="127" spans="1:130" s="247" customFormat="1" ht="26.25" customHeight="1" x14ac:dyDescent="0.15">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413</v>
      </c>
      <c r="AB127" s="1053"/>
      <c r="AC127" s="1053"/>
      <c r="AD127" s="1053"/>
      <c r="AE127" s="1054"/>
      <c r="AF127" s="1055" t="s">
        <v>235</v>
      </c>
      <c r="AG127" s="1053"/>
      <c r="AH127" s="1053"/>
      <c r="AI127" s="1053"/>
      <c r="AJ127" s="1054"/>
      <c r="AK127" s="1055" t="s">
        <v>235</v>
      </c>
      <c r="AL127" s="1053"/>
      <c r="AM127" s="1053"/>
      <c r="AN127" s="1053"/>
      <c r="AO127" s="1054"/>
      <c r="AP127" s="1056" t="s">
        <v>235</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413</v>
      </c>
      <c r="DH127" s="1014"/>
      <c r="DI127" s="1014"/>
      <c r="DJ127" s="1014"/>
      <c r="DK127" s="1014"/>
      <c r="DL127" s="1014" t="s">
        <v>413</v>
      </c>
      <c r="DM127" s="1014"/>
      <c r="DN127" s="1014"/>
      <c r="DO127" s="1014"/>
      <c r="DP127" s="1014"/>
      <c r="DQ127" s="1014" t="s">
        <v>235</v>
      </c>
      <c r="DR127" s="1014"/>
      <c r="DS127" s="1014"/>
      <c r="DT127" s="1014"/>
      <c r="DU127" s="1014"/>
      <c r="DV127" s="1015" t="s">
        <v>413</v>
      </c>
      <c r="DW127" s="1015"/>
      <c r="DX127" s="1015"/>
      <c r="DY127" s="1015"/>
      <c r="DZ127" s="1016"/>
    </row>
    <row r="128" spans="1:130" s="247" customFormat="1" ht="26.25" customHeight="1" thickBot="1" x14ac:dyDescent="0.2">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1839718</v>
      </c>
      <c r="AB128" s="1142"/>
      <c r="AC128" s="1142"/>
      <c r="AD128" s="1142"/>
      <c r="AE128" s="1143"/>
      <c r="AF128" s="1144">
        <v>1827520</v>
      </c>
      <c r="AG128" s="1142"/>
      <c r="AH128" s="1142"/>
      <c r="AI128" s="1142"/>
      <c r="AJ128" s="1143"/>
      <c r="AK128" s="1144">
        <v>1894018</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235</v>
      </c>
      <c r="BG128" s="1149"/>
      <c r="BH128" s="1149"/>
      <c r="BI128" s="1149"/>
      <c r="BJ128" s="1149"/>
      <c r="BK128" s="1149"/>
      <c r="BL128" s="1150"/>
      <c r="BM128" s="1148">
        <v>12.2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v>8846</v>
      </c>
      <c r="DH128" s="1134"/>
      <c r="DI128" s="1134"/>
      <c r="DJ128" s="1134"/>
      <c r="DK128" s="1134"/>
      <c r="DL128" s="1134">
        <v>10667</v>
      </c>
      <c r="DM128" s="1134"/>
      <c r="DN128" s="1134"/>
      <c r="DO128" s="1134"/>
      <c r="DP128" s="1134"/>
      <c r="DQ128" s="1134">
        <v>60462</v>
      </c>
      <c r="DR128" s="1134"/>
      <c r="DS128" s="1134"/>
      <c r="DT128" s="1134"/>
      <c r="DU128" s="1134"/>
      <c r="DV128" s="1135">
        <v>0.3</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22967278</v>
      </c>
      <c r="AB129" s="1053"/>
      <c r="AC129" s="1053"/>
      <c r="AD129" s="1053"/>
      <c r="AE129" s="1054"/>
      <c r="AF129" s="1055">
        <v>22888802</v>
      </c>
      <c r="AG129" s="1053"/>
      <c r="AH129" s="1053"/>
      <c r="AI129" s="1053"/>
      <c r="AJ129" s="1054"/>
      <c r="AK129" s="1055">
        <v>23429646</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235</v>
      </c>
      <c r="BG129" s="1163"/>
      <c r="BH129" s="1163"/>
      <c r="BI129" s="1163"/>
      <c r="BJ129" s="1163"/>
      <c r="BK129" s="1163"/>
      <c r="BL129" s="1164"/>
      <c r="BM129" s="1162">
        <v>17.2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3382002</v>
      </c>
      <c r="AB130" s="1053"/>
      <c r="AC130" s="1053"/>
      <c r="AD130" s="1053"/>
      <c r="AE130" s="1054"/>
      <c r="AF130" s="1055">
        <v>3171322</v>
      </c>
      <c r="AG130" s="1053"/>
      <c r="AH130" s="1053"/>
      <c r="AI130" s="1053"/>
      <c r="AJ130" s="1054"/>
      <c r="AK130" s="1055">
        <v>2910906</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11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19585276</v>
      </c>
      <c r="AB131" s="1078"/>
      <c r="AC131" s="1078"/>
      <c r="AD131" s="1078"/>
      <c r="AE131" s="1079"/>
      <c r="AF131" s="1077">
        <v>19717480</v>
      </c>
      <c r="AG131" s="1078"/>
      <c r="AH131" s="1078"/>
      <c r="AI131" s="1078"/>
      <c r="AJ131" s="1079"/>
      <c r="AK131" s="1077">
        <v>20518740</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v>85.5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16.816530950000001</v>
      </c>
      <c r="AB132" s="1194"/>
      <c r="AC132" s="1194"/>
      <c r="AD132" s="1194"/>
      <c r="AE132" s="1195"/>
      <c r="AF132" s="1196">
        <v>9.3445866310000003</v>
      </c>
      <c r="AG132" s="1194"/>
      <c r="AH132" s="1194"/>
      <c r="AI132" s="1194"/>
      <c r="AJ132" s="1195"/>
      <c r="AK132" s="1196">
        <v>7.0665255269999996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8.3000000000000007</v>
      </c>
      <c r="AB133" s="1177"/>
      <c r="AC133" s="1177"/>
      <c r="AD133" s="1177"/>
      <c r="AE133" s="1178"/>
      <c r="AF133" s="1176">
        <v>10.6</v>
      </c>
      <c r="AG133" s="1177"/>
      <c r="AH133" s="1177"/>
      <c r="AI133" s="1177"/>
      <c r="AJ133" s="1178"/>
      <c r="AK133" s="1176">
        <v>11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xNjv6rnTQqcAth9ncpfR8pgQCN5nD250Qw8mT0lcuEMEsU+A6tXl6wOdb1WuDFILK5i+jcLlj9OeQC2bYugiw==" saltValue="1yj0e1el8Lej7c17hqIy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WdcvTPf1C+lR/F+ev/IJ/o+3/l+E/bAIBf5V16o6ZpXrrjOulQvWp3saly0THNrvFFxYdE87EUW5mP01GiJig==" saltValue="JHQFCZrbw2Axw0SvslNV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W9" sqref="W9:AL1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pgGHCIl4Qjx0WJANePG+uK3XAzj0c9MqpoRSN7YRrwYjtO/DVY1Ylkpct+to4H1t7awwhMqrr2iHiXpFJRO3Q==" saltValue="NVgwAi1Qq/TLoPj7szsj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zoomScale="70" zoomScaleNormal="70" zoomScaleSheetLayoutView="100" workbookViewId="0">
      <selection activeCell="AK46" sqref="AK4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7517957</v>
      </c>
      <c r="AP9" s="313">
        <v>78496</v>
      </c>
      <c r="AQ9" s="314">
        <v>57754</v>
      </c>
      <c r="AR9" s="315">
        <v>35.9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665203</v>
      </c>
      <c r="AP10" s="316">
        <v>6945</v>
      </c>
      <c r="AQ10" s="317">
        <v>3830</v>
      </c>
      <c r="AR10" s="318">
        <v>81.3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3161</v>
      </c>
      <c r="AP11" s="316">
        <v>33</v>
      </c>
      <c r="AQ11" s="317">
        <v>6814</v>
      </c>
      <c r="AR11" s="318">
        <v>-99.5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v>486909</v>
      </c>
      <c r="AP12" s="316">
        <v>5084</v>
      </c>
      <c r="AQ12" s="317">
        <v>1059</v>
      </c>
      <c r="AR12" s="318">
        <v>380.1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t="s">
        <v>510</v>
      </c>
      <c r="AP13" s="316" t="s">
        <v>510</v>
      </c>
      <c r="AQ13" s="317">
        <v>4</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371753</v>
      </c>
      <c r="AP14" s="316">
        <v>3882</v>
      </c>
      <c r="AQ14" s="317">
        <v>2651</v>
      </c>
      <c r="AR14" s="318">
        <v>46.4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9619</v>
      </c>
      <c r="AP15" s="316">
        <v>100</v>
      </c>
      <c r="AQ15" s="317">
        <v>1352</v>
      </c>
      <c r="AR15" s="318">
        <v>-92.6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-487730</v>
      </c>
      <c r="AP16" s="316">
        <v>-5092</v>
      </c>
      <c r="AQ16" s="317">
        <v>-4074</v>
      </c>
      <c r="AR16" s="318">
        <v>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8566872</v>
      </c>
      <c r="AP17" s="316">
        <v>89448</v>
      </c>
      <c r="AQ17" s="317">
        <v>69392</v>
      </c>
      <c r="AR17" s="318">
        <v>28.9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7.77</v>
      </c>
      <c r="AP21" s="329">
        <v>6.31</v>
      </c>
      <c r="AQ21" s="330">
        <v>1.46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101.2</v>
      </c>
      <c r="AP22" s="334">
        <v>98.4</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4793600</v>
      </c>
      <c r="AP32" s="343">
        <v>50051</v>
      </c>
      <c r="AQ32" s="344">
        <v>34189</v>
      </c>
      <c r="AR32" s="345">
        <v>46.4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510</v>
      </c>
      <c r="AP34" s="343" t="s">
        <v>510</v>
      </c>
      <c r="AQ34" s="344">
        <v>16</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1067368</v>
      </c>
      <c r="AP35" s="343">
        <v>11145</v>
      </c>
      <c r="AQ35" s="344">
        <v>9412</v>
      </c>
      <c r="AR35" s="345">
        <v>18.399999999999999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v>24794</v>
      </c>
      <c r="AP36" s="343">
        <v>259</v>
      </c>
      <c r="AQ36" s="344">
        <v>2024</v>
      </c>
      <c r="AR36" s="345">
        <v>-87.2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v>369124</v>
      </c>
      <c r="AP37" s="343">
        <v>3854</v>
      </c>
      <c r="AQ37" s="344">
        <v>1165</v>
      </c>
      <c r="AR37" s="345">
        <v>230.8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t="s">
        <v>510</v>
      </c>
      <c r="AP38" s="346" t="s">
        <v>510</v>
      </c>
      <c r="AQ38" s="347">
        <v>2</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-1894018</v>
      </c>
      <c r="AP39" s="343">
        <v>-19776</v>
      </c>
      <c r="AQ39" s="344">
        <v>-6367</v>
      </c>
      <c r="AR39" s="345">
        <v>210.6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-2910906</v>
      </c>
      <c r="AP40" s="343">
        <v>-30393</v>
      </c>
      <c r="AQ40" s="344">
        <v>-28963</v>
      </c>
      <c r="AR40" s="345">
        <v>4.9000000000000004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1449962</v>
      </c>
      <c r="AP41" s="343">
        <v>15139</v>
      </c>
      <c r="AQ41" s="344">
        <v>11478</v>
      </c>
      <c r="AR41" s="345">
        <v>31.9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12130805</v>
      </c>
      <c r="AN51" s="365">
        <v>125386</v>
      </c>
      <c r="AO51" s="366">
        <v>94.9</v>
      </c>
      <c r="AP51" s="367">
        <v>47278</v>
      </c>
      <c r="AQ51" s="368">
        <v>-28.6</v>
      </c>
      <c r="AR51" s="369">
        <v>123.5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11303953</v>
      </c>
      <c r="AN52" s="373">
        <v>116839</v>
      </c>
      <c r="AO52" s="374">
        <v>137.4</v>
      </c>
      <c r="AP52" s="375">
        <v>24096</v>
      </c>
      <c r="AQ52" s="376">
        <v>-24.3</v>
      </c>
      <c r="AR52" s="377">
        <v>161.69999999999999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4872705</v>
      </c>
      <c r="AN53" s="365">
        <v>50628</v>
      </c>
      <c r="AO53" s="366">
        <v>-59.6</v>
      </c>
      <c r="AP53" s="367">
        <v>44504</v>
      </c>
      <c r="AQ53" s="368">
        <v>-5.9</v>
      </c>
      <c r="AR53" s="369">
        <v>-53.7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3931628</v>
      </c>
      <c r="AN54" s="373">
        <v>40850</v>
      </c>
      <c r="AO54" s="374">
        <v>-65</v>
      </c>
      <c r="AP54" s="375">
        <v>25876</v>
      </c>
      <c r="AQ54" s="376">
        <v>7.4</v>
      </c>
      <c r="AR54" s="377">
        <v>-72.400000000000006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9021340</v>
      </c>
      <c r="AN55" s="365">
        <v>93609</v>
      </c>
      <c r="AO55" s="366">
        <v>84.9</v>
      </c>
      <c r="AP55" s="367">
        <v>47820</v>
      </c>
      <c r="AQ55" s="368">
        <v>7.5</v>
      </c>
      <c r="AR55" s="369">
        <v>77.400000000000006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5263391</v>
      </c>
      <c r="AN56" s="373">
        <v>54615</v>
      </c>
      <c r="AO56" s="374">
        <v>33.700000000000003</v>
      </c>
      <c r="AP56" s="375">
        <v>25855</v>
      </c>
      <c r="AQ56" s="376">
        <v>-0.1</v>
      </c>
      <c r="AR56" s="377">
        <v>33.799999999999997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8670178</v>
      </c>
      <c r="AN57" s="365">
        <v>90296</v>
      </c>
      <c r="AO57" s="366">
        <v>-3.5</v>
      </c>
      <c r="AP57" s="367">
        <v>41934</v>
      </c>
      <c r="AQ57" s="368">
        <v>-12.3</v>
      </c>
      <c r="AR57" s="369">
        <v>8.8000000000000007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6368682</v>
      </c>
      <c r="AN58" s="373">
        <v>66327</v>
      </c>
      <c r="AO58" s="374">
        <v>21.4</v>
      </c>
      <c r="AP58" s="375">
        <v>23352</v>
      </c>
      <c r="AQ58" s="376">
        <v>-9.6999999999999993</v>
      </c>
      <c r="AR58" s="377">
        <v>31.1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5807695</v>
      </c>
      <c r="AN59" s="365">
        <v>60639</v>
      </c>
      <c r="AO59" s="366">
        <v>-32.799999999999997</v>
      </c>
      <c r="AP59" s="367">
        <v>45588</v>
      </c>
      <c r="AQ59" s="368">
        <v>8.6999999999999993</v>
      </c>
      <c r="AR59" s="369">
        <v>-41.5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3043367</v>
      </c>
      <c r="AN60" s="373">
        <v>31776</v>
      </c>
      <c r="AO60" s="374">
        <v>-52.1</v>
      </c>
      <c r="AP60" s="375">
        <v>24150</v>
      </c>
      <c r="AQ60" s="376">
        <v>3.4</v>
      </c>
      <c r="AR60" s="377">
        <v>-55.5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8100545</v>
      </c>
      <c r="AN61" s="380">
        <v>84112</v>
      </c>
      <c r="AO61" s="381">
        <v>16.8</v>
      </c>
      <c r="AP61" s="382">
        <v>45425</v>
      </c>
      <c r="AQ61" s="383">
        <v>-6.1</v>
      </c>
      <c r="AR61" s="369">
        <v>22.9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5982204</v>
      </c>
      <c r="AN62" s="373">
        <v>62081</v>
      </c>
      <c r="AO62" s="374">
        <v>15.1</v>
      </c>
      <c r="AP62" s="375">
        <v>24666</v>
      </c>
      <c r="AQ62" s="376">
        <v>-4.7</v>
      </c>
      <c r="AR62" s="377">
        <v>19.8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OPfnUBRVECPYS2pG11m40etwwu6KVuctUJY0w2rtYjlpFK24fYCQLLwI3MkqCOCro4ouGYJB5kc6HbJZE/ZPQ==" saltValue="Vvw1kwEqPazdkDjby+Re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a0fzYY7Ybt8lSn2f7CF3ER8i2lRIVpzfKV8M4eoqqrgSJk8pb+RqBKu3SjPWFWEajO+DWvIiFsJL5M7cFBq/sw==" saltValue="hIY2ustpa139r0p17LeP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zEusQDf+waM4UEPC3scPfTJXiy6xeXR2qJSGrDKZTARBovki+uaomUv+LaJOrXVt/qa2iDLdJ2KXLyDfNyQQXg==" saltValue="MeU+axBtf/7zTZJVLSIz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W9" sqref="W9:AL1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34.83</v>
      </c>
      <c r="G47" s="12">
        <v>37.67</v>
      </c>
      <c r="H47" s="12">
        <v>29.8</v>
      </c>
      <c r="I47" s="12">
        <v>30.89</v>
      </c>
      <c r="J47" s="13">
        <v>31.45</v>
      </c>
    </row>
    <row r="48" spans="2:10" ht="57.75" customHeight="1" x14ac:dyDescent="0.15">
      <c r="B48" s="14"/>
      <c r="C48" s="1238" t="s">
        <v>4</v>
      </c>
      <c r="D48" s="1238"/>
      <c r="E48" s="1239"/>
      <c r="F48" s="15">
        <v>5.05</v>
      </c>
      <c r="G48" s="16">
        <v>2.4900000000000002</v>
      </c>
      <c r="H48" s="16">
        <v>1.86</v>
      </c>
      <c r="I48" s="16">
        <v>2.54</v>
      </c>
      <c r="J48" s="17">
        <v>3.7</v>
      </c>
    </row>
    <row r="49" spans="2:10" ht="57.75" customHeight="1" thickBot="1" x14ac:dyDescent="0.2">
      <c r="B49" s="18"/>
      <c r="C49" s="1240" t="s">
        <v>5</v>
      </c>
      <c r="D49" s="1240"/>
      <c r="E49" s="1241"/>
      <c r="F49" s="19">
        <v>18.62</v>
      </c>
      <c r="G49" s="20">
        <v>16.41</v>
      </c>
      <c r="H49" s="20" t="s">
        <v>556</v>
      </c>
      <c r="I49" s="20">
        <v>1.66</v>
      </c>
      <c r="J49" s="21">
        <v>2.4900000000000002</v>
      </c>
    </row>
    <row r="50" spans="2:10" ht="13.5" customHeight="1" x14ac:dyDescent="0.15"/>
  </sheetData>
  <sheetProtection algorithmName="SHA-512" hashValue="gEtfMx/kXVaPcR/Hi8JgE0GOGyBPldYenCKAM1HyM/GklYvvquQAxNFaGmm/yQ43mhOy4qhHYD1F238pTx4fRw==" saltValue="Ue+vc9rz0SV04I3/QlMs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2021-03-10T11:14:09Z</cp:lastPrinted>
  <dcterms:created xsi:type="dcterms:W3CDTF">2021-02-05T03:26:52Z</dcterms:created>
  <dcterms:modified xsi:type="dcterms:W3CDTF">2021-10-19T07:48:08Z</dcterms:modified>
  <cp:category/>
</cp:coreProperties>
</file>