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A18814FF-4712-499D-B921-C191449E165B}" xr6:coauthVersionLast="36" xr6:coauthVersionMax="36" xr10:uidLastSave="{00000000-0000-0000-0000-000000000000}"/>
  <bookViews>
    <workbookView xWindow="0" yWindow="0" windowWidth="15360" windowHeight="7635" tabRatio="86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U39" i="10"/>
  <c r="C39" i="10"/>
  <c r="BW38" i="10"/>
  <c r="BE38" i="10"/>
  <c r="U38" i="10"/>
  <c r="C38" i="10"/>
  <c r="BE37" i="10"/>
  <c r="C37" i="10"/>
  <c r="BE36" i="10"/>
  <c r="C36" i="10"/>
  <c r="BE35" i="10"/>
  <c r="BE34" i="10"/>
  <c r="C34" i="10"/>
  <c r="C35" i="10" s="1"/>
  <c r="U34" i="10" s="1"/>
  <c r="U35" i="10" s="1"/>
  <c r="U36" i="10" s="1"/>
  <c r="U37" i="10" s="1"/>
  <c r="AM34" i="10" l="1"/>
  <c r="AM35" i="10" s="1"/>
  <c r="AM36" i="10" s="1"/>
  <c r="AM37" i="10" s="1"/>
  <c r="AM38" i="10" s="1"/>
  <c r="AM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CO34" i="10"/>
  <c r="CO35" i="10" s="1"/>
  <c r="CO36" i="10" s="1"/>
  <c r="CO37" i="10" s="1"/>
  <c r="CO38" i="10" s="1"/>
  <c r="CO39" i="10" s="1"/>
</calcChain>
</file>

<file path=xl/sharedStrings.xml><?xml version="1.0" encoding="utf-8"?>
<sst xmlns="http://schemas.openxmlformats.org/spreadsheetml/2006/main" count="1087" uniqueCount="613">
  <si>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</si>
  <si>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</si>
  <si>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</si>
  <si>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</si>
  <si>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</si>
  <si>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</si>
  <si>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</si>
  <si>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</si>
  <si>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</si>
  <si>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</si>
  <si>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</si>
  <si>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</si>
  <si>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</si>
  <si>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</si>
  <si>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</si>
  <si>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</si>
  <si>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</si>
  <si>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</si>
  <si>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</si>
  <si>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</si>
  <si>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</si>
  <si>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</si>
  <si>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</si>
  <si>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</si>
  <si>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</si>
  <si>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</si>
  <si>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</si>
  <si>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</si>
  <si>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</si>
  <si>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</si>
  <si>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</si>
  <si>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</si>
  <si>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</si>
  <si>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</si>
  <si>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</si>
  <si>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</si>
  <si>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</si>
  <si>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</si>
  <si>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</si>
  <si>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</si>
  <si>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</si>
  <si>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</si>
  <si>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</si>
  <si>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</si>
  <si>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</si>
  <si>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</si>
  <si>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</si>
  <si>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</si>
  <si>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</si>
  <si>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</si>
  <si>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</si>
  <si>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</si>
  <si>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</si>
  <si>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</si>
  <si>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</si>
  <si>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</si>
  <si>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</si>
  <si>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</si>
  <si>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</si>
  <si>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</si>
  <si>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</si>
  <si>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</si>
  <si>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</si>
  <si>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</si>
  <si>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</si>
  <si>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</si>
  <si>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</si>
  <si>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</si>
  <si>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</si>
  <si>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</si>
  <si>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</si>
  <si>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</si>
  <si>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</si>
  <si>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</si>
  <si>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</si>
  <si>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</si>
  <si>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</si>
  <si>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</si>
  <si>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</si>
  <si>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</si>
  <si>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</si>
  <si>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</si>
  <si>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</si>
  <si>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</si>
  <si>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</si>
  <si>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</si>
  <si>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</si>
  <si>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</si>
  <si>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</si>
  <si>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</si>
  <si>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</si>
  <si>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</si>
  <si>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</si>
  <si>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</si>
  <si>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</si>
  <si>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</si>
  <si>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</si>
  <si>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</si>
  <si>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</si>
  <si>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</si>
  <si>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</si>
  <si>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</si>
  <si>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</si>
  <si>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</si>
  <si>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</si>
  <si>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</si>
  <si>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</si>
  <si>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</si>
  <si>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</si>
  <si>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</si>
  <si>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</si>
  <si>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</si>
  <si>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</si>
  <si>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</si>
  <si>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</si>
  <si>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</si>
  <si>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</si>
  <si>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</si>
  <si>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</si>
  <si>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</si>
  <si>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</si>
  <si>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</si>
  <si>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</si>
  <si>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</si>
  <si>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</si>
  <si>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</si>
  <si>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</si>
  <si>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</si>
  <si>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</si>
  <si>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</si>
  <si>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</si>
  <si>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</si>
  <si>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</si>
  <si>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</si>
  <si>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</si>
  <si>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</si>
  <si>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</si>
  <si>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</si>
  <si>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</si>
  <si>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</si>
  <si>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</si>
  <si>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</si>
  <si>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</si>
  <si>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</si>
  <si>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</si>
  <si>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</si>
  <si>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</si>
  <si>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</si>
  <si>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</si>
  <si>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</si>
  <si>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</si>
  <si>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</si>
  <si>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</si>
  <si>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</si>
  <si>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</si>
  <si>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</si>
  <si>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</si>
  <si>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</si>
  <si>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</si>
  <si>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</si>
  <si>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</si>
  <si>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</si>
  <si>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</si>
  <si>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</si>
  <si>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</si>
  <si>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</si>
  <si>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</si>
  <si>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</si>
  <si>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</si>
  <si>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</si>
  <si>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</si>
  <si>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</si>
  <si>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</si>
  <si>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</si>
  <si>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</si>
  <si>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</si>
  <si>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</si>
  <si>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</si>
  <si>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</si>
  <si>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</si>
  <si>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</si>
  <si>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</si>
  <si>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</si>
  <si>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</si>
  <si>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</si>
  <si>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</si>
  <si>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</si>
  <si>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</si>
  <si>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</si>
  <si>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</si>
  <si>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</si>
  <si>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</si>
  <si>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</si>
  <si>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</si>
  <si>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</si>
  <si>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</si>
  <si>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</si>
  <si>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</si>
  <si>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</si>
  <si>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</si>
  <si>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</si>
  <si>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</si>
  <si>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</si>
  <si>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</si>
  <si>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</si>
  <si>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</si>
  <si>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</si>
  <si>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</si>
  <si>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</si>
  <si>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</si>
  <si>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</si>
  <si>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</si>
  <si>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</si>
  <si>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兵庫県伊丹市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</si>
  <si>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</si>
  <si>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</si>
  <si>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</si>
  <si>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</si>
  <si>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</si>
  <si>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</si>
  <si>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</si>
  <si>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</si>
  <si>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</si>
  <si>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</si>
  <si>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</si>
  <si>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</si>
  <si>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</si>
  <si>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</si>
  <si>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</si>
  <si>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</si>
  <si>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</si>
  <si>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</si>
  <si>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</si>
  <si>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</si>
  <si>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</si>
  <si>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</si>
  <si>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</si>
  <si>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</si>
  <si>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</si>
  <si>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</si>
  <si>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</si>
  <si>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</si>
  <si>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</si>
  <si>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</si>
  <si>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</si>
  <si>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</si>
  <si>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</si>
  <si>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</si>
  <si>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</si>
  <si>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</si>
  <si>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</si>
  <si>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</si>
  <si>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</si>
  <si>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</si>
  <si>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</si>
  <si>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</si>
  <si>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</si>
  <si>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</si>
  <si>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</si>
  <si>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</si>
  <si>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</si>
  <si>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</si>
  <si>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</si>
  <si>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</si>
  <si>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</si>
  <si>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</si>
  <si>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</si>
  <si>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</si>
  <si>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</si>
  <si>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</si>
  <si>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</si>
  <si>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</si>
  <si>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</si>
  <si>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</si>
  <si>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</si>
  <si>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</si>
  <si>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</si>
  <si>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</si>
  <si>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</si>
  <si>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</si>
  <si>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</si>
  <si>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</si>
  <si>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</si>
  <si>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</si>
  <si>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</si>
  <si>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</si>
  <si>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</si>
  <si>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</si>
  <si>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</si>
  <si>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</si>
  <si>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</si>
  <si>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</si>
  <si>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</si>
  <si>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</si>
  <si>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</si>
  <si>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</si>
  <si>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</si>
  <si>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</si>
  <si>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</si>
  <si>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</si>
  <si>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</si>
  <si>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</si>
  <si>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</si>
  <si>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</si>
  <si>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</si>
  <si>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</si>
  <si>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</si>
  <si>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</si>
  <si>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</si>
  <si>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</si>
  <si>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</si>
  <si>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</si>
  <si>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</si>
  <si>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</si>
  <si>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</si>
  <si>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</si>
  <si>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</si>
  <si>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</si>
  <si>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</si>
  <si>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</si>
  <si>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</si>
  <si>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</si>
  <si>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</si>
  <si>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</si>
  <si>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</si>
  <si>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</si>
  <si>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</si>
  <si>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</si>
  <si>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</si>
  <si>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</si>
  <si>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</si>
  <si>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</si>
  <si>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</si>
  <si>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</si>
  <si>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</si>
  <si>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</si>
  <si>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</si>
  <si>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</si>
  <si>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</si>
  <si>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</si>
  <si>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</si>
  <si>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</si>
  <si>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</si>
  <si>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</si>
  <si>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</si>
  <si>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</si>
  <si>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</si>
  <si>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</si>
  <si>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</si>
  <si>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</si>
  <si>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</si>
  <si>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</si>
  <si>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</si>
  <si>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</si>
  <si>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</si>
  <si>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</si>
  <si>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</si>
  <si>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</si>
  <si>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</si>
  <si>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</si>
  <si>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</si>
  <si>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</si>
  <si>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</si>
  <si>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</si>
  <si>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</si>
  <si>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</si>
  <si>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</si>
  <si>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兵庫県伊丹市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</si>
  <si>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</si>
  <si>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</si>
  <si>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</si>
  <si>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</si>
  <si>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</si>
  <si>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</si>
  <si>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</si>
  <si>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</si>
  <si>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</si>
  <si>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</si>
  <si>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</si>
  <si>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</si>
  <si>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</si>
  <si>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</si>
  <si>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</si>
  <si>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</si>
  <si>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</si>
  <si>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</si>
  <si>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</si>
  <si>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</si>
  <si>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</si>
  <si>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</si>
  <si>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</si>
  <si>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</si>
  <si>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</si>
  <si>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</si>
  <si>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</si>
  <si>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</si>
  <si>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</si>
  <si>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</si>
  <si>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</si>
  <si>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</si>
  <si>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</si>
  <si>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</si>
  <si>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</si>
  <si>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</si>
  <si>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</si>
  <si>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</si>
  <si>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</si>
  <si>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</si>
  <si>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</si>
  <si>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法適用企業</t>
    <phoneticPr fontId="5"/>
  </si>
  <si>
    <t>交通事業会計</t>
    <phoneticPr fontId="5"/>
  </si>
  <si>
    <t>病院事業会計</t>
    <phoneticPr fontId="5"/>
  </si>
  <si>
    <t>法適用企業</t>
    <phoneticPr fontId="5"/>
  </si>
  <si>
    <t>下水道事業会計</t>
    <phoneticPr fontId="5"/>
  </si>
  <si>
    <t>モーターボート競走事業会計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</si>
  <si>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</si>
  <si>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</si>
  <si>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</si>
  <si>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</si>
  <si>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</si>
  <si>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</si>
  <si>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</si>
  <si>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</si>
  <si>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</si>
  <si>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</si>
  <si>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</si>
  <si>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</si>
  <si>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</si>
  <si>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</si>
  <si>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</si>
  <si>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</si>
  <si>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</si>
  <si>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</si>
  <si>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</si>
  <si>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</si>
  <si>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</si>
  <si>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</si>
  <si>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</si>
  <si>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</si>
  <si>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</si>
  <si>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</si>
  <si>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</si>
  <si>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</si>
  <si>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</si>
  <si>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</si>
  <si>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</si>
  <si>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</si>
  <si>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</si>
  <si>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</si>
  <si>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</si>
  <si>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</si>
  <si>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</si>
  <si>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</si>
  <si>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</si>
  <si>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</si>
  <si>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</si>
  <si>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</si>
  <si>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</si>
  <si>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</si>
  <si>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</si>
  <si>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</si>
  <si>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</si>
  <si>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</si>
  <si>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</si>
  <si>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</si>
  <si>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</si>
  <si>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</si>
  <si>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</si>
  <si>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</si>
  <si>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</si>
  <si>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</si>
  <si>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</si>
  <si>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</si>
  <si>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</si>
  <si>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</si>
  <si>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</si>
  <si>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</si>
  <si>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</si>
  <si>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</si>
  <si>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</si>
  <si>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</si>
  <si>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</si>
  <si>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</si>
  <si>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</si>
  <si>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</si>
  <si>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</si>
  <si>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</si>
  <si>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</si>
  <si>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</si>
  <si>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</si>
  <si>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</si>
  <si>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</si>
  <si>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</si>
  <si>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</si>
  <si>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</si>
  <si>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</si>
  <si>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</si>
  <si>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</si>
  <si>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</si>
  <si>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</si>
  <si>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</si>
  <si>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</si>
  <si>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</si>
  <si>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</si>
  <si>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</si>
  <si>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</si>
  <si>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</si>
  <si>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</si>
  <si>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</si>
  <si>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</si>
  <si>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</si>
  <si>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</si>
  <si>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</si>
  <si>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</si>
  <si>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</si>
  <si>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</si>
  <si>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</si>
  <si>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</si>
  <si>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</si>
  <si>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</si>
  <si>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</si>
  <si>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</si>
  <si>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</si>
  <si>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</si>
  <si>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</si>
  <si>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</si>
  <si>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</si>
  <si>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</si>
  <si>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</si>
  <si>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</si>
  <si>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</si>
  <si>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</si>
  <si>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</si>
  <si>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</si>
  <si>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</si>
  <si>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</si>
  <si>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</si>
  <si>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</si>
  <si>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</si>
  <si>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</si>
  <si>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</si>
  <si>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</si>
  <si>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</si>
  <si>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</si>
  <si>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</si>
  <si>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</si>
  <si>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</si>
  <si>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</si>
  <si>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</si>
  <si>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</si>
  <si>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</si>
  <si>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</si>
  <si>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</si>
  <si>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</si>
  <si>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</si>
  <si>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</si>
  <si>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</si>
  <si>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</si>
  <si>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</si>
  <si>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</si>
  <si>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</si>
  <si>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</si>
  <si>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</si>
  <si>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</si>
  <si>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</si>
  <si>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</si>
  <si>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</si>
  <si>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</si>
  <si>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</si>
  <si>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</si>
  <si>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0.24</t>
  </si>
  <si>
    <t>▲ 0.38</t>
  </si>
  <si>
    <t>水道事業会計</t>
  </si>
  <si>
    <t>モーターボート競走事業会計</t>
  </si>
  <si>
    <t>病院事業会計</t>
  </si>
  <si>
    <t>工業用水道事業会計</t>
  </si>
  <si>
    <t>交通事業会計</t>
  </si>
  <si>
    <t>一般会計</t>
  </si>
  <si>
    <t>下水道事業会計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</si>
  <si>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</si>
  <si>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</si>
  <si>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</si>
  <si>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</si>
  <si>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</si>
  <si>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</si>
  <si>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</si>
  <si>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</si>
  <si>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</si>
  <si>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柿衞文庫</t>
    <rPh sb="0" eb="1">
      <t>カキ</t>
    </rPh>
    <rPh sb="1" eb="2">
      <t>エイ</t>
    </rPh>
    <rPh sb="2" eb="4">
      <t>ブンコ</t>
    </rPh>
    <phoneticPr fontId="2"/>
  </si>
  <si>
    <t>いたみ文化・スポーツ財団</t>
    <rPh sb="3" eb="5">
      <t>ブンカ</t>
    </rPh>
    <rPh sb="10" eb="12">
      <t>ザイダン</t>
    </rPh>
    <phoneticPr fontId="2"/>
  </si>
  <si>
    <t>伊丹まち未来</t>
    <rPh sb="0" eb="2">
      <t>イタミ</t>
    </rPh>
    <rPh sb="4" eb="6">
      <t>ミライ</t>
    </rPh>
    <phoneticPr fontId="2"/>
  </si>
  <si>
    <t>アリオ</t>
    <phoneticPr fontId="2"/>
  </si>
  <si>
    <t>伊丹シティホテル</t>
    <rPh sb="0" eb="2">
      <t>イタミ</t>
    </rPh>
    <phoneticPr fontId="2"/>
  </si>
  <si>
    <t>伊丹市社会福祉協議会</t>
    <rPh sb="0" eb="3">
      <t>イタミシ</t>
    </rPh>
    <rPh sb="3" eb="5">
      <t>シャカイ</t>
    </rPh>
    <rPh sb="5" eb="7">
      <t>フクシ</t>
    </rPh>
    <rPh sb="7" eb="10">
      <t>キョウギカイ</t>
    </rPh>
    <phoneticPr fontId="2"/>
  </si>
  <si>
    <t>丹波少年自然の家事務組合</t>
    <rPh sb="0" eb="2">
      <t>タンバ</t>
    </rPh>
    <rPh sb="2" eb="4">
      <t>ショウネン</t>
    </rPh>
    <rPh sb="4" eb="6">
      <t>シゼン</t>
    </rPh>
    <rPh sb="7" eb="8">
      <t>イエ</t>
    </rPh>
    <rPh sb="8" eb="10">
      <t>ジム</t>
    </rPh>
    <rPh sb="10" eb="12">
      <t>クミアイ</t>
    </rPh>
    <phoneticPr fontId="2"/>
  </si>
  <si>
    <t>後期広域連合（一般会計）</t>
    <rPh sb="0" eb="2">
      <t>コウキ</t>
    </rPh>
    <rPh sb="2" eb="4">
      <t>コウイキ</t>
    </rPh>
    <rPh sb="4" eb="6">
      <t>レンゴウ</t>
    </rPh>
    <rPh sb="7" eb="9">
      <t>イッパン</t>
    </rPh>
    <rPh sb="9" eb="11">
      <t>カイケイ</t>
    </rPh>
    <phoneticPr fontId="2"/>
  </si>
  <si>
    <t>後期広域連合（特別会計）</t>
    <rPh sb="0" eb="2">
      <t>コウキ</t>
    </rPh>
    <rPh sb="2" eb="4">
      <t>コウイキ</t>
    </rPh>
    <rPh sb="4" eb="6">
      <t>レンゴウ</t>
    </rPh>
    <rPh sb="7" eb="9">
      <t>トクベツ</t>
    </rPh>
    <rPh sb="9" eb="11">
      <t>カイケイ</t>
    </rPh>
    <phoneticPr fontId="2"/>
  </si>
  <si>
    <t>豊中市伊丹市クリーンランド</t>
    <rPh sb="0" eb="3">
      <t>トヨナカシ</t>
    </rPh>
    <rPh sb="3" eb="6">
      <t>イタミシ</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</si>
  <si>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</si>
  <si>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</si>
  <si>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</si>
  <si>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</si>
  <si>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</si>
  <si>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</si>
  <si>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類似団体内平均値と比較し将来負担比率が低い一方で、有形固定資産減価償却率が同程度の状況にある。
　これは、類似団体と同様に、施設の老朽化が年々進行している状況にあるため、引き続き公共施設等総合管理計画に基づき、計画的に更新工事を実施していく必要がある。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</si>
  <si>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</si>
  <si>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</si>
  <si>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</si>
  <si>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</si>
  <si>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</si>
  <si>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</si>
  <si>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類似団体内平均値と比較し、実質公債費比率が高い一方で、将来負担比率が低い状況にある。
　将来負担比率が低い理由としては、主に毎年度の起債発行額に財政規律を設け、普通債の新規発行を抑制してきたことによる。
　そのため、実質公債費比率についても着実に低下しており、過去５年間においては、類似団体内平均値よりも大きく低下している傾向にある。</t>
    <rPh sb="24" eb="26">
      <t>イッポウ</t>
    </rPh>
    <rPh sb="37" eb="39">
      <t>ジョウキョウ</t>
    </rPh>
    <rPh sb="54" eb="56">
      <t>リユウ</t>
    </rPh>
    <rPh sb="61" eb="62">
      <t>オモ</t>
    </rPh>
    <rPh sb="65" eb="66">
      <t>ド</t>
    </rPh>
    <rPh sb="71" eb="72">
      <t>ガク</t>
    </rPh>
    <rPh sb="78" eb="79">
      <t>モウ</t>
    </rPh>
    <rPh sb="81" eb="84">
      <t>フツウサイ</t>
    </rPh>
    <rPh sb="85" eb="87">
      <t>シンキ</t>
    </rPh>
    <rPh sb="87" eb="89">
      <t>ハッコウ</t>
    </rPh>
    <rPh sb="90" eb="92">
      <t>ヨクセイ</t>
    </rPh>
    <rPh sb="109" eb="111">
      <t>ジッシツ</t>
    </rPh>
    <rPh sb="111" eb="114">
      <t>コウサイヒ</t>
    </rPh>
    <rPh sb="114" eb="116">
      <t>ヒリツ</t>
    </rPh>
    <rPh sb="131" eb="133">
      <t>カコ</t>
    </rPh>
    <rPh sb="134" eb="136">
      <t>ネンカン</t>
    </rPh>
    <rPh sb="142" eb="146">
      <t>ルイジダンタイ</t>
    </rPh>
    <rPh sb="146" eb="147">
      <t>ナイ</t>
    </rPh>
    <rPh sb="147" eb="150">
      <t>ヘイキンチ</t>
    </rPh>
    <rPh sb="153" eb="154">
      <t>オオ</t>
    </rPh>
    <rPh sb="156" eb="158">
      <t>テイカ</t>
    </rPh>
    <rPh sb="162" eb="164">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</si>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</sst>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519B-4DE9-84C4-3670BBCE9A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22914</c:v>
                </c:pt>
                <c:pt idx="1">
                  <c:v>35483</c:v>
                </c:pt>
                <c:pt idx="2">
                  <c:v>22420</c:v>
                </c:pt>
                <c:pt idx="3">
                  <c:v>18201</c:v>
                </c:pt>
                <c:pt idx="4">
                  <c:v>39070</c:v>
                </c:pt>
              </c:numCache>
            </c:numRef>
          </c:val>
          <c:smooth val="0"/>
          <c:extLst>
            <c:ext xmlns:c16="http://schemas.microsoft.com/office/drawing/2014/chart" uri="{C3380CC4-5D6E-409C-BE32-E72D297353CC}">
              <c16:uniqueId val="{00000001-519B-4DE9-84C4-3670BBCE9A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1.79</c:v>
                </c:pt>
                <c:pt idx="1">
                  <c:v>1.44</c:v>
                </c:pt>
                <c:pt idx="2">
                  <c:v>1.86</c:v>
                </c:pt>
                <c:pt idx="3">
                  <c:v>1.97</c:v>
                </c:pt>
                <c:pt idx="4">
                  <c:v>1.86</c:v>
                </c:pt>
              </c:numCache>
            </c:numRef>
          </c:val>
          <c:extLst>
            <c:ext xmlns:c16="http://schemas.microsoft.com/office/drawing/2014/chart" uri="{C3380CC4-5D6E-409C-BE32-E72D297353CC}">
              <c16:uniqueId val="{00000000-6E70-43B1-99A6-DC8FE16675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17.73</c:v>
                </c:pt>
                <c:pt idx="1">
                  <c:v>19.25</c:v>
                </c:pt>
                <c:pt idx="2">
                  <c:v>18.77</c:v>
                </c:pt>
                <c:pt idx="3">
                  <c:v>17.829999999999998</c:v>
                </c:pt>
                <c:pt idx="4">
                  <c:v>14.17</c:v>
                </c:pt>
              </c:numCache>
            </c:numRef>
          </c:val>
          <c:extLst>
            <c:ext xmlns:c16="http://schemas.microsoft.com/office/drawing/2014/chart" uri="{C3380CC4-5D6E-409C-BE32-E72D297353CC}">
              <c16:uniqueId val="{00000001-6E70-43B1-99A6-DC8FE16675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1.92</c:v>
                </c:pt>
                <c:pt idx="1">
                  <c:v>1.92</c:v>
                </c:pt>
                <c:pt idx="2">
                  <c:v>0.23</c:v>
                </c:pt>
                <c:pt idx="3">
                  <c:v>-0.24</c:v>
                </c:pt>
                <c:pt idx="4">
                  <c:v>-0.38</c:v>
                </c:pt>
              </c:numCache>
            </c:numRef>
          </c:val>
          <c:smooth val="0"/>
          <c:extLst>
            <c:ext xmlns:c16="http://schemas.microsoft.com/office/drawing/2014/chart" uri="{C3380CC4-5D6E-409C-BE32-E72D297353CC}">
              <c16:uniqueId val="{00000002-6E70-43B1-99A6-DC8FE16675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0.79</c:v>
                </c:pt>
                <c:pt idx="4">
                  <c:v>#N/A</c:v>
                </c:pt>
                <c:pt idx="5">
                  <c:v>0.28000000000000003</c:v>
                </c:pt>
                <c:pt idx="6">
                  <c:v>#N/A</c:v>
                </c:pt>
                <c:pt idx="7">
                  <c:v>0.4</c:v>
                </c:pt>
                <c:pt idx="8">
                  <c:v>#N/A</c:v>
                </c:pt>
                <c:pt idx="9">
                  <c:v>0.39</c:v>
                </c:pt>
              </c:numCache>
            </c:numRef>
          </c:val>
          <c:extLst>
            <c:ext xmlns:c16="http://schemas.microsoft.com/office/drawing/2014/chart" uri="{C3380CC4-5D6E-409C-BE32-E72D297353CC}">
              <c16:uniqueId val="{00000000-A3B1-422C-A5ED-210F643322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B1-422C-A5ED-210F6433223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0.99</c:v>
                </c:pt>
                <c:pt idx="2">
                  <c:v>#N/A</c:v>
                </c:pt>
                <c:pt idx="3">
                  <c:v>3.07</c:v>
                </c:pt>
                <c:pt idx="4">
                  <c:v>#N/A</c:v>
                </c:pt>
                <c:pt idx="5">
                  <c:v>3.63</c:v>
                </c:pt>
                <c:pt idx="6">
                  <c:v>#N/A</c:v>
                </c:pt>
                <c:pt idx="7">
                  <c:v>0.78</c:v>
                </c:pt>
                <c:pt idx="8">
                  <c:v>#N/A</c:v>
                </c:pt>
                <c:pt idx="9">
                  <c:v>0.38</c:v>
                </c:pt>
              </c:numCache>
            </c:numRef>
          </c:val>
          <c:extLst>
            <c:ext xmlns:c16="http://schemas.microsoft.com/office/drawing/2014/chart" uri="{C3380CC4-5D6E-409C-BE32-E72D297353CC}">
              <c16:uniqueId val="{00000002-A3B1-422C-A5ED-210F6433223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1.2</c:v>
                </c:pt>
                <c:pt idx="2">
                  <c:v>#N/A</c:v>
                </c:pt>
                <c:pt idx="3">
                  <c:v>1.26</c:v>
                </c:pt>
                <c:pt idx="4">
                  <c:v>#N/A</c:v>
                </c:pt>
                <c:pt idx="5">
                  <c:v>1.29</c:v>
                </c:pt>
                <c:pt idx="6">
                  <c:v>#N/A</c:v>
                </c:pt>
                <c:pt idx="7">
                  <c:v>1.4</c:v>
                </c:pt>
                <c:pt idx="8">
                  <c:v>#N/A</c:v>
                </c:pt>
                <c:pt idx="9">
                  <c:v>1.6</c:v>
                </c:pt>
              </c:numCache>
            </c:numRef>
          </c:val>
          <c:extLst>
            <c:ext xmlns:c16="http://schemas.microsoft.com/office/drawing/2014/chart" uri="{C3380CC4-5D6E-409C-BE32-E72D297353CC}">
              <c16:uniqueId val="{00000003-A3B1-422C-A5ED-210F64332231}"/>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1.78</c:v>
                </c:pt>
                <c:pt idx="2">
                  <c:v>#N/A</c:v>
                </c:pt>
                <c:pt idx="3">
                  <c:v>1.43</c:v>
                </c:pt>
                <c:pt idx="4">
                  <c:v>#N/A</c:v>
                </c:pt>
                <c:pt idx="5">
                  <c:v>1.85</c:v>
                </c:pt>
                <c:pt idx="6">
                  <c:v>#N/A</c:v>
                </c:pt>
                <c:pt idx="7">
                  <c:v>1.96</c:v>
                </c:pt>
                <c:pt idx="8">
                  <c:v>#N/A</c:v>
                </c:pt>
                <c:pt idx="9">
                  <c:v>1.86</c:v>
                </c:pt>
              </c:numCache>
            </c:numRef>
          </c:val>
          <c:extLst>
            <c:ext xmlns:c16="http://schemas.microsoft.com/office/drawing/2014/chart" uri="{C3380CC4-5D6E-409C-BE32-E72D297353CC}">
              <c16:uniqueId val="{00000004-A3B1-422C-A5ED-210F64332231}"/>
            </c:ext>
          </c:extLst>
        </c:ser>
        <c:ser>
          <c:idx val="5"/>
          <c:order val="5"/>
          <c:tx>
            <c:strRef>
              <c:f>データシート!$A$32</c:f>
              <c:strCache>
                <c:ptCount val="1"/>
                <c:pt idx="0">
                  <c:v>交通事業会計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1.77</c:v>
                </c:pt>
                <c:pt idx="2">
                  <c:v>#N/A</c:v>
                </c:pt>
                <c:pt idx="3">
                  <c:v>2.2200000000000002</c:v>
                </c:pt>
                <c:pt idx="4">
                  <c:v>#N/A</c:v>
                </c:pt>
                <c:pt idx="5">
                  <c:v>2.21</c:v>
                </c:pt>
                <c:pt idx="6">
                  <c:v>#N/A</c:v>
                </c:pt>
                <c:pt idx="7">
                  <c:v>2</c:v>
                </c:pt>
                <c:pt idx="8">
                  <c:v>#N/A</c:v>
                </c:pt>
                <c:pt idx="9">
                  <c:v>2.36</c:v>
                </c:pt>
              </c:numCache>
            </c:numRef>
          </c:val>
          <c:extLst>
            <c:ext xmlns:c16="http://schemas.microsoft.com/office/drawing/2014/chart" uri="{C3380CC4-5D6E-409C-BE32-E72D297353CC}">
              <c16:uniqueId val="{00000005-A3B1-422C-A5ED-210F6433223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3.08</c:v>
                </c:pt>
                <c:pt idx="2">
                  <c:v>#N/A</c:v>
                </c:pt>
                <c:pt idx="3">
                  <c:v>2.89</c:v>
                </c:pt>
                <c:pt idx="4">
                  <c:v>#N/A</c:v>
                </c:pt>
                <c:pt idx="5">
                  <c:v>2.73</c:v>
                </c:pt>
                <c:pt idx="6">
                  <c:v>#N/A</c:v>
                </c:pt>
                <c:pt idx="7">
                  <c:v>3.16</c:v>
                </c:pt>
                <c:pt idx="8">
                  <c:v>#N/A</c:v>
                </c:pt>
                <c:pt idx="9">
                  <c:v>2.69</c:v>
                </c:pt>
              </c:numCache>
            </c:numRef>
          </c:val>
          <c:extLst>
            <c:ext xmlns:c16="http://schemas.microsoft.com/office/drawing/2014/chart" uri="{C3380CC4-5D6E-409C-BE32-E72D297353CC}">
              <c16:uniqueId val="{00000006-A3B1-422C-A5ED-210F6433223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2.3199999999999998</c:v>
                </c:pt>
                <c:pt idx="2">
                  <c:v>#N/A</c:v>
                </c:pt>
                <c:pt idx="3">
                  <c:v>2.0699999999999998</c:v>
                </c:pt>
                <c:pt idx="4">
                  <c:v>#N/A</c:v>
                </c:pt>
                <c:pt idx="5">
                  <c:v>1.26</c:v>
                </c:pt>
                <c:pt idx="6">
                  <c:v>#N/A</c:v>
                </c:pt>
                <c:pt idx="7">
                  <c:v>2.5499999999999998</c:v>
                </c:pt>
                <c:pt idx="8">
                  <c:v>#N/A</c:v>
                </c:pt>
                <c:pt idx="9">
                  <c:v>2.75</c:v>
                </c:pt>
              </c:numCache>
            </c:numRef>
          </c:val>
          <c:extLst>
            <c:ext xmlns:c16="http://schemas.microsoft.com/office/drawing/2014/chart" uri="{C3380CC4-5D6E-409C-BE32-E72D297353CC}">
              <c16:uniqueId val="{00000007-A3B1-422C-A5ED-210F64332231}"/>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1.1100000000000001</c:v>
                </c:pt>
                <c:pt idx="2">
                  <c:v>#N/A</c:v>
                </c:pt>
                <c:pt idx="3">
                  <c:v>1.38</c:v>
                </c:pt>
                <c:pt idx="4">
                  <c:v>#N/A</c:v>
                </c:pt>
                <c:pt idx="5">
                  <c:v>1.46</c:v>
                </c:pt>
                <c:pt idx="6">
                  <c:v>#N/A</c:v>
                </c:pt>
                <c:pt idx="7">
                  <c:v>2.2400000000000002</c:v>
                </c:pt>
                <c:pt idx="8">
                  <c:v>#N/A</c:v>
                </c:pt>
                <c:pt idx="9">
                  <c:v>3.09</c:v>
                </c:pt>
              </c:numCache>
            </c:numRef>
          </c:val>
          <c:extLst>
            <c:ext xmlns:c16="http://schemas.microsoft.com/office/drawing/2014/chart" uri="{C3380CC4-5D6E-409C-BE32-E72D297353CC}">
              <c16:uniqueId val="{00000008-A3B1-422C-A5ED-210F643322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4.05</c:v>
                </c:pt>
                <c:pt idx="2">
                  <c:v>#N/A</c:v>
                </c:pt>
                <c:pt idx="3">
                  <c:v>4.5999999999999996</c:v>
                </c:pt>
                <c:pt idx="4">
                  <c:v>#N/A</c:v>
                </c:pt>
                <c:pt idx="5">
                  <c:v>4.57</c:v>
                </c:pt>
                <c:pt idx="6">
                  <c:v>#N/A</c:v>
                </c:pt>
                <c:pt idx="7">
                  <c:v>5.61</c:v>
                </c:pt>
                <c:pt idx="8">
                  <c:v>#N/A</c:v>
                </c:pt>
                <c:pt idx="9">
                  <c:v>5.83</c:v>
                </c:pt>
              </c:numCache>
            </c:numRef>
          </c:val>
          <c:extLst>
            <c:ext xmlns:c16="http://schemas.microsoft.com/office/drawing/2014/chart" uri="{C3380CC4-5D6E-409C-BE32-E72D297353CC}">
              <c16:uniqueId val="{00000009-A3B1-422C-A5ED-210F643322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7154</c:v>
                </c:pt>
                <c:pt idx="5">
                  <c:v>7554</c:v>
                </c:pt>
                <c:pt idx="8">
                  <c:v>7561</c:v>
                </c:pt>
                <c:pt idx="11">
                  <c:v>7540</c:v>
                </c:pt>
                <c:pt idx="14">
                  <c:v>7359</c:v>
                </c:pt>
              </c:numCache>
            </c:numRef>
          </c:val>
          <c:extLst>
            <c:ext xmlns:c16="http://schemas.microsoft.com/office/drawing/2014/chart" uri="{C3380CC4-5D6E-409C-BE32-E72D297353CC}">
              <c16:uniqueId val="{00000000-1E3C-4968-8231-A26CD63B32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3C-4968-8231-A26CD63B32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c:v>
                </c:pt>
                <c:pt idx="3">
                  <c:v>22</c:v>
                </c:pt>
                <c:pt idx="6">
                  <c:v>22</c:v>
                </c:pt>
                <c:pt idx="9">
                  <c:v>19</c:v>
                </c:pt>
                <c:pt idx="12">
                  <c:v>22</c:v>
                </c:pt>
              </c:numCache>
            </c:numRef>
          </c:val>
          <c:extLst>
            <c:ext xmlns:c16="http://schemas.microsoft.com/office/drawing/2014/chart" uri="{C3380CC4-5D6E-409C-BE32-E72D297353CC}">
              <c16:uniqueId val="{00000002-1E3C-4968-8231-A26CD63B32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96</c:v>
                </c:pt>
                <c:pt idx="3">
                  <c:v>229</c:v>
                </c:pt>
                <c:pt idx="6">
                  <c:v>210</c:v>
                </c:pt>
                <c:pt idx="9">
                  <c:v>210</c:v>
                </c:pt>
                <c:pt idx="12">
                  <c:v>250</c:v>
                </c:pt>
              </c:numCache>
            </c:numRef>
          </c:val>
          <c:extLst>
            <c:ext xmlns:c16="http://schemas.microsoft.com/office/drawing/2014/chart" uri="{C3380CC4-5D6E-409C-BE32-E72D297353CC}">
              <c16:uniqueId val="{00000003-1E3C-4968-8231-A26CD63B32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2499</c:v>
                </c:pt>
                <c:pt idx="3">
                  <c:v>2543</c:v>
                </c:pt>
                <c:pt idx="6">
                  <c:v>2430</c:v>
                </c:pt>
                <c:pt idx="9">
                  <c:v>2143</c:v>
                </c:pt>
                <c:pt idx="12">
                  <c:v>2011</c:v>
                </c:pt>
              </c:numCache>
            </c:numRef>
          </c:val>
          <c:extLst>
            <c:ext xmlns:c16="http://schemas.microsoft.com/office/drawing/2014/chart" uri="{C3380CC4-5D6E-409C-BE32-E72D297353CC}">
              <c16:uniqueId val="{00000004-1E3C-4968-8231-A26CD63B32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3C-4968-8231-A26CD63B32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3C-4968-8231-A26CD63B32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7148</c:v>
                </c:pt>
                <c:pt idx="3">
                  <c:v>7241</c:v>
                </c:pt>
                <c:pt idx="6">
                  <c:v>7306</c:v>
                </c:pt>
                <c:pt idx="9">
                  <c:v>7320</c:v>
                </c:pt>
                <c:pt idx="12">
                  <c:v>6913</c:v>
                </c:pt>
              </c:numCache>
            </c:numRef>
          </c:val>
          <c:extLst>
            <c:ext xmlns:c16="http://schemas.microsoft.com/office/drawing/2014/chart" uri="{C3380CC4-5D6E-409C-BE32-E72D297353CC}">
              <c16:uniqueId val="{00000007-1E3C-4968-8231-A26CD63B32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2611</c:v>
                </c:pt>
                <c:pt idx="2">
                  <c:v>#N/A</c:v>
                </c:pt>
                <c:pt idx="3">
                  <c:v>#N/A</c:v>
                </c:pt>
                <c:pt idx="4">
                  <c:v>2481</c:v>
                </c:pt>
                <c:pt idx="5">
                  <c:v>#N/A</c:v>
                </c:pt>
                <c:pt idx="6">
                  <c:v>#N/A</c:v>
                </c:pt>
                <c:pt idx="7">
                  <c:v>2407</c:v>
                </c:pt>
                <c:pt idx="8">
                  <c:v>#N/A</c:v>
                </c:pt>
                <c:pt idx="9">
                  <c:v>#N/A</c:v>
                </c:pt>
                <c:pt idx="10">
                  <c:v>2152</c:v>
                </c:pt>
                <c:pt idx="11">
                  <c:v>#N/A</c:v>
                </c:pt>
                <c:pt idx="12">
                  <c:v>#N/A</c:v>
                </c:pt>
                <c:pt idx="13">
                  <c:v>1837</c:v>
                </c:pt>
                <c:pt idx="14">
                  <c:v>#N/A</c:v>
                </c:pt>
              </c:numCache>
            </c:numRef>
          </c:val>
          <c:smooth val="0"/>
          <c:extLst>
            <c:ext xmlns:c16="http://schemas.microsoft.com/office/drawing/2014/chart" uri="{C3380CC4-5D6E-409C-BE32-E72D297353CC}">
              <c16:uniqueId val="{00000008-1E3C-4968-8231-A26CD63B32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65428</c:v>
                </c:pt>
                <c:pt idx="5">
                  <c:v>65409</c:v>
                </c:pt>
                <c:pt idx="8">
                  <c:v>65226</c:v>
                </c:pt>
                <c:pt idx="11">
                  <c:v>65587</c:v>
                </c:pt>
                <c:pt idx="14">
                  <c:v>67472</c:v>
                </c:pt>
              </c:numCache>
            </c:numRef>
          </c:val>
          <c:extLst>
            <c:ext xmlns:c16="http://schemas.microsoft.com/office/drawing/2014/chart" uri="{C3380CC4-5D6E-409C-BE32-E72D297353CC}">
              <c16:uniqueId val="{00000000-C023-46AD-9581-45520E57F5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16517</c:v>
                </c:pt>
                <c:pt idx="5">
                  <c:v>15768</c:v>
                </c:pt>
                <c:pt idx="8">
                  <c:v>14984</c:v>
                </c:pt>
                <c:pt idx="11">
                  <c:v>15008</c:v>
                </c:pt>
                <c:pt idx="14">
                  <c:v>14447</c:v>
                </c:pt>
              </c:numCache>
            </c:numRef>
          </c:val>
          <c:extLst>
            <c:ext xmlns:c16="http://schemas.microsoft.com/office/drawing/2014/chart" uri="{C3380CC4-5D6E-409C-BE32-E72D297353CC}">
              <c16:uniqueId val="{00000001-C023-46AD-9581-45520E57F5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12258</c:v>
                </c:pt>
                <c:pt idx="5">
                  <c:v>13588</c:v>
                </c:pt>
                <c:pt idx="8">
                  <c:v>16103</c:v>
                </c:pt>
                <c:pt idx="11">
                  <c:v>19957</c:v>
                </c:pt>
                <c:pt idx="14">
                  <c:v>21396</c:v>
                </c:pt>
              </c:numCache>
            </c:numRef>
          </c:val>
          <c:extLst>
            <c:ext xmlns:c16="http://schemas.microsoft.com/office/drawing/2014/chart" uri="{C3380CC4-5D6E-409C-BE32-E72D297353CC}">
              <c16:uniqueId val="{00000002-C023-46AD-9581-45520E57F5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23-46AD-9581-45520E57F5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23-46AD-9581-45520E57F5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40</c:v>
                </c:pt>
                <c:pt idx="3">
                  <c:v>13</c:v>
                </c:pt>
                <c:pt idx="6">
                  <c:v>20</c:v>
                </c:pt>
                <c:pt idx="9">
                  <c:v>12</c:v>
                </c:pt>
                <c:pt idx="12">
                  <c:v>5</c:v>
                </c:pt>
              </c:numCache>
            </c:numRef>
          </c:val>
          <c:extLst>
            <c:ext xmlns:c16="http://schemas.microsoft.com/office/drawing/2014/chart" uri="{C3380CC4-5D6E-409C-BE32-E72D297353CC}">
              <c16:uniqueId val="{00000005-C023-46AD-9581-45520E57F5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6940</c:v>
                </c:pt>
                <c:pt idx="3">
                  <c:v>6908</c:v>
                </c:pt>
                <c:pt idx="6">
                  <c:v>7021</c:v>
                </c:pt>
                <c:pt idx="9">
                  <c:v>7212</c:v>
                </c:pt>
                <c:pt idx="12">
                  <c:v>7486</c:v>
                </c:pt>
              </c:numCache>
            </c:numRef>
          </c:val>
          <c:extLst>
            <c:ext xmlns:c16="http://schemas.microsoft.com/office/drawing/2014/chart" uri="{C3380CC4-5D6E-409C-BE32-E72D297353CC}">
              <c16:uniqueId val="{00000006-C023-46AD-9581-45520E57F5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4493</c:v>
                </c:pt>
                <c:pt idx="3">
                  <c:v>4171</c:v>
                </c:pt>
                <c:pt idx="6">
                  <c:v>3848</c:v>
                </c:pt>
                <c:pt idx="9">
                  <c:v>3565</c:v>
                </c:pt>
                <c:pt idx="12">
                  <c:v>3250</c:v>
                </c:pt>
              </c:numCache>
            </c:numRef>
          </c:val>
          <c:extLst>
            <c:ext xmlns:c16="http://schemas.microsoft.com/office/drawing/2014/chart" uri="{C3380CC4-5D6E-409C-BE32-E72D297353CC}">
              <c16:uniqueId val="{00000007-C023-46AD-9581-45520E57F5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24056</c:v>
                </c:pt>
                <c:pt idx="3">
                  <c:v>22216</c:v>
                </c:pt>
                <c:pt idx="6">
                  <c:v>21534</c:v>
                </c:pt>
                <c:pt idx="9">
                  <c:v>19984</c:v>
                </c:pt>
                <c:pt idx="12">
                  <c:v>18442</c:v>
                </c:pt>
              </c:numCache>
            </c:numRef>
          </c:val>
          <c:extLst>
            <c:ext xmlns:c16="http://schemas.microsoft.com/office/drawing/2014/chart" uri="{C3380CC4-5D6E-409C-BE32-E72D297353CC}">
              <c16:uniqueId val="{00000008-C023-46AD-9581-45520E57F5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367</c:v>
                </c:pt>
                <c:pt idx="3">
                  <c:v>350</c:v>
                </c:pt>
                <c:pt idx="6">
                  <c:v>325</c:v>
                </c:pt>
                <c:pt idx="9">
                  <c:v>407</c:v>
                </c:pt>
                <c:pt idx="12">
                  <c:v>389</c:v>
                </c:pt>
              </c:numCache>
            </c:numRef>
          </c:val>
          <c:extLst>
            <c:ext xmlns:c16="http://schemas.microsoft.com/office/drawing/2014/chart" uri="{C3380CC4-5D6E-409C-BE32-E72D297353CC}">
              <c16:uniqueId val="{00000009-C023-46AD-9581-45520E57F5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63239</c:v>
                </c:pt>
                <c:pt idx="3">
                  <c:v>62815</c:v>
                </c:pt>
                <c:pt idx="6">
                  <c:v>60984</c:v>
                </c:pt>
                <c:pt idx="9">
                  <c:v>58800</c:v>
                </c:pt>
                <c:pt idx="12">
                  <c:v>59634</c:v>
                </c:pt>
              </c:numCache>
            </c:numRef>
          </c:val>
          <c:extLst>
            <c:ext xmlns:c16="http://schemas.microsoft.com/office/drawing/2014/chart" uri="{C3380CC4-5D6E-409C-BE32-E72D297353CC}">
              <c16:uniqueId val="{0000000A-C023-46AD-9581-45520E57F5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4933</c:v>
                </c:pt>
                <c:pt idx="2">
                  <c:v>#N/A</c:v>
                </c:pt>
                <c:pt idx="3">
                  <c:v>#N/A</c:v>
                </c:pt>
                <c:pt idx="4">
                  <c:v>1709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23-46AD-9581-45520E57F5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7611</c:v>
                </c:pt>
                <c:pt idx="1">
                  <c:v>6407</c:v>
                </c:pt>
                <c:pt idx="2">
                  <c:v>5858</c:v>
                </c:pt>
              </c:numCache>
            </c:numRef>
          </c:val>
          <c:extLst>
            <c:ext xmlns:c16="http://schemas.microsoft.com/office/drawing/2014/chart" uri="{C3380CC4-5D6E-409C-BE32-E72D297353CC}">
              <c16:uniqueId val="{00000000-7836-4097-914C-117E578B8E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625</c:v>
                </c:pt>
                <c:pt idx="1">
                  <c:v>2055</c:v>
                </c:pt>
                <c:pt idx="2">
                  <c:v>3234</c:v>
                </c:pt>
              </c:numCache>
            </c:numRef>
          </c:val>
          <c:extLst>
            <c:ext xmlns:c16="http://schemas.microsoft.com/office/drawing/2014/chart" uri="{C3380CC4-5D6E-409C-BE32-E72D297353CC}">
              <c16:uniqueId val="{00000001-7836-4097-914C-117E578B8E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6727</c:v>
                </c:pt>
                <c:pt idx="1">
                  <c:v>7879</c:v>
                </c:pt>
                <c:pt idx="2">
                  <c:v>8335</c:v>
                </c:pt>
              </c:numCache>
            </c:numRef>
          </c:val>
          <c:extLst>
            <c:ext xmlns:c16="http://schemas.microsoft.com/office/drawing/2014/chart" uri="{C3380CC4-5D6E-409C-BE32-E72D297353CC}">
              <c16:uniqueId val="{00000002-7836-4097-914C-117E578B8E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{A94074FF-7EA1-404A-9FED-329070EF233F}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413-4804-BBE0-50834E4E49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{2D497615-C90B-472E-9836-5BE037AD4056}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13-4804-BBE0-50834E4E49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{1183D744-28AF-4F3F-BF44-8D6C64587007}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13-4804-BBE0-50834E4E49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{81236896-030E-41FA-B2CA-506FFA59D1FC}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13-4804-BBE0-50834E4E49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{05A0AC88-969B-4D93-8F50-13D6A138037D}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13-4804-BBE0-50834E4E490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{7B63117A-A17A-4410-B9C3-E76EE9415E64}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413-4804-BBE0-50834E4E49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{924DB85A-DA7F-4872-99FA-695520D6DA9E}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413-4804-BBE0-50834E4E49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{022C18E6-0BD3-46FA-BA47-644120DB6D07}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413-4804-BBE0-50834E4E49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{D733FE8C-EA25-4424-8ABA-09F9DCF2BFFC}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413-4804-BBE0-50834E4E49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56.9</c:v>
                </c:pt>
                <c:pt idx="16">
                  <c:v>57.4</c:v>
                </c:pt>
                <c:pt idx="24">
                  <c:v>59.1</c:v>
                </c:pt>
                <c:pt idx="32">
                  <c:v>59.9</c:v>
                </c:pt>
              </c:numCache>
            </c:numRef>
          </c:xVal>
          <c:yVal>
            <c:numRef>
              <c:f>公会計指標分析・財政指標組合せ分析表!$BP$51:$DC$51</c:f>
              <c:numCache>
                <c:formatCode>#,##0.0;"▲ "#,##0.0</c:formatCode>
                <c:ptCount val="40"/>
                <c:pt idx="0">
                  <c:v>14.3</c:v>
                </c:pt>
                <c:pt idx="8">
                  <c:v>4.9000000000000004</c:v>
                </c:pt>
              </c:numCache>
            </c:numRef>
          </c:yVal>
          <c:smooth val="0"/>
          <c:extLst>
            <c:ext xmlns:c16="http://schemas.microsoft.com/office/drawing/2014/chart" uri="{C3380CC4-5D6E-409C-BE32-E72D297353CC}">
              <c16:uniqueId val="{00000009-9413-4804-BBE0-50834E4E49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{A6521A07-472B-4CD4-8230-338F99C361C3}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413-4804-BBE0-50834E4E49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{E6360034-0BBB-4490-91F6-003A9636FA75}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13-4804-BBE0-50834E4E49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{1181C00F-D2E5-42BE-99D4-7C0375FD96FB}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13-4804-BBE0-50834E4E49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{37C1FC89-71A3-4A0C-A2AF-C547A42B2281}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13-4804-BBE0-50834E4E49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{3D946657-A36A-46CE-BC46-A171D2009A73}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13-4804-BBE0-50834E4E490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{2B1EF3B5-D950-4BE4-9CEB-9ADE029B65AB}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413-4804-BBE0-50834E4E490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{6B6D0B40-A9E0-4473-82A8-81E43DAF3A49}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413-4804-BBE0-50834E4E490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{6313EEFE-3FE7-4DBB-A477-5A450DE634A4}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413-4804-BBE0-50834E4E490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{39EA8B4C-2D76-417A-A9FF-796C9AE53F84}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413-4804-BBE0-50834E4E4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413-4804-BBE0-50834E4E490A}"/>
            </c:ext>
          </c:extLst>
        </c:ser>
        <c:dLbls>
          <c:showLegendKey val="0"/>
          <c:showVal val="1"/>
          <c:showCatName val="0"/>
          <c:showSerName val="0"/>
          <c:showPercent val="0"/>
          <c:showBubbleSize val="0"/>
        </c:dLbls>
        <c:axId val="46179840"/>
        <c:axId val="46181760"/>
      </c:scatterChart>
      <c:valAx>
        <c:axId val="46179840"/>
        <c:scaling>
          <c:orientation val="minMax"/>
          <c:max val="61.1"/>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{17B5B4DF-61DA-49CD-9B64-3A2E63EAB23B}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40E-4955-B93A-7618E123B4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{AC361765-2EE3-4767-B068-674DBFE88779}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0E-4955-B93A-7618E123B4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{BE9C36C9-A8D1-41E7-8ED2-0D982294CB5D}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0E-4955-B93A-7618E123B4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{729FD7B0-E116-4F53-A8F4-647D3B02B95A}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0E-4955-B93A-7618E123B4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{1DA041AC-EB47-4606-B729-E56EDB1610E1}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0E-4955-B93A-7618E123B49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{E8E147F1-1A7D-482D-81A6-1675FEBB8BDF}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40E-4955-B93A-7618E123B49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{0AA3DF37-14DD-4224-9850-2C310E572175}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40E-4955-B93A-7618E123B49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{153F28D6-A0EB-4B20-AB4C-875F0DE8E9C5}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40E-4955-B93A-7618E123B49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{96D29500-D29C-423C-AC88-92931D9A4726}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40E-4955-B93A-7618E123B4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8.5</c:v>
                </c:pt>
                <c:pt idx="16">
                  <c:v>7.1</c:v>
                </c:pt>
                <c:pt idx="24">
                  <c:v>6.6</c:v>
                </c:pt>
                <c:pt idx="32">
                  <c:v>5.9</c:v>
                </c:pt>
              </c:numCache>
            </c:numRef>
          </c:xVal>
          <c:yVal>
            <c:numRef>
              <c:f>公会計指標分析・財政指標組合せ分析表!$BP$73:$DC$73</c:f>
              <c:numCache>
                <c:formatCode>#,##0.0;"▲ "#,##0.0</c:formatCode>
                <c:ptCount val="40"/>
                <c:pt idx="0">
                  <c:v>14.3</c:v>
                </c:pt>
                <c:pt idx="8">
                  <c:v>4.9000000000000004</c:v>
                </c:pt>
              </c:numCache>
            </c:numRef>
          </c:yVal>
          <c:smooth val="0"/>
          <c:extLst>
            <c:ext xmlns:c16="http://schemas.microsoft.com/office/drawing/2014/chart" uri="{C3380CC4-5D6E-409C-BE32-E72D297353CC}">
              <c16:uniqueId val="{00000009-940E-4955-B93A-7618E123B4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{3685CBB8-3CC2-45C5-9717-03084D99FF63}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40E-4955-B93A-7618E123B4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{217EA847-6923-4F04-8F95-827A9D02B5EF}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0E-4955-B93A-7618E123B4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{6542778C-3772-4E3C-B5F6-758D39A0843D}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0E-4955-B93A-7618E123B4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{D6E61A79-80CE-44E0-9D11-838B445875FC}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0E-4955-B93A-7618E123B4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{96922CCF-C862-4A8C-AF35-B3050D676C3E}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0E-4955-B93A-7618E123B49E}"/>
                </c:ext>
              </c:extLst>
            </c:dLbl>
            <c:dLbl>
              <c:idx val="8"/>
              <c:layout>
                <c:manualLayout>
                  <c:x val="0"/>
                  <c:y val="7.3780384640939455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{B7B22368-3027-40A0-8C69-CE29DB633AF1}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40E-4955-B93A-7618E123B49E}"/>
                </c:ext>
              </c:extLst>
            </c:dLbl>
            <c:dLbl>
              <c:idx val="16"/>
              <c:layout>
                <c:manualLayout>
                  <c:x val="0"/>
                  <c:y val="-7.378038464093905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{EA82CF27-5612-4C0A-8E5B-73D619723F97}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40E-4955-B93A-7618E123B49E}"/>
                </c:ext>
              </c:extLst>
            </c:dLbl>
            <c:dLbl>
              <c:idx val="24"/>
              <c:layout>
                <c:manualLayout>
                  <c:x val="0"/>
                  <c:y val="-5.9349670903694552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{B8B25F93-9FA5-48BB-829D-AD73822B300D}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40E-4955-B93A-7618E123B49E}"/>
                </c:ext>
              </c:extLst>
            </c:dLbl>
            <c:dLbl>
              <c:idx val="32"/>
              <c:layout>
                <c:manualLayout>
                  <c:x val="0"/>
                  <c:y val="5.935309577938788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{C5F1212D-B9FB-4351-BE86-689CD24E6464}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40E-4955-B93A-7618E123B4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940E-4955-B93A-7618E123B49E}"/>
            </c:ext>
          </c:extLst>
        </c:ser>
        <c:dLbls>
          <c:showLegendKey val="0"/>
          <c:showVal val="1"/>
          <c:showCatName val="0"/>
          <c:showSerName val="0"/>
          <c:showPercent val="0"/>
          <c:showBubbleSize val="0"/>
        </c:dLbls>
        <c:axId val="84219776"/>
        <c:axId val="84234240"/>
      </c:scatterChart>
      <c:valAx>
        <c:axId val="84219776"/>
        <c:scaling>
          <c:orientation val="minMax"/>
          <c:max val="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年度においては、借換債の発行を前提として行うテールヘビー返済（バルーン返済）について借換債を発行しなかったため、元利償還金が一時的に増加し実質公債費比率が悪化した。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年度は元利償還金が減少し、実質公債費比率が改善された。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度においては、標準税収入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や元利償還金の減少等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により単年度における実質公債費比率が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と改善したことに伴い、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ヵ年平均における実質公債費比率も改善している。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職員の新陳代謝及び公営企業における企業債償還の進捗等により、健全化法施行以降一貫して将来負担比率の分子部分については減少を続けている。</a:t>
          </a:r>
        </a:p>
        <a:p>
          <a:r>
            <a:rPr kumimoji="1" lang="ja-JP" altLang="en-US" sz="1400">
              <a:latin typeface="ＭＳ ゴシック" pitchFamily="49" charset="-128"/>
              <a:ea typeface="ＭＳ ゴシック" pitchFamily="49" charset="-128"/>
            </a:rPr>
            <a:t>令和元年度は下水道事業会計における雨水処理に係る企業債償還の進捗等により、公営企業債等繰入見込額が減少し、今後の公共施設の大規模改修および建替えなどによる普通建設事業債の増加に備えた公共施設等整備保全基金への積立等の影響により充当可能基金が増加している。</a:t>
          </a:r>
        </a:p>
        <a:p>
          <a:r>
            <a:rPr kumimoji="1" lang="ja-JP" altLang="en-US" sz="1400">
              <a:latin typeface="ＭＳ ゴシック" pitchFamily="49" charset="-128"/>
              <a:ea typeface="ＭＳ ゴシック" pitchFamily="49" charset="-128"/>
            </a:rPr>
            <a:t>結果、将来負担比率は一貫して改善しており、令和元年度についても前年度に引き続き該当なしとなっている。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兵庫県伊丹市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災害、急激な社会情勢の悪化、今後増加が見込まれる公共施設の再配置等に伴う公債費や改修費の増加等に備え目標を掲げ積立てを行っているため、基金残高の総額は増加傾向にある。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将来を見据えた基金の積立てを実施する一方、庁舎建替えや施設の再配置等に基金の活用を考えている。今後は、行財政プラン（令和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年度）の基金の管理方針に基づき、適正な管理・運営を行う。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公共施設の再配置や改修工事への備え等。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今後、施設の再配置や大規模な改修工事、庁舎の建替え等が見込まれることから、これらの支出に備えるため基金残高は増加している。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行財政プランにおいて、公共施設等整備保全基金は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年間の見込額平均（約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億円）を基準に、一般職員退職手当基金は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年間の見込額平均（約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土地開発基金への積み替えや幼児教育無償化施策等に伴う基金の処分を実施したことにより、令和元年度の残高は減少した。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行財政プランにおいて、標準財政規模の１７～２０％の範囲内で積立・取崩を行うこととしている。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将来の公債費に備えるため基金の積立を実施したことにより、基金残高は増加した。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行財政プランにおいて、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年間の見込額平均（約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全国及び兵庫県平均値より低く、類似団体内平均値と同程度の状況にある。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）や類似団体平均値（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）が年々上昇する中、本市においても同様の状況（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）にあり、施設の老朽化が年々進行する傾向にある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そのため、引き続き公共施設等総合管理計画に基づき、計画的に更新工事を実施することで当比率の増加を抑えていく必要がある。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129684</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04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72263</xdr:rowOff>
    </xdr:from>
    <xdr:to>
      <xdr:col>19</xdr:col>
      <xdr:colOff>187325</xdr:colOff>
      <xdr:row>32</xdr:row>
      <xdr:rowOff>2413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123063</xdr:rowOff>
    </xdr:from>
    <xdr:to>
      <xdr:col>23</xdr:col>
      <xdr:colOff>85725</xdr:colOff>
      <xdr:row>31</xdr:row>
      <xdr:rowOff>157607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20953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123063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613613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148717</xdr:rowOff>
    </xdr:from>
    <xdr:to>
      <xdr:col>11</xdr:col>
      <xdr:colOff>187325</xdr:colOff>
      <xdr:row>31</xdr:row>
      <xdr:rowOff>78867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28067</xdr:rowOff>
    </xdr:from>
    <xdr:to>
      <xdr:col>15</xdr:col>
      <xdr:colOff>136525</xdr:colOff>
      <xdr:row>31</xdr:row>
      <xdr:rowOff>49657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61145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105537</xdr:rowOff>
    </xdr:from>
    <xdr:to>
      <xdr:col>7</xdr:col>
      <xdr:colOff>187325</xdr:colOff>
      <xdr:row>31</xdr:row>
      <xdr:rowOff>35687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156337</xdr:rowOff>
    </xdr:from>
    <xdr:to>
      <xdr:col>11</xdr:col>
      <xdr:colOff>136525</xdr:colOff>
      <xdr:row>31</xdr:row>
      <xdr:rowOff>28067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607136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18940</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95394</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26814</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全国、兵庫県平均値及び類似団体内平均値のそれぞれより低い状況にある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加えて、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が過去５年間でほぼ横ばいであるのに対し、本市においては、過去５年間で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ポイント以上減少している状況にある。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主に公共施設マネジメントの着実な実施や毎年度の起債発行額に財政規律を設けるなど、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将来負担が過大にならないよう取り組んだこと、さらには、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を可能な範囲において実施したことで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65596</xdr:rowOff>
    </xdr:from>
    <xdr:to>
      <xdr:col>76</xdr:col>
      <xdr:colOff>73025</xdr:colOff>
      <xdr:row>30</xdr:row>
      <xdr:rowOff>167196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88473</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83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49249</xdr:rowOff>
    </xdr:from>
    <xdr:to>
      <xdr:col>72</xdr:col>
      <xdr:colOff>123825</xdr:colOff>
      <xdr:row>30</xdr:row>
      <xdr:rowOff>150849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9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100049</xdr:rowOff>
    </xdr:from>
    <xdr:to>
      <xdr:col>76</xdr:col>
      <xdr:colOff>22225</xdr:colOff>
      <xdr:row>30</xdr:row>
      <xdr:rowOff>116396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4084300" y="6015074"/>
          <a:ext cx="711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143936</xdr:rowOff>
    </xdr:from>
    <xdr:to>
      <xdr:col>68</xdr:col>
      <xdr:colOff>123825</xdr:colOff>
      <xdr:row>31</xdr:row>
      <xdr:rowOff>74086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60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100049</xdr:rowOff>
    </xdr:from>
    <xdr:to>
      <xdr:col>72</xdr:col>
      <xdr:colOff>73025</xdr:colOff>
      <xdr:row>31</xdr:row>
      <xdr:rowOff>23286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6015074"/>
          <a:ext cx="762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24611</xdr:rowOff>
    </xdr:from>
    <xdr:to>
      <xdr:col>64</xdr:col>
      <xdr:colOff>123825</xdr:colOff>
      <xdr:row>31</xdr:row>
      <xdr:rowOff>126211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61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23286</xdr:rowOff>
    </xdr:from>
    <xdr:to>
      <xdr:col>68</xdr:col>
      <xdr:colOff>73025</xdr:colOff>
      <xdr:row>31</xdr:row>
      <xdr:rowOff>75411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6109761"/>
          <a:ext cx="7620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111588</xdr:rowOff>
    </xdr:from>
    <xdr:to>
      <xdr:col>60</xdr:col>
      <xdr:colOff>123825</xdr:colOff>
      <xdr:row>32</xdr:row>
      <xdr:rowOff>41738</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61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75411</xdr:rowOff>
    </xdr:from>
    <xdr:to>
      <xdr:col>64</xdr:col>
      <xdr:colOff>73025</xdr:colOff>
      <xdr:row>31</xdr:row>
      <xdr:rowOff>162388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6161886"/>
          <a:ext cx="7620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130092</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120223</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86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167376</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7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90613</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83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117338</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62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32865</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629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89099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3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117022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59783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82731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159294</xdr:rowOff>
    </xdr:from>
    <xdr:to>
      <xdr:col>10</xdr:col>
      <xdr:colOff>165100</xdr:colOff>
      <xdr:row>38</xdr:row>
      <xdr:rowOff>89444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38644</xdr:rowOff>
    </xdr:from>
    <xdr:to>
      <xdr:col>15</xdr:col>
      <xdr:colOff>50800</xdr:colOff>
      <xdr:row>38</xdr:row>
      <xdr:rowOff>48441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537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131536</xdr:rowOff>
    </xdr:from>
    <xdr:to>
      <xdr:col>6</xdr:col>
      <xdr:colOff>38100</xdr:colOff>
      <xdr:row>38</xdr:row>
      <xdr:rowOff>61686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xdr:rowOff>
    </xdr:from>
    <xdr:to>
      <xdr:col>10</xdr:col>
      <xdr:colOff>114300</xdr:colOff>
      <xdr:row>38</xdr:row>
      <xdr:rowOff>38644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2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150058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115769</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105971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78213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162148</xdr:rowOff>
    </xdr:from>
    <xdr:to>
      <xdr:col>55</xdr:col>
      <xdr:colOff>50800</xdr:colOff>
      <xdr:row>41</xdr:row>
      <xdr:rowOff>92298</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70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77075</xdr:rowOff>
    </xdr:from>
    <xdr:ext cx="469744"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9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162103</xdr:rowOff>
    </xdr:from>
    <xdr:to>
      <xdr:col>50</xdr:col>
      <xdr:colOff>165100</xdr:colOff>
      <xdr:row>41</xdr:row>
      <xdr:rowOff>92253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7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41453</xdr:rowOff>
    </xdr:from>
    <xdr:to>
      <xdr:col>55</xdr:col>
      <xdr:colOff>0</xdr:colOff>
      <xdr:row>41</xdr:row>
      <xdr:rowOff>41498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9639300" y="7070903"/>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161692</xdr:rowOff>
    </xdr:from>
    <xdr:to>
      <xdr:col>46</xdr:col>
      <xdr:colOff>38100</xdr:colOff>
      <xdr:row>41</xdr:row>
      <xdr:rowOff>91842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41042</xdr:rowOff>
    </xdr:from>
    <xdr:to>
      <xdr:col>50</xdr:col>
      <xdr:colOff>114300</xdr:colOff>
      <xdr:row>41</xdr:row>
      <xdr:rowOff>41453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8750300" y="707049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161600</xdr:rowOff>
    </xdr:from>
    <xdr:to>
      <xdr:col>41</xdr:col>
      <xdr:colOff>101600</xdr:colOff>
      <xdr:row>41</xdr:row>
      <xdr:rowOff>91750</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70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40950</xdr:rowOff>
    </xdr:from>
    <xdr:to>
      <xdr:col>45</xdr:col>
      <xdr:colOff>177800</xdr:colOff>
      <xdr:row>41</xdr:row>
      <xdr:rowOff>41042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861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161692</xdr:rowOff>
    </xdr:from>
    <xdr:to>
      <xdr:col>36</xdr:col>
      <xdr:colOff>165100</xdr:colOff>
      <xdr:row>41</xdr:row>
      <xdr:rowOff>91842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40950</xdr:rowOff>
    </xdr:from>
    <xdr:to>
      <xdr:col>41</xdr:col>
      <xdr:colOff>50800</xdr:colOff>
      <xdr:row>41</xdr:row>
      <xdr:rowOff>41042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83380</xdr:rowOff>
    </xdr:from>
    <xdr:ext cx="469744"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91727" y="71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82969</xdr:rowOff>
    </xdr:from>
    <xdr:ext cx="469744"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515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82877</xdr:rowOff>
    </xdr:from>
    <xdr:ext cx="469744"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626427" y="71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82969</xdr:rowOff>
    </xdr:from>
    <xdr:ext cx="469744"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37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135272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135890</xdr:rowOff>
    </xdr:from>
    <xdr:to>
      <xdr:col>20</xdr:col>
      <xdr:colOff>38100</xdr:colOff>
      <xdr:row>62</xdr:row>
      <xdr:rowOff>66040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36195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6451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15240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616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158115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5918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133350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561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57167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140984</xdr:rowOff>
    </xdr:from>
    <xdr:to>
      <xdr:col>55</xdr:col>
      <xdr:colOff>50800</xdr:colOff>
      <xdr:row>60</xdr:row>
      <xdr:rowOff>71134</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2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163861</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1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143287</xdr:rowOff>
    </xdr:from>
    <xdr:to>
      <xdr:col>50</xdr:col>
      <xdr:colOff>165100</xdr:colOff>
      <xdr:row>60</xdr:row>
      <xdr:rowOff>73437</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2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20334</xdr:rowOff>
    </xdr:from>
    <xdr:to>
      <xdr:col>55</xdr:col>
      <xdr:colOff>0</xdr:colOff>
      <xdr:row>60</xdr:row>
      <xdr:rowOff>22637</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307334"/>
          <a:ext cx="8382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141298</xdr:rowOff>
    </xdr:from>
    <xdr:to>
      <xdr:col>46</xdr:col>
      <xdr:colOff>38100</xdr:colOff>
      <xdr:row>60</xdr:row>
      <xdr:rowOff>71448</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20648</xdr:rowOff>
    </xdr:from>
    <xdr:to>
      <xdr:col>50</xdr:col>
      <xdr:colOff>114300</xdr:colOff>
      <xdr:row>60</xdr:row>
      <xdr:rowOff>22637</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8750300" y="1030764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144813</xdr:rowOff>
    </xdr:from>
    <xdr:to>
      <xdr:col>41</xdr:col>
      <xdr:colOff>101600</xdr:colOff>
      <xdr:row>60</xdr:row>
      <xdr:rowOff>74963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2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20648</xdr:rowOff>
    </xdr:from>
    <xdr:to>
      <xdr:col>45</xdr:col>
      <xdr:colOff>177800</xdr:colOff>
      <xdr:row>60</xdr:row>
      <xdr:rowOff>24163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7861300" y="10307648"/>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146722</xdr:rowOff>
    </xdr:from>
    <xdr:to>
      <xdr:col>36</xdr:col>
      <xdr:colOff>165100</xdr:colOff>
      <xdr:row>60</xdr:row>
      <xdr:rowOff>76872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6921500" y="1026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24163</xdr:rowOff>
    </xdr:from>
    <xdr:to>
      <xdr:col>41</xdr:col>
      <xdr:colOff>50800</xdr:colOff>
      <xdr:row>60</xdr:row>
      <xdr:rowOff>26072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6972300" y="10311163"/>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2396</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6705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89964</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59411" y="100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87975</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83111" y="10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66090</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94111" y="103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93399</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5111" y="100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97028</xdr:rowOff>
    </xdr:from>
    <xdr:to>
      <xdr:col>24</xdr:col>
      <xdr:colOff>114300</xdr:colOff>
      <xdr:row>82</xdr:row>
      <xdr:rowOff>27178</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75455</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71882</xdr:rowOff>
    </xdr:from>
    <xdr:to>
      <xdr:col>20</xdr:col>
      <xdr:colOff>38100</xdr:colOff>
      <xdr:row>82</xdr:row>
      <xdr:rowOff>2032</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122682</xdr:rowOff>
    </xdr:from>
    <xdr:to>
      <xdr:col>24</xdr:col>
      <xdr:colOff>63500</xdr:colOff>
      <xdr:row>81</xdr:row>
      <xdr:rowOff>147828</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01013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39878</xdr:rowOff>
    </xdr:from>
    <xdr:to>
      <xdr:col>15</xdr:col>
      <xdr:colOff>101600</xdr:colOff>
      <xdr:row>81</xdr:row>
      <xdr:rowOff>141478</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90678</xdr:rowOff>
    </xdr:from>
    <xdr:to>
      <xdr:col>19</xdr:col>
      <xdr:colOff>177800</xdr:colOff>
      <xdr:row>81</xdr:row>
      <xdr:rowOff>122682</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397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5587</xdr:rowOff>
    </xdr:from>
    <xdr:to>
      <xdr:col>10</xdr:col>
      <xdr:colOff>165100</xdr:colOff>
      <xdr:row>81</xdr:row>
      <xdr:rowOff>107187</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56387</xdr:rowOff>
    </xdr:from>
    <xdr:to>
      <xdr:col>15</xdr:col>
      <xdr:colOff>50800</xdr:colOff>
      <xdr:row>81</xdr:row>
      <xdr:rowOff>90678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39438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145035</xdr:rowOff>
    </xdr:from>
    <xdr:to>
      <xdr:col>6</xdr:col>
      <xdr:colOff>38100</xdr:colOff>
      <xdr:row>81</xdr:row>
      <xdr:rowOff>75185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079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24385</xdr:rowOff>
    </xdr:from>
    <xdr:to>
      <xdr:col>10</xdr:col>
      <xdr:colOff>114300</xdr:colOff>
      <xdr:row>81</xdr:row>
      <xdr:rowOff>56387</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130300" y="139118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E00-000034010000}"/>
            </a:ext>
          </a:extLst>
        </xdr:cNvPr>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164609</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132605</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98314</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66312</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00000000-0008-0000-0E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5" name="【公営住宅】&#10;一人当たり面積最小値テキスト">
          <a:extLst>
            <a:ext uri="{FF2B5EF4-FFF2-40B4-BE49-F238E27FC236}">
              <a16:creationId xmlns:a16="http://schemas.microsoft.com/office/drawing/2014/main" id="{00000000-0008-0000-0E00-00004F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37" name="【公営住宅】&#10;一人当たり面積最大値テキスト">
          <a:extLst>
            <a:ext uri="{FF2B5EF4-FFF2-40B4-BE49-F238E27FC236}">
              <a16:creationId xmlns:a16="http://schemas.microsoft.com/office/drawing/2014/main" id="{00000000-0008-0000-0E00-000051010000}"/>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39" name="【公営住宅】&#10;一人当たり面積平均値テキスト">
          <a:extLst>
            <a:ext uri="{FF2B5EF4-FFF2-40B4-BE49-F238E27FC236}">
              <a16:creationId xmlns:a16="http://schemas.microsoft.com/office/drawing/2014/main" id="{00000000-0008-0000-0E00-000053010000}"/>
            </a:ext>
          </a:extLst>
        </xdr:cNvPr>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68224</xdr:rowOff>
    </xdr:from>
    <xdr:to>
      <xdr:col>55</xdr:col>
      <xdr:colOff>50800</xdr:colOff>
      <xdr:row>84</xdr:row>
      <xdr:rowOff>169824</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104267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91101</xdr:rowOff>
    </xdr:from>
    <xdr:ext cx="469744" cy="259045"/>
    <xdr:sp macro="" textlink="">
      <xdr:nvSpPr>
        <xdr:cNvPr id="351" name="【公営住宅】&#10;一人当たり面積該当値テキスト">
          <a:extLst>
            <a:ext uri="{FF2B5EF4-FFF2-40B4-BE49-F238E27FC236}">
              <a16:creationId xmlns:a16="http://schemas.microsoft.com/office/drawing/2014/main" id="{00000000-0008-0000-0E00-00005F010000}"/>
            </a:ext>
          </a:extLst>
        </xdr:cNvPr>
        <xdr:cNvSpPr txBox="1"/>
      </xdr:nvSpPr>
      <xdr:spPr>
        <a:xfrm>
          <a:off x="10515600" y="143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67768</xdr:rowOff>
    </xdr:from>
    <xdr:to>
      <xdr:col>50</xdr:col>
      <xdr:colOff>165100</xdr:colOff>
      <xdr:row>84</xdr:row>
      <xdr:rowOff>169368</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9588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118568</xdr:rowOff>
    </xdr:from>
    <xdr:to>
      <xdr:col>55</xdr:col>
      <xdr:colOff>0</xdr:colOff>
      <xdr:row>84</xdr:row>
      <xdr:rowOff>119024</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9639300" y="14520368"/>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66396</xdr:rowOff>
    </xdr:from>
    <xdr:to>
      <xdr:col>46</xdr:col>
      <xdr:colOff>38100</xdr:colOff>
      <xdr:row>84</xdr:row>
      <xdr:rowOff>167996</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86995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117196</xdr:rowOff>
    </xdr:from>
    <xdr:to>
      <xdr:col>50</xdr:col>
      <xdr:colOff>114300</xdr:colOff>
      <xdr:row>84</xdr:row>
      <xdr:rowOff>118568</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8750300" y="145189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65939</xdr:rowOff>
    </xdr:from>
    <xdr:to>
      <xdr:col>41</xdr:col>
      <xdr:colOff>101600</xdr:colOff>
      <xdr:row>84</xdr:row>
      <xdr:rowOff>167539</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7810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116739</xdr:rowOff>
    </xdr:from>
    <xdr:to>
      <xdr:col>45</xdr:col>
      <xdr:colOff>177800</xdr:colOff>
      <xdr:row>84</xdr:row>
      <xdr:rowOff>117196</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7861300" y="145185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65939</xdr:rowOff>
    </xdr:from>
    <xdr:to>
      <xdr:col>36</xdr:col>
      <xdr:colOff>165100</xdr:colOff>
      <xdr:row>84</xdr:row>
      <xdr:rowOff>167539</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6921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116739</xdr:rowOff>
    </xdr:from>
    <xdr:to>
      <xdr:col>41</xdr:col>
      <xdr:colOff>50800</xdr:colOff>
      <xdr:row>84</xdr:row>
      <xdr:rowOff>116739</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6972300" y="14518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37964</xdr:rowOff>
    </xdr:from>
    <xdr:ext cx="469744" cy="259045"/>
    <xdr:sp macro="" textlink="">
      <xdr:nvSpPr>
        <xdr:cNvPr id="360" name="n_1aveValue【公営住宅】&#10;一人当たり面積">
          <a:extLst>
            <a:ext uri="{FF2B5EF4-FFF2-40B4-BE49-F238E27FC236}">
              <a16:creationId xmlns:a16="http://schemas.microsoft.com/office/drawing/2014/main" id="{00000000-0008-0000-0E00-000068010000}"/>
            </a:ext>
          </a:extLst>
        </xdr:cNvPr>
        <xdr:cNvSpPr txBox="1"/>
      </xdr:nvSpPr>
      <xdr:spPr>
        <a:xfrm>
          <a:off x="93917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40251</xdr:rowOff>
    </xdr:from>
    <xdr:ext cx="469744" cy="259045"/>
    <xdr:sp macro="" textlink="">
      <xdr:nvSpPr>
        <xdr:cNvPr id="361" name="n_2aveValue【公営住宅】&#10;一人当たり面積">
          <a:extLst>
            <a:ext uri="{FF2B5EF4-FFF2-40B4-BE49-F238E27FC236}">
              <a16:creationId xmlns:a16="http://schemas.microsoft.com/office/drawing/2014/main" id="{00000000-0008-0000-0E00-000069010000}"/>
            </a:ext>
          </a:extLst>
        </xdr:cNvPr>
        <xdr:cNvSpPr txBox="1"/>
      </xdr:nvSpPr>
      <xdr:spPr>
        <a:xfrm>
          <a:off x="8515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34765</xdr:rowOff>
    </xdr:from>
    <xdr:ext cx="469744" cy="259045"/>
    <xdr:sp macro="" textlink="">
      <xdr:nvSpPr>
        <xdr:cNvPr id="362" name="n_3aveValue【公営住宅】&#10;一人当たり面積">
          <a:extLst>
            <a:ext uri="{FF2B5EF4-FFF2-40B4-BE49-F238E27FC236}">
              <a16:creationId xmlns:a16="http://schemas.microsoft.com/office/drawing/2014/main" id="{00000000-0008-0000-0E00-00006A010000}"/>
            </a:ext>
          </a:extLst>
        </xdr:cNvPr>
        <xdr:cNvSpPr txBox="1"/>
      </xdr:nvSpPr>
      <xdr:spPr>
        <a:xfrm>
          <a:off x="7626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63" name="n_4aveValue【公営住宅】&#10;一人当たり面積">
          <a:extLst>
            <a:ext uri="{FF2B5EF4-FFF2-40B4-BE49-F238E27FC236}">
              <a16:creationId xmlns:a16="http://schemas.microsoft.com/office/drawing/2014/main" id="{00000000-0008-0000-0E00-00006B010000}"/>
            </a:ext>
          </a:extLst>
        </xdr:cNvPr>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14445</xdr:rowOff>
    </xdr:from>
    <xdr:ext cx="469744" cy="259045"/>
    <xdr:sp macro="" textlink="">
      <xdr:nvSpPr>
        <xdr:cNvPr id="364" name="n_1mainValue【公営住宅】&#10;一人当たり面積">
          <a:extLst>
            <a:ext uri="{FF2B5EF4-FFF2-40B4-BE49-F238E27FC236}">
              <a16:creationId xmlns:a16="http://schemas.microsoft.com/office/drawing/2014/main" id="{00000000-0008-0000-0E00-00006C010000}"/>
            </a:ext>
          </a:extLst>
        </xdr:cNvPr>
        <xdr:cNvSpPr txBox="1"/>
      </xdr:nvSpPr>
      <xdr:spPr>
        <a:xfrm>
          <a:off x="9391727" y="142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13073</xdr:rowOff>
    </xdr:from>
    <xdr:ext cx="469744" cy="259045"/>
    <xdr:sp macro="" textlink="">
      <xdr:nvSpPr>
        <xdr:cNvPr id="365" name="n_2mainValue【公営住宅】&#10;一人当たり面積">
          <a:extLst>
            <a:ext uri="{FF2B5EF4-FFF2-40B4-BE49-F238E27FC236}">
              <a16:creationId xmlns:a16="http://schemas.microsoft.com/office/drawing/2014/main" id="{00000000-0008-0000-0E00-00006D010000}"/>
            </a:ext>
          </a:extLst>
        </xdr:cNvPr>
        <xdr:cNvSpPr txBox="1"/>
      </xdr:nvSpPr>
      <xdr:spPr>
        <a:xfrm>
          <a:off x="8515427" y="1424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12616</xdr:rowOff>
    </xdr:from>
    <xdr:ext cx="469744" cy="259045"/>
    <xdr:sp macro="" textlink="">
      <xdr:nvSpPr>
        <xdr:cNvPr id="366" name="n_3mainValue【公営住宅】&#10;一人当たり面積">
          <a:extLst>
            <a:ext uri="{FF2B5EF4-FFF2-40B4-BE49-F238E27FC236}">
              <a16:creationId xmlns:a16="http://schemas.microsoft.com/office/drawing/2014/main" id="{00000000-0008-0000-0E00-00006E010000}"/>
            </a:ext>
          </a:extLst>
        </xdr:cNvPr>
        <xdr:cNvSpPr txBox="1"/>
      </xdr:nvSpPr>
      <xdr:spPr>
        <a:xfrm>
          <a:off x="7626427" y="142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158666</xdr:rowOff>
    </xdr:from>
    <xdr:ext cx="469744" cy="259045"/>
    <xdr:sp macro="" textlink="">
      <xdr:nvSpPr>
        <xdr:cNvPr id="367" name="n_4mainValue【公営住宅】&#10;一人当たり面積">
          <a:extLst>
            <a:ext uri="{FF2B5EF4-FFF2-40B4-BE49-F238E27FC236}">
              <a16:creationId xmlns:a16="http://schemas.microsoft.com/office/drawing/2014/main" id="{00000000-0008-0000-0E00-00006F010000}"/>
            </a:ext>
          </a:extLst>
        </xdr:cNvPr>
        <xdr:cNvSpPr txBox="1"/>
      </xdr:nvSpPr>
      <xdr:spPr>
        <a:xfrm>
          <a:off x="6737427" y="145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E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E00-00009901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E00-00009B010000}"/>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E00-00009D010000}"/>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E00-0000A9010000}"/>
            </a:ext>
          </a:extLst>
        </xdr:cNvPr>
        <xdr:cNvSpPr txBox="1"/>
      </xdr:nvSpPr>
      <xdr:spPr>
        <a:xfrm>
          <a:off x="16357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39</xdr:row>
      <xdr:rowOff>15240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5481300" y="620649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15240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4592300" y="6667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152400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3703300" y="6621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106680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814300" y="6585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E00-0000B2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E00-0000B3010000}"/>
            </a:ext>
          </a:extLst>
        </xdr:cNvPr>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137812</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2611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6" name="【認定こども園・幼稚園・保育所】&#10;一人当たり面積最小値テキスト">
          <a:extLst>
            <a:ext uri="{FF2B5EF4-FFF2-40B4-BE49-F238E27FC236}">
              <a16:creationId xmlns:a16="http://schemas.microsoft.com/office/drawing/2014/main" id="{00000000-0008-0000-0E00-0000D201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68" name="【認定こども園・幼稚園・保育所】&#10;一人当たり面積最大値テキスト">
          <a:extLst>
            <a:ext uri="{FF2B5EF4-FFF2-40B4-BE49-F238E27FC236}">
              <a16:creationId xmlns:a16="http://schemas.microsoft.com/office/drawing/2014/main" id="{00000000-0008-0000-0E00-0000D401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70" name="【認定こども園・幼稚園・保育所】&#10;一人当たり面積平均値テキスト">
          <a:extLst>
            <a:ext uri="{FF2B5EF4-FFF2-40B4-BE49-F238E27FC236}">
              <a16:creationId xmlns:a16="http://schemas.microsoft.com/office/drawing/2014/main" id="{00000000-0008-0000-0E00-0000D6010000}"/>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29210</xdr:rowOff>
    </xdr:from>
    <xdr:to>
      <xdr:col>116</xdr:col>
      <xdr:colOff>114300</xdr:colOff>
      <xdr:row>35</xdr:row>
      <xdr:rowOff>130810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22110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52087</xdr:rowOff>
    </xdr:from>
    <xdr:ext cx="469744" cy="259045"/>
    <xdr:sp macro="" textlink="">
      <xdr:nvSpPr>
        <xdr:cNvPr id="482" name="【認定こども園・幼稚園・保育所】&#10;一人当たり面積該当値テキスト">
          <a:extLst>
            <a:ext uri="{FF2B5EF4-FFF2-40B4-BE49-F238E27FC236}">
              <a16:creationId xmlns:a16="http://schemas.microsoft.com/office/drawing/2014/main" id="{00000000-0008-0000-0E00-0000E2010000}"/>
            </a:ext>
          </a:extLst>
        </xdr:cNvPr>
        <xdr:cNvSpPr txBox="1"/>
      </xdr:nvSpPr>
      <xdr:spPr>
        <a:xfrm>
          <a:off x="22199600"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109220</xdr:rowOff>
    </xdr:from>
    <xdr:to>
      <xdr:col>112</xdr:col>
      <xdr:colOff>38100</xdr:colOff>
      <xdr:row>37</xdr:row>
      <xdr:rowOff>39370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2127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80010</xdr:rowOff>
    </xdr:from>
    <xdr:to>
      <xdr:col>116</xdr:col>
      <xdr:colOff>63500</xdr:colOff>
      <xdr:row>36</xdr:row>
      <xdr:rowOff>160020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21323300" y="60807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101600</xdr:rowOff>
    </xdr:from>
    <xdr:to>
      <xdr:col>107</xdr:col>
      <xdr:colOff>101600</xdr:colOff>
      <xdr:row>37</xdr:row>
      <xdr:rowOff>31750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038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152400</xdr:rowOff>
    </xdr:from>
    <xdr:to>
      <xdr:col>111</xdr:col>
      <xdr:colOff>177800</xdr:colOff>
      <xdr:row>36</xdr:row>
      <xdr:rowOff>160020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20434300" y="632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101600</xdr:rowOff>
    </xdr:from>
    <xdr:to>
      <xdr:col>102</xdr:col>
      <xdr:colOff>165100</xdr:colOff>
      <xdr:row>37</xdr:row>
      <xdr:rowOff>31750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9494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152400</xdr:rowOff>
    </xdr:from>
    <xdr:to>
      <xdr:col>107</xdr:col>
      <xdr:colOff>50800</xdr:colOff>
      <xdr:row>36</xdr:row>
      <xdr:rowOff>152400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9545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71120</xdr:rowOff>
    </xdr:from>
    <xdr:to>
      <xdr:col>98</xdr:col>
      <xdr:colOff>38100</xdr:colOff>
      <xdr:row>37</xdr:row>
      <xdr:rowOff>1270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8605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121920</xdr:rowOff>
    </xdr:from>
    <xdr:to>
      <xdr:col>102</xdr:col>
      <xdr:colOff>114300</xdr:colOff>
      <xdr:row>36</xdr:row>
      <xdr:rowOff>152400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656300" y="6294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E00-0000EB010000}"/>
            </a:ext>
          </a:extLst>
        </xdr:cNvPr>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E00-0000EC010000}"/>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18421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55897</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48277</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48277</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17797</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E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E00-00000E020000}"/>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E00-000010020000}"/>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E00-000012020000}"/>
            </a:ext>
          </a:extLst>
        </xdr:cNvPr>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E00-00001E020000}"/>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5430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59</xdr:row>
      <xdr:rowOff>148590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5481300" y="102314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115933</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4592300" y="102118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106135</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13703300" y="102118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115933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2814300" y="102216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E00-000027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E00-000028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E00-000029020000}"/>
            </a:ext>
          </a:extLst>
        </xdr:cNvPr>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E00-00002A020000}"/>
            </a:ext>
          </a:extLst>
        </xdr:cNvPr>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00000000-0008-0000-0E00-00004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82" name="【学校施設】&#10;一人当たり面積最小値テキスト">
          <a:extLst>
            <a:ext uri="{FF2B5EF4-FFF2-40B4-BE49-F238E27FC236}">
              <a16:creationId xmlns:a16="http://schemas.microsoft.com/office/drawing/2014/main" id="{00000000-0008-0000-0E00-000046020000}"/>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84" name="【学校施設】&#10;一人当たり面積最大値テキスト">
          <a:extLst>
            <a:ext uri="{FF2B5EF4-FFF2-40B4-BE49-F238E27FC236}">
              <a16:creationId xmlns:a16="http://schemas.microsoft.com/office/drawing/2014/main" id="{00000000-0008-0000-0E00-000048020000}"/>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86" name="【学校施設】&#10;一人当たり面積平均値テキスト">
          <a:extLst>
            <a:ext uri="{FF2B5EF4-FFF2-40B4-BE49-F238E27FC236}">
              <a16:creationId xmlns:a16="http://schemas.microsoft.com/office/drawing/2014/main" id="{00000000-0008-0000-0E00-00004A020000}"/>
            </a:ext>
          </a:extLst>
        </xdr:cNvPr>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26924</xdr:rowOff>
    </xdr:from>
    <xdr:to>
      <xdr:col>116</xdr:col>
      <xdr:colOff>114300</xdr:colOff>
      <xdr:row>63</xdr:row>
      <xdr:rowOff>128524</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21107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5351</xdr:rowOff>
    </xdr:from>
    <xdr:ext cx="469744" cy="259045"/>
    <xdr:sp macro="" textlink="">
      <xdr:nvSpPr>
        <xdr:cNvPr id="598" name="【学校施設】&#10;一人当たり面積該当値テキスト">
          <a:extLst>
            <a:ext uri="{FF2B5EF4-FFF2-40B4-BE49-F238E27FC236}">
              <a16:creationId xmlns:a16="http://schemas.microsoft.com/office/drawing/2014/main" id="{00000000-0008-0000-0E00-000056020000}"/>
            </a:ext>
          </a:extLst>
        </xdr:cNvPr>
        <xdr:cNvSpPr txBox="1"/>
      </xdr:nvSpPr>
      <xdr:spPr>
        <a:xfrm>
          <a:off x="22199600"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26009</xdr:rowOff>
    </xdr:from>
    <xdr:to>
      <xdr:col>112</xdr:col>
      <xdr:colOff>38100</xdr:colOff>
      <xdr:row>63</xdr:row>
      <xdr:rowOff>127609</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1272500" y="108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76809</xdr:rowOff>
    </xdr:from>
    <xdr:to>
      <xdr:col>116</xdr:col>
      <xdr:colOff>63500</xdr:colOff>
      <xdr:row>63</xdr:row>
      <xdr:rowOff>77724</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1323300" y="108781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19609</xdr:rowOff>
    </xdr:from>
    <xdr:to>
      <xdr:col>107</xdr:col>
      <xdr:colOff>101600</xdr:colOff>
      <xdr:row>63</xdr:row>
      <xdr:rowOff>121209</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03835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70409</xdr:rowOff>
    </xdr:from>
    <xdr:to>
      <xdr:col>111</xdr:col>
      <xdr:colOff>177800</xdr:colOff>
      <xdr:row>63</xdr:row>
      <xdr:rowOff>76809</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0434300" y="1087175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18694</xdr:rowOff>
    </xdr:from>
    <xdr:to>
      <xdr:col>102</xdr:col>
      <xdr:colOff>165100</xdr:colOff>
      <xdr:row>63</xdr:row>
      <xdr:rowOff>120294</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9494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69494</xdr:rowOff>
    </xdr:from>
    <xdr:to>
      <xdr:col>107</xdr:col>
      <xdr:colOff>50800</xdr:colOff>
      <xdr:row>63</xdr:row>
      <xdr:rowOff>70409</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9545300" y="108708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22809</xdr:rowOff>
    </xdr:from>
    <xdr:to>
      <xdr:col>98</xdr:col>
      <xdr:colOff>38100</xdr:colOff>
      <xdr:row>63</xdr:row>
      <xdr:rowOff>124409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8605500" y="1082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69494</xdr:rowOff>
    </xdr:from>
    <xdr:to>
      <xdr:col>102</xdr:col>
      <xdr:colOff>114300</xdr:colOff>
      <xdr:row>63</xdr:row>
      <xdr:rowOff>73609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8656300" y="108708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07" name="n_1aveValue【学校施設】&#10;一人当たり面積">
          <a:extLst>
            <a:ext uri="{FF2B5EF4-FFF2-40B4-BE49-F238E27FC236}">
              <a16:creationId xmlns:a16="http://schemas.microsoft.com/office/drawing/2014/main" id="{00000000-0008-0000-0E00-00005F020000}"/>
            </a:ext>
          </a:extLst>
        </xdr:cNvPr>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08" name="n_2aveValue【学校施設】&#10;一人当たり面積">
          <a:extLst>
            <a:ext uri="{FF2B5EF4-FFF2-40B4-BE49-F238E27FC236}">
              <a16:creationId xmlns:a16="http://schemas.microsoft.com/office/drawing/2014/main" id="{00000000-0008-0000-0E00-000060020000}"/>
            </a:ext>
          </a:extLst>
        </xdr:cNvPr>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09" name="n_3aveValue【学校施設】&#10;一人当たり面積">
          <a:extLst>
            <a:ext uri="{FF2B5EF4-FFF2-40B4-BE49-F238E27FC236}">
              <a16:creationId xmlns:a16="http://schemas.microsoft.com/office/drawing/2014/main" id="{00000000-0008-0000-0E00-000061020000}"/>
            </a:ext>
          </a:extLst>
        </xdr:cNvPr>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610" name="n_4aveValue【学校施設】&#10;一人当たり面積">
          <a:extLst>
            <a:ext uri="{FF2B5EF4-FFF2-40B4-BE49-F238E27FC236}">
              <a16:creationId xmlns:a16="http://schemas.microsoft.com/office/drawing/2014/main" id="{00000000-0008-0000-0E00-000062020000}"/>
            </a:ext>
          </a:extLst>
        </xdr:cNvPr>
        <xdr:cNvSpPr txBox="1"/>
      </xdr:nvSpPr>
      <xdr:spPr>
        <a:xfrm>
          <a:off x="18421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118736</xdr:rowOff>
    </xdr:from>
    <xdr:ext cx="469744" cy="259045"/>
    <xdr:sp macro="" textlink="">
      <xdr:nvSpPr>
        <xdr:cNvPr id="611" name="n_1mainValue【学校施設】&#10;一人当たり面積">
          <a:extLst>
            <a:ext uri="{FF2B5EF4-FFF2-40B4-BE49-F238E27FC236}">
              <a16:creationId xmlns:a16="http://schemas.microsoft.com/office/drawing/2014/main" id="{00000000-0008-0000-0E00-000063020000}"/>
            </a:ext>
          </a:extLst>
        </xdr:cNvPr>
        <xdr:cNvSpPr txBox="1"/>
      </xdr:nvSpPr>
      <xdr:spPr>
        <a:xfrm>
          <a:off x="21075727" y="1092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112336</xdr:rowOff>
    </xdr:from>
    <xdr:ext cx="469744" cy="259045"/>
    <xdr:sp macro="" textlink="">
      <xdr:nvSpPr>
        <xdr:cNvPr id="612" name="n_2mainValue【学校施設】&#10;一人当たり面積">
          <a:extLst>
            <a:ext uri="{FF2B5EF4-FFF2-40B4-BE49-F238E27FC236}">
              <a16:creationId xmlns:a16="http://schemas.microsoft.com/office/drawing/2014/main" id="{00000000-0008-0000-0E00-000064020000}"/>
            </a:ext>
          </a:extLst>
        </xdr:cNvPr>
        <xdr:cNvSpPr txBox="1"/>
      </xdr:nvSpPr>
      <xdr:spPr>
        <a:xfrm>
          <a:off x="20199427" y="109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111421</xdr:rowOff>
    </xdr:from>
    <xdr:ext cx="469744" cy="259045"/>
    <xdr:sp macro="" textlink="">
      <xdr:nvSpPr>
        <xdr:cNvPr id="613" name="n_3mainValue【学校施設】&#10;一人当たり面積">
          <a:extLst>
            <a:ext uri="{FF2B5EF4-FFF2-40B4-BE49-F238E27FC236}">
              <a16:creationId xmlns:a16="http://schemas.microsoft.com/office/drawing/2014/main" id="{00000000-0008-0000-0E00-000065020000}"/>
            </a:ext>
          </a:extLst>
        </xdr:cNvPr>
        <xdr:cNvSpPr txBox="1"/>
      </xdr:nvSpPr>
      <xdr:spPr>
        <a:xfrm>
          <a:off x="19310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140936</xdr:rowOff>
    </xdr:from>
    <xdr:ext cx="469744" cy="259045"/>
    <xdr:sp macro="" textlink="">
      <xdr:nvSpPr>
        <xdr:cNvPr id="614" name="n_4mainValue【学校施設】&#10;一人当たり面積">
          <a:extLst>
            <a:ext uri="{FF2B5EF4-FFF2-40B4-BE49-F238E27FC236}">
              <a16:creationId xmlns:a16="http://schemas.microsoft.com/office/drawing/2014/main" id="{00000000-0008-0000-0E00-000066020000}"/>
            </a:ext>
          </a:extLst>
        </xdr:cNvPr>
        <xdr:cNvSpPr txBox="1"/>
      </xdr:nvSpPr>
      <xdr:spPr>
        <a:xfrm>
          <a:off x="18421427" y="1059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a:extLst>
            <a:ext uri="{FF2B5EF4-FFF2-40B4-BE49-F238E27FC236}">
              <a16:creationId xmlns:a16="http://schemas.microsoft.com/office/drawing/2014/main" id="{00000000-0008-0000-0E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0" name="【児童館】&#10;有形固定資産減価償却率最小値テキスト">
          <a:extLst>
            <a:ext uri="{FF2B5EF4-FFF2-40B4-BE49-F238E27FC236}">
              <a16:creationId xmlns:a16="http://schemas.microsoft.com/office/drawing/2014/main" id="{00000000-0008-0000-0E00-000080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2" name="【児童館】&#10;有形固定資産減価償却率最大値テキスト">
          <a:extLst>
            <a:ext uri="{FF2B5EF4-FFF2-40B4-BE49-F238E27FC236}">
              <a16:creationId xmlns:a16="http://schemas.microsoft.com/office/drawing/2014/main" id="{00000000-0008-0000-0E00-000082020000}"/>
            </a:ext>
          </a:extLst>
        </xdr:cNvPr>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44" name="【児童館】&#10;有形固定資産減価償却率平均値テキスト">
          <a:extLst>
            <a:ext uri="{FF2B5EF4-FFF2-40B4-BE49-F238E27FC236}">
              <a16:creationId xmlns:a16="http://schemas.microsoft.com/office/drawing/2014/main" id="{00000000-0008-0000-0E00-000084020000}"/>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50164</xdr:rowOff>
    </xdr:from>
    <xdr:to>
      <xdr:col>85</xdr:col>
      <xdr:colOff>177800</xdr:colOff>
      <xdr:row>83</xdr:row>
      <xdr:rowOff>151764</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6268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28591</xdr:rowOff>
    </xdr:from>
    <xdr:ext cx="405111" cy="259045"/>
    <xdr:sp macro="" textlink="">
      <xdr:nvSpPr>
        <xdr:cNvPr id="656" name="【児童館】&#10;有形固定資産減価償却率該当値テキスト">
          <a:extLst>
            <a:ext uri="{FF2B5EF4-FFF2-40B4-BE49-F238E27FC236}">
              <a16:creationId xmlns:a16="http://schemas.microsoft.com/office/drawing/2014/main" id="{00000000-0008-0000-0E00-000090020000}"/>
            </a:ext>
          </a:extLst>
        </xdr:cNvPr>
        <xdr:cNvSpPr txBox="1"/>
      </xdr:nvSpPr>
      <xdr:spPr>
        <a:xfrm>
          <a:off x="16357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143511</xdr:rowOff>
    </xdr:from>
    <xdr:to>
      <xdr:col>81</xdr:col>
      <xdr:colOff>101600</xdr:colOff>
      <xdr:row>83</xdr:row>
      <xdr:rowOff>73661</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5430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22861</xdr:rowOff>
    </xdr:from>
    <xdr:to>
      <xdr:col>85</xdr:col>
      <xdr:colOff>127000</xdr:colOff>
      <xdr:row>83</xdr:row>
      <xdr:rowOff>100964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5481300" y="14253211"/>
          <a:ext cx="8382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83</xdr:row>
      <xdr:rowOff>22861</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4592300" y="141865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69214</xdr:rowOff>
    </xdr:from>
    <xdr:to>
      <xdr:col>72</xdr:col>
      <xdr:colOff>38100</xdr:colOff>
      <xdr:row>82</xdr:row>
      <xdr:rowOff>170814</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3652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120014</xdr:rowOff>
    </xdr:from>
    <xdr:to>
      <xdr:col>76</xdr:col>
      <xdr:colOff>114300</xdr:colOff>
      <xdr:row>82</xdr:row>
      <xdr:rowOff>127636</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3703300" y="141789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34925</xdr:rowOff>
    </xdr:from>
    <xdr:to>
      <xdr:col>67</xdr:col>
      <xdr:colOff>101600</xdr:colOff>
      <xdr:row>82</xdr:row>
      <xdr:rowOff>136525</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2763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85725</xdr:rowOff>
    </xdr:from>
    <xdr:to>
      <xdr:col>71</xdr:col>
      <xdr:colOff>177800</xdr:colOff>
      <xdr:row>82</xdr:row>
      <xdr:rowOff>120014</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814300" y="141446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65" name="n_1aveValue【児童館】&#10;有形固定資産減価償却率">
          <a:extLst>
            <a:ext uri="{FF2B5EF4-FFF2-40B4-BE49-F238E27FC236}">
              <a16:creationId xmlns:a16="http://schemas.microsoft.com/office/drawing/2014/main" id="{00000000-0008-0000-0E00-000099020000}"/>
            </a:ext>
          </a:extLst>
        </xdr:cNvPr>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66" name="n_2aveValue【児童館】&#10;有形固定資産減価償却率">
          <a:extLst>
            <a:ext uri="{FF2B5EF4-FFF2-40B4-BE49-F238E27FC236}">
              <a16:creationId xmlns:a16="http://schemas.microsoft.com/office/drawing/2014/main" id="{00000000-0008-0000-0E00-00009A020000}"/>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67" name="n_3aveValue【児童館】&#10;有形固定資産減価償却率">
          <a:extLst>
            <a:ext uri="{FF2B5EF4-FFF2-40B4-BE49-F238E27FC236}">
              <a16:creationId xmlns:a16="http://schemas.microsoft.com/office/drawing/2014/main" id="{00000000-0008-0000-0E00-00009B020000}"/>
            </a:ext>
          </a:extLst>
        </xdr:cNvPr>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68" name="n_4aveValue【児童館】&#10;有形固定資産減価償却率">
          <a:extLst>
            <a:ext uri="{FF2B5EF4-FFF2-40B4-BE49-F238E27FC236}">
              <a16:creationId xmlns:a16="http://schemas.microsoft.com/office/drawing/2014/main" id="{00000000-0008-0000-0E00-00009C020000}"/>
            </a:ext>
          </a:extLst>
        </xdr:cNvPr>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64788</xdr:rowOff>
    </xdr:from>
    <xdr:ext cx="405111" cy="259045"/>
    <xdr:sp macro="" textlink="">
      <xdr:nvSpPr>
        <xdr:cNvPr id="669" name="n_1main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670" name="n_2main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161941</xdr:rowOff>
    </xdr:from>
    <xdr:ext cx="405111" cy="259045"/>
    <xdr:sp macro="" textlink="">
      <xdr:nvSpPr>
        <xdr:cNvPr id="671" name="n_3main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127652</xdr:rowOff>
    </xdr:from>
    <xdr:ext cx="405111" cy="259045"/>
    <xdr:sp macro="" textlink="">
      <xdr:nvSpPr>
        <xdr:cNvPr id="672" name="n_4main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00000000-0008-0000-0E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7" name="【児童館】&#10;一人当たり面積最小値テキスト">
          <a:extLst>
            <a:ext uri="{FF2B5EF4-FFF2-40B4-BE49-F238E27FC236}">
              <a16:creationId xmlns:a16="http://schemas.microsoft.com/office/drawing/2014/main" id="{00000000-0008-0000-0E00-0000B9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9" name="【児童館】&#10;一人当たり面積最大値テキスト">
          <a:extLst>
            <a:ext uri="{FF2B5EF4-FFF2-40B4-BE49-F238E27FC236}">
              <a16:creationId xmlns:a16="http://schemas.microsoft.com/office/drawing/2014/main" id="{00000000-0008-0000-0E00-0000BB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1" name="【児童館】&#10;一人当たり面積平均値テキスト">
          <a:extLst>
            <a:ext uri="{FF2B5EF4-FFF2-40B4-BE49-F238E27FC236}">
              <a16:creationId xmlns:a16="http://schemas.microsoft.com/office/drawing/2014/main" id="{00000000-0008-0000-0E00-0000BD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5" name="フローチャート: 判断 704">
          <a:extLst>
            <a:ext uri="{FF2B5EF4-FFF2-40B4-BE49-F238E27FC236}">
              <a16:creationId xmlns:a16="http://schemas.microsoft.com/office/drawing/2014/main" id="{00000000-0008-0000-0E00-0000C1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13" name="【児童館】&#10;一人当たり面積該当値テキスト">
          <a:extLst>
            <a:ext uri="{FF2B5EF4-FFF2-40B4-BE49-F238E27FC236}">
              <a16:creationId xmlns:a16="http://schemas.microsoft.com/office/drawing/2014/main" id="{00000000-0008-0000-0E00-0000C9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95250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656300" y="1459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2" name="n_1aveValue【児童館】&#10;一人当たり面積">
          <a:extLst>
            <a:ext uri="{FF2B5EF4-FFF2-40B4-BE49-F238E27FC236}">
              <a16:creationId xmlns:a16="http://schemas.microsoft.com/office/drawing/2014/main" id="{00000000-0008-0000-0E00-0000D2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3" name="n_2aveValue【児童館】&#10;一人当たり面積">
          <a:extLst>
            <a:ext uri="{FF2B5EF4-FFF2-40B4-BE49-F238E27FC236}">
              <a16:creationId xmlns:a16="http://schemas.microsoft.com/office/drawing/2014/main" id="{00000000-0008-0000-0E00-0000D3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4" name="n_3aveValue【児童館】&#10;一人当たり面積">
          <a:extLst>
            <a:ext uri="{FF2B5EF4-FFF2-40B4-BE49-F238E27FC236}">
              <a16:creationId xmlns:a16="http://schemas.microsoft.com/office/drawing/2014/main" id="{00000000-0008-0000-0E00-0000D4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25" name="n_4aveValue【児童館】&#10;一人当たり面積">
          <a:extLst>
            <a:ext uri="{FF2B5EF4-FFF2-40B4-BE49-F238E27FC236}">
              <a16:creationId xmlns:a16="http://schemas.microsoft.com/office/drawing/2014/main" id="{00000000-0008-0000-0E00-0000D502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6" name="n_1mainValue【児童館】&#10;一人当たり面積">
          <a:extLst>
            <a:ext uri="{FF2B5EF4-FFF2-40B4-BE49-F238E27FC236}">
              <a16:creationId xmlns:a16="http://schemas.microsoft.com/office/drawing/2014/main" id="{00000000-0008-0000-0E00-0000D6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7" name="n_2mainValue【児童館】&#10;一人当たり面積">
          <a:extLst>
            <a:ext uri="{FF2B5EF4-FFF2-40B4-BE49-F238E27FC236}">
              <a16:creationId xmlns:a16="http://schemas.microsoft.com/office/drawing/2014/main" id="{00000000-0008-0000-0E00-0000D7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8" name="n_3mainValue【児童館】&#10;一人当たり面積">
          <a:extLst>
            <a:ext uri="{FF2B5EF4-FFF2-40B4-BE49-F238E27FC236}">
              <a16:creationId xmlns:a16="http://schemas.microsoft.com/office/drawing/2014/main" id="{00000000-0008-0000-0E00-0000D8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29" name="n_4mainValue【児童館】&#10;一人当たり面積">
          <a:extLst>
            <a:ext uri="{FF2B5EF4-FFF2-40B4-BE49-F238E27FC236}">
              <a16:creationId xmlns:a16="http://schemas.microsoft.com/office/drawing/2014/main" id="{00000000-0008-0000-0E00-0000D9020000}"/>
            </a:ext>
          </a:extLst>
        </xdr:cNvPr>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00000000-0008-0000-0E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55" name="【公民館】&#10;有形固定資産減価償却率最小値テキスト">
          <a:extLst>
            <a:ext uri="{FF2B5EF4-FFF2-40B4-BE49-F238E27FC236}">
              <a16:creationId xmlns:a16="http://schemas.microsoft.com/office/drawing/2014/main" id="{00000000-0008-0000-0E00-0000F3020000}"/>
            </a:ext>
          </a:extLst>
        </xdr:cNvPr>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57" name="【公民館】&#10;有形固定資産減価償却率最大値テキスト">
          <a:extLst>
            <a:ext uri="{FF2B5EF4-FFF2-40B4-BE49-F238E27FC236}">
              <a16:creationId xmlns:a16="http://schemas.microsoft.com/office/drawing/2014/main" id="{00000000-0008-0000-0E00-0000F5020000}"/>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59" name="【公民館】&#10;有形固定資産減価償却率平均値テキスト">
          <a:extLst>
            <a:ext uri="{FF2B5EF4-FFF2-40B4-BE49-F238E27FC236}">
              <a16:creationId xmlns:a16="http://schemas.microsoft.com/office/drawing/2014/main" id="{00000000-0008-0000-0E00-0000F7020000}"/>
            </a:ext>
          </a:extLst>
        </xdr:cNvPr>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123207</xdr:rowOff>
    </xdr:from>
    <xdr:ext cx="405111" cy="259045"/>
    <xdr:sp macro="" textlink="">
      <xdr:nvSpPr>
        <xdr:cNvPr id="771" name="【公民館】&#10;有形固定資産減価償却率該当値テキスト">
          <a:extLst>
            <a:ext uri="{FF2B5EF4-FFF2-40B4-BE49-F238E27FC236}">
              <a16:creationId xmlns:a16="http://schemas.microsoft.com/office/drawing/2014/main" id="{00000000-0008-0000-0E00-000003030000}"/>
            </a:ext>
          </a:extLst>
        </xdr:cNvPr>
        <xdr:cNvSpPr txBox="1"/>
      </xdr:nvSpPr>
      <xdr:spPr>
        <a:xfrm>
          <a:off x="16357600" y="182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40005</xdr:rowOff>
    </xdr:from>
    <xdr:to>
      <xdr:col>85</xdr:col>
      <xdr:colOff>127000</xdr:colOff>
      <xdr:row>107</xdr:row>
      <xdr:rowOff>87630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5481300" y="183851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40005</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4592300" y="18337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65405</xdr:rowOff>
    </xdr:from>
    <xdr:to>
      <xdr:col>72</xdr:col>
      <xdr:colOff>38100</xdr:colOff>
      <xdr:row>106</xdr:row>
      <xdr:rowOff>167005</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65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116205</xdr:rowOff>
    </xdr:from>
    <xdr:to>
      <xdr:col>76</xdr:col>
      <xdr:colOff>114300</xdr:colOff>
      <xdr:row>106</xdr:row>
      <xdr:rowOff>163830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703300" y="18289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116205</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14300" y="18249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0" name="n_1aveValue【公民館】&#10;有形固定資産減価償却率">
          <a:extLst>
            <a:ext uri="{FF2B5EF4-FFF2-40B4-BE49-F238E27FC236}">
              <a16:creationId xmlns:a16="http://schemas.microsoft.com/office/drawing/2014/main" id="{00000000-0008-0000-0E00-00000C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81" name="n_2aveValue【公民館】&#10;有形固定資産減価償却率">
          <a:extLst>
            <a:ext uri="{FF2B5EF4-FFF2-40B4-BE49-F238E27FC236}">
              <a16:creationId xmlns:a16="http://schemas.microsoft.com/office/drawing/2014/main" id="{00000000-0008-0000-0E00-00000D030000}"/>
            </a:ext>
          </a:extLst>
        </xdr:cNvPr>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2" name="n_3aveValue【公民館】&#10;有形固定資産減価償却率">
          <a:extLst>
            <a:ext uri="{FF2B5EF4-FFF2-40B4-BE49-F238E27FC236}">
              <a16:creationId xmlns:a16="http://schemas.microsoft.com/office/drawing/2014/main" id="{00000000-0008-0000-0E00-00000E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83" name="n_4aveValue【公民館】&#10;有形固定資産減価償却率">
          <a:extLst>
            <a:ext uri="{FF2B5EF4-FFF2-40B4-BE49-F238E27FC236}">
              <a16:creationId xmlns:a16="http://schemas.microsoft.com/office/drawing/2014/main" id="{00000000-0008-0000-0E00-00000F030000}"/>
            </a:ext>
          </a:extLst>
        </xdr:cNvPr>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784" name="n_1main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785" name="n_2main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158132</xdr:rowOff>
    </xdr:from>
    <xdr:ext cx="405111" cy="259045"/>
    <xdr:sp macro="" textlink="">
      <xdr:nvSpPr>
        <xdr:cNvPr id="786" name="n_3main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87" name="n_4main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100693</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21323300" y="1844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100693</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20434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100693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545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100693</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656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142620</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児童館」「公民館」「消防施設」である。「児童館」「公民館」「庁舎」については、統廃合や建替えを控えており、大規模な投資を実施していないため、類似団体及び兵庫県平均よりも有形固定資産減価償却率が高くなっている。</a:t>
          </a:r>
        </a:p>
        <a:p>
          <a:r>
            <a:rPr lang="ja-JP" altLang="ja-JP" sz="1100">
              <a:solidFill>
                <a:schemeClr val="dk1"/>
              </a:solidFill>
              <a:effectLst/>
              <a:latin typeface="+mn-lt"/>
              <a:ea typeface="+mn-ea"/>
              <a:cs typeface="+mn-cs"/>
            </a:rPr>
            <a:t>有形固定資産減価償却率が特に低くなっている施設は、「認定こども園・幼稚園・保育所」であり、これは、幼稚園等統廃合実施による「さくらだいこども園」・「わかばこども園」・「こばと保育所」計３園を新設したことによるものであり、有形固定資産減価償却率が</a:t>
          </a:r>
          <a:r>
            <a:rPr lang="en-US" altLang="ja-JP" sz="1100">
              <a:solidFill>
                <a:schemeClr val="dk1"/>
              </a:solidFill>
              <a:effectLst/>
              <a:latin typeface="+mn-lt"/>
              <a:ea typeface="+mn-ea"/>
              <a:cs typeface="+mn-cs"/>
            </a:rPr>
            <a:t>13.8</a:t>
          </a:r>
          <a:r>
            <a:rPr lang="ja-JP" altLang="ja-JP" sz="1100">
              <a:solidFill>
                <a:schemeClr val="dk1"/>
              </a:solidFill>
              <a:effectLst/>
              <a:latin typeface="+mn-lt"/>
              <a:ea typeface="+mn-ea"/>
              <a:cs typeface="+mn-cs"/>
            </a:rPr>
            <a:t>ポイント低下している。来年度にも認定こども園が新設され、さらに統合を行った幼稚園等は順次解体するため、更なる低下が見込まれる。</a:t>
          </a:r>
        </a:p>
        <a:p>
          <a:r>
            <a:rPr lang="ja-JP" altLang="ja-JP" sz="1100">
              <a:solidFill>
                <a:schemeClr val="dk1"/>
              </a:solidFill>
              <a:effectLst/>
              <a:latin typeface="+mn-lt"/>
              <a:ea typeface="+mn-ea"/>
              <a:cs typeface="+mn-cs"/>
            </a:rPr>
            <a:t>公営住宅については、個別施設計画にあたる、「伊丹市市営住宅等整備計画」を令和２年策定したところであり、公営住宅の集約化等の取組により、一人当たり面積及び有形固定資産減価償却率の低減を図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106697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50546</xdr:rowOff>
    </xdr:from>
    <xdr:to>
      <xdr:col>24</xdr:col>
      <xdr:colOff>114300</xdr:colOff>
      <xdr:row>35</xdr:row>
      <xdr:rowOff>152146</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73423</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59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28194</xdr:rowOff>
    </xdr:from>
    <xdr:to>
      <xdr:col>24</xdr:col>
      <xdr:colOff>63500</xdr:colOff>
      <xdr:row>35</xdr:row>
      <xdr:rowOff>101346</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0289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80264</xdr:rowOff>
    </xdr:from>
    <xdr:to>
      <xdr:col>15</xdr:col>
      <xdr:colOff>101600</xdr:colOff>
      <xdr:row>35</xdr:row>
      <xdr:rowOff>10414</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131064</xdr:rowOff>
    </xdr:from>
    <xdr:to>
      <xdr:col>19</xdr:col>
      <xdr:colOff>177800</xdr:colOff>
      <xdr:row>35</xdr:row>
      <xdr:rowOff>28194</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59603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xdr:rowOff>
    </xdr:from>
    <xdr:to>
      <xdr:col>10</xdr:col>
      <xdr:colOff>165100</xdr:colOff>
      <xdr:row>34</xdr:row>
      <xdr:rowOff>101854</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51054</xdr:rowOff>
    </xdr:from>
    <xdr:to>
      <xdr:col>15</xdr:col>
      <xdr:colOff>50800</xdr:colOff>
      <xdr:row>34</xdr:row>
      <xdr:rowOff>131064</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588035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98552</xdr:rowOff>
    </xdr:from>
    <xdr:to>
      <xdr:col>6</xdr:col>
      <xdr:colOff>38100</xdr:colOff>
      <xdr:row>35</xdr:row>
      <xdr:rowOff>28702</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51054</xdr:rowOff>
    </xdr:from>
    <xdr:to>
      <xdr:col>10</xdr:col>
      <xdr:colOff>114300</xdr:colOff>
      <xdr:row>34</xdr:row>
      <xdr:rowOff>149352</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1130300" y="588035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159275</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50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122699</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22115</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36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95521</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26941</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118381</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56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45229</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144780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144780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93980</xdr:rowOff>
    </xdr:from>
    <xdr:to>
      <xdr:col>36</xdr:col>
      <xdr:colOff>165100</xdr:colOff>
      <xdr:row>37</xdr:row>
      <xdr:rowOff>24130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92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144780</xdr:rowOff>
    </xdr:from>
    <xdr:to>
      <xdr:col>41</xdr:col>
      <xdr:colOff>50800</xdr:colOff>
      <xdr:row>36</xdr:row>
      <xdr:rowOff>144780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6972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40657</xdr:rowOff>
    </xdr:from>
    <xdr:ext cx="469744" cy="259045"/>
    <xdr:sp macro="" textlink="">
      <xdr:nvSpPr>
        <xdr:cNvPr id="143" name="n_4mainValue【図書館】&#10;一人当たり面積">
          <a:extLst>
            <a:ext uri="{FF2B5EF4-FFF2-40B4-BE49-F238E27FC236}">
              <a16:creationId xmlns:a16="http://schemas.microsoft.com/office/drawing/2014/main" id="{00000000-0008-0000-0F00-00008F000000}"/>
            </a:ext>
          </a:extLst>
        </xdr:cNvPr>
        <xdr:cNvSpPr txBox="1"/>
      </xdr:nvSpPr>
      <xdr:spPr>
        <a:xfrm>
          <a:off x="6737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2540</xdr:rowOff>
    </xdr:from>
    <xdr:to>
      <xdr:col>24</xdr:col>
      <xdr:colOff>114300</xdr:colOff>
      <xdr:row>57</xdr:row>
      <xdr:rowOff>104140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25417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116840</xdr:rowOff>
    </xdr:from>
    <xdr:to>
      <xdr:col>20</xdr:col>
      <xdr:colOff>38100</xdr:colOff>
      <xdr:row>57</xdr:row>
      <xdr:rowOff>46990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167640</xdr:rowOff>
    </xdr:from>
    <xdr:to>
      <xdr:col>24</xdr:col>
      <xdr:colOff>63500</xdr:colOff>
      <xdr:row>57</xdr:row>
      <xdr:rowOff>53340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97688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61595</xdr:rowOff>
    </xdr:from>
    <xdr:to>
      <xdr:col>15</xdr:col>
      <xdr:colOff>101600</xdr:colOff>
      <xdr:row>56</xdr:row>
      <xdr:rowOff>163195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112395</xdr:rowOff>
    </xdr:from>
    <xdr:to>
      <xdr:col>19</xdr:col>
      <xdr:colOff>177800</xdr:colOff>
      <xdr:row>56</xdr:row>
      <xdr:rowOff>167640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97135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93980</xdr:rowOff>
    </xdr:from>
    <xdr:to>
      <xdr:col>10</xdr:col>
      <xdr:colOff>165100</xdr:colOff>
      <xdr:row>57</xdr:row>
      <xdr:rowOff>24130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112395</xdr:rowOff>
    </xdr:from>
    <xdr:to>
      <xdr:col>15</xdr:col>
      <xdr:colOff>50800</xdr:colOff>
      <xdr:row>56</xdr:row>
      <xdr:rowOff>144780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019300" y="9713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36830</xdr:rowOff>
    </xdr:from>
    <xdr:to>
      <xdr:col>6</xdr:col>
      <xdr:colOff>38100</xdr:colOff>
      <xdr:row>60</xdr:row>
      <xdr:rowOff>138430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079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144780</xdr:rowOff>
    </xdr:from>
    <xdr:to>
      <xdr:col>10</xdr:col>
      <xdr:colOff>114300</xdr:colOff>
      <xdr:row>60</xdr:row>
      <xdr:rowOff>87630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1130300" y="974598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63517</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8272</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40657</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129557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F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F00-0000E0000000}"/>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F00-0000E2000000}"/>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F00-0000E4000000}"/>
            </a:ext>
          </a:extLst>
        </xdr:cNvPr>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58928</xdr:rowOff>
    </xdr:from>
    <xdr:to>
      <xdr:col>55</xdr:col>
      <xdr:colOff>50800</xdr:colOff>
      <xdr:row>62</xdr:row>
      <xdr:rowOff>160528</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37355</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F00-0000F0000000}"/>
            </a:ext>
          </a:extLst>
        </xdr:cNvPr>
        <xdr:cNvSpPr txBox="1"/>
      </xdr:nvSpPr>
      <xdr:spPr>
        <a:xfrm>
          <a:off x="10515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109728</xdr:rowOff>
    </xdr:from>
    <xdr:to>
      <xdr:col>55</xdr:col>
      <xdr:colOff>0</xdr:colOff>
      <xdr:row>62</xdr:row>
      <xdr:rowOff>109728</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9639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58928</xdr:rowOff>
    </xdr:from>
    <xdr:to>
      <xdr:col>46</xdr:col>
      <xdr:colOff>38100</xdr:colOff>
      <xdr:row>62</xdr:row>
      <xdr:rowOff>160528</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69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109728</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8750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104648</xdr:rowOff>
    </xdr:from>
    <xdr:to>
      <xdr:col>41</xdr:col>
      <xdr:colOff>101600</xdr:colOff>
      <xdr:row>63</xdr:row>
      <xdr:rowOff>34798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81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109728</xdr:rowOff>
    </xdr:from>
    <xdr:to>
      <xdr:col>45</xdr:col>
      <xdr:colOff>177800</xdr:colOff>
      <xdr:row>62</xdr:row>
      <xdr:rowOff>155448</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7861300" y="10739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24638</xdr:rowOff>
    </xdr:from>
    <xdr:to>
      <xdr:col>36</xdr:col>
      <xdr:colOff>165100</xdr:colOff>
      <xdr:row>63</xdr:row>
      <xdr:rowOff>126238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6921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155448</xdr:rowOff>
    </xdr:from>
    <xdr:to>
      <xdr:col>41</xdr:col>
      <xdr:colOff>50800</xdr:colOff>
      <xdr:row>63</xdr:row>
      <xdr:rowOff>75438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6972300" y="10785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F00-0000F900000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F00-0000FA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F00-0000FB000000}"/>
            </a:ext>
          </a:extLst>
        </xdr:cNvPr>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F00-0000FC000000}"/>
            </a:ext>
          </a:extLst>
        </xdr:cNvPr>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F00-0000FD000000}"/>
            </a:ext>
          </a:extLst>
        </xdr:cNvPr>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151655</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F00-0000FE000000}"/>
            </a:ext>
          </a:extLst>
        </xdr:cNvPr>
        <xdr:cNvSpPr txBox="1"/>
      </xdr:nvSpPr>
      <xdr:spPr>
        <a:xfrm>
          <a:off x="8515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25925</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F00-0000FF000000}"/>
            </a:ext>
          </a:extLst>
        </xdr:cNvPr>
        <xdr:cNvSpPr txBox="1"/>
      </xdr:nvSpPr>
      <xdr:spPr>
        <a:xfrm>
          <a:off x="7626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117365</xdr:rowOff>
    </xdr:from>
    <xdr:ext cx="469744" cy="259045"/>
    <xdr:sp macro="" textlink="">
      <xdr:nvSpPr>
        <xdr:cNvPr id="256" name="n_4mainValue【体育館・プール】&#10;一人当たり面積">
          <a:extLst>
            <a:ext uri="{FF2B5EF4-FFF2-40B4-BE49-F238E27FC236}">
              <a16:creationId xmlns:a16="http://schemas.microsoft.com/office/drawing/2014/main" id="{00000000-0008-0000-0F00-000000010000}"/>
            </a:ext>
          </a:extLst>
        </xdr:cNvPr>
        <xdr:cNvSpPr txBox="1"/>
      </xdr:nvSpPr>
      <xdr:spPr>
        <a:xfrm>
          <a:off x="6737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F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F00-00001B010000}"/>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a:extLst>
            <a:ext uri="{FF2B5EF4-FFF2-40B4-BE49-F238E27FC236}">
              <a16:creationId xmlns:a16="http://schemas.microsoft.com/office/drawing/2014/main" id="{00000000-0008-0000-0F00-00001D010000}"/>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F00-00001F010000}"/>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4584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57529</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F00-00002B010000}"/>
            </a:ext>
          </a:extLst>
        </xdr:cNvPr>
        <xdr:cNvSpPr txBox="1"/>
      </xdr:nvSpPr>
      <xdr:spPr>
        <a:xfrm>
          <a:off x="4673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746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85452</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3797300" y="1395330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152219</xdr:rowOff>
    </xdr:from>
    <xdr:to>
      <xdr:col>15</xdr:col>
      <xdr:colOff>101600</xdr:colOff>
      <xdr:row>81</xdr:row>
      <xdr:rowOff>82369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2857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31569</xdr:rowOff>
    </xdr:from>
    <xdr:to>
      <xdr:col>19</xdr:col>
      <xdr:colOff>177800</xdr:colOff>
      <xdr:row>81</xdr:row>
      <xdr:rowOff>65858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908300" y="139190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122827</xdr:rowOff>
    </xdr:from>
    <xdr:to>
      <xdr:col>10</xdr:col>
      <xdr:colOff>165100</xdr:colOff>
      <xdr:row>81</xdr:row>
      <xdr:rowOff>52977</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68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2177</xdr:rowOff>
    </xdr:from>
    <xdr:to>
      <xdr:col>15</xdr:col>
      <xdr:colOff>50800</xdr:colOff>
      <xdr:row>81</xdr:row>
      <xdr:rowOff>31569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019300" y="138896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81</xdr:row>
      <xdr:rowOff>2177</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130300" y="1379982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39206</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133185</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98896</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69504</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00000000-0008-0000-0F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a:extLst>
            <a:ext uri="{FF2B5EF4-FFF2-40B4-BE49-F238E27FC236}">
              <a16:creationId xmlns:a16="http://schemas.microsoft.com/office/drawing/2014/main" id="{00000000-0008-0000-0F00-000054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a:extLst>
            <a:ext uri="{FF2B5EF4-FFF2-40B4-BE49-F238E27FC236}">
              <a16:creationId xmlns:a16="http://schemas.microsoft.com/office/drawing/2014/main" id="{00000000-0008-0000-0F00-000056010000}"/>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4" name="【福祉施設】&#10;一人当たり面積平均値テキスト">
          <a:extLst>
            <a:ext uri="{FF2B5EF4-FFF2-40B4-BE49-F238E27FC236}">
              <a16:creationId xmlns:a16="http://schemas.microsoft.com/office/drawing/2014/main" id="{00000000-0008-0000-0F00-000058010000}"/>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56" name="【福祉施設】&#10;一人当たり面積該当値テキスト">
          <a:extLst>
            <a:ext uri="{FF2B5EF4-FFF2-40B4-BE49-F238E27FC236}">
              <a16:creationId xmlns:a16="http://schemas.microsoft.com/office/drawing/2014/main" id="{00000000-0008-0000-0F00-000064010000}"/>
            </a:ext>
          </a:extLst>
        </xdr:cNvPr>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63500</xdr:rowOff>
    </xdr:from>
    <xdr:to>
      <xdr:col>50</xdr:col>
      <xdr:colOff>165100</xdr:colOff>
      <xdr:row>80</xdr:row>
      <xdr:rowOff>165100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958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114300</xdr:rowOff>
    </xdr:from>
    <xdr:to>
      <xdr:col>55</xdr:col>
      <xdr:colOff>0</xdr:colOff>
      <xdr:row>80</xdr:row>
      <xdr:rowOff>114300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9639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50800</xdr:rowOff>
    </xdr:from>
    <xdr:to>
      <xdr:col>46</xdr:col>
      <xdr:colOff>38100</xdr:colOff>
      <xdr:row>80</xdr:row>
      <xdr:rowOff>152400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8699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101600</xdr:rowOff>
    </xdr:from>
    <xdr:to>
      <xdr:col>50</xdr:col>
      <xdr:colOff>114300</xdr:colOff>
      <xdr:row>80</xdr:row>
      <xdr:rowOff>114300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8750300" y="1381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127000</xdr:rowOff>
    </xdr:from>
    <xdr:to>
      <xdr:col>41</xdr:col>
      <xdr:colOff>101600</xdr:colOff>
      <xdr:row>81</xdr:row>
      <xdr:rowOff>57150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7810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101600</xdr:rowOff>
    </xdr:from>
    <xdr:to>
      <xdr:col>45</xdr:col>
      <xdr:colOff>177800</xdr:colOff>
      <xdr:row>81</xdr:row>
      <xdr:rowOff>6350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7861300" y="1381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50800</xdr:rowOff>
    </xdr:from>
    <xdr:to>
      <xdr:col>36</xdr:col>
      <xdr:colOff>165100</xdr:colOff>
      <xdr:row>80</xdr:row>
      <xdr:rowOff>152400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6921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101600</xdr:rowOff>
    </xdr:from>
    <xdr:to>
      <xdr:col>41</xdr:col>
      <xdr:colOff>50800</xdr:colOff>
      <xdr:row>81</xdr:row>
      <xdr:rowOff>6350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972300" y="1381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65" name="n_1aveValue【福祉施設】&#10;一人当たり面積">
          <a:extLst>
            <a:ext uri="{FF2B5EF4-FFF2-40B4-BE49-F238E27FC236}">
              <a16:creationId xmlns:a16="http://schemas.microsoft.com/office/drawing/2014/main" id="{00000000-0008-0000-0F00-00006D010000}"/>
            </a:ext>
          </a:extLst>
        </xdr:cNvPr>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66" name="n_2aveValue【福祉施設】&#10;一人当たり面積">
          <a:extLst>
            <a:ext uri="{FF2B5EF4-FFF2-40B4-BE49-F238E27FC236}">
              <a16:creationId xmlns:a16="http://schemas.microsoft.com/office/drawing/2014/main" id="{00000000-0008-0000-0F00-00006E010000}"/>
            </a:ext>
          </a:extLst>
        </xdr:cNvPr>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67" name="n_3aveValue【福祉施設】&#10;一人当たり面積">
          <a:extLst>
            <a:ext uri="{FF2B5EF4-FFF2-40B4-BE49-F238E27FC236}">
              <a16:creationId xmlns:a16="http://schemas.microsoft.com/office/drawing/2014/main" id="{00000000-0008-0000-0F00-00006F010000}"/>
            </a:ext>
          </a:extLst>
        </xdr:cNvPr>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68" name="n_4aveValue【福祉施設】&#10;一人当たり面積">
          <a:extLst>
            <a:ext uri="{FF2B5EF4-FFF2-40B4-BE49-F238E27FC236}">
              <a16:creationId xmlns:a16="http://schemas.microsoft.com/office/drawing/2014/main" id="{00000000-0008-0000-0F00-000070010000}"/>
            </a:ext>
          </a:extLst>
        </xdr:cNvPr>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10177</xdr:rowOff>
    </xdr:from>
    <xdr:ext cx="469744" cy="259045"/>
    <xdr:sp macro="" textlink="">
      <xdr:nvSpPr>
        <xdr:cNvPr id="369" name="n_1mainValue【福祉施設】&#10;一人当たり面積">
          <a:extLst>
            <a:ext uri="{FF2B5EF4-FFF2-40B4-BE49-F238E27FC236}">
              <a16:creationId xmlns:a16="http://schemas.microsoft.com/office/drawing/2014/main" id="{00000000-0008-0000-0F00-000071010000}"/>
            </a:ext>
          </a:extLst>
        </xdr:cNvPr>
        <xdr:cNvSpPr txBox="1"/>
      </xdr:nvSpPr>
      <xdr:spPr>
        <a:xfrm>
          <a:off x="9391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168927</xdr:rowOff>
    </xdr:from>
    <xdr:ext cx="469744" cy="259045"/>
    <xdr:sp macro="" textlink="">
      <xdr:nvSpPr>
        <xdr:cNvPr id="370" name="n_2mainValue【福祉施設】&#10;一人当たり面積">
          <a:extLst>
            <a:ext uri="{FF2B5EF4-FFF2-40B4-BE49-F238E27FC236}">
              <a16:creationId xmlns:a16="http://schemas.microsoft.com/office/drawing/2014/main" id="{00000000-0008-0000-0F00-000072010000}"/>
            </a:ext>
          </a:extLst>
        </xdr:cNvPr>
        <xdr:cNvSpPr txBox="1"/>
      </xdr:nvSpPr>
      <xdr:spPr>
        <a:xfrm>
          <a:off x="8515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73677</xdr:rowOff>
    </xdr:from>
    <xdr:ext cx="469744" cy="259045"/>
    <xdr:sp macro="" textlink="">
      <xdr:nvSpPr>
        <xdr:cNvPr id="371" name="n_3mainValue【福祉施設】&#10;一人当たり面積">
          <a:extLst>
            <a:ext uri="{FF2B5EF4-FFF2-40B4-BE49-F238E27FC236}">
              <a16:creationId xmlns:a16="http://schemas.microsoft.com/office/drawing/2014/main" id="{00000000-0008-0000-0F00-000073010000}"/>
            </a:ext>
          </a:extLst>
        </xdr:cNvPr>
        <xdr:cNvSpPr txBox="1"/>
      </xdr:nvSpPr>
      <xdr:spPr>
        <a:xfrm>
          <a:off x="7626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168927</xdr:rowOff>
    </xdr:from>
    <xdr:ext cx="469744" cy="259045"/>
    <xdr:sp macro="" textlink="">
      <xdr:nvSpPr>
        <xdr:cNvPr id="372" name="n_4mainValue【福祉施設】&#10;一人当たり面積">
          <a:extLst>
            <a:ext uri="{FF2B5EF4-FFF2-40B4-BE49-F238E27FC236}">
              <a16:creationId xmlns:a16="http://schemas.microsoft.com/office/drawing/2014/main" id="{00000000-0008-0000-0F00-000074010000}"/>
            </a:ext>
          </a:extLst>
        </xdr:cNvPr>
        <xdr:cNvSpPr txBox="1"/>
      </xdr:nvSpPr>
      <xdr:spPr>
        <a:xfrm>
          <a:off x="6737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17253</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6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xdr:rowOff>
    </xdr:from>
    <xdr:to>
      <xdr:col>24</xdr:col>
      <xdr:colOff>63500</xdr:colOff>
      <xdr:row>104</xdr:row>
      <xdr:rowOff>45176</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84495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100512</xdr:rowOff>
    </xdr:from>
    <xdr:to>
      <xdr:col>15</xdr:col>
      <xdr:colOff>101600</xdr:colOff>
      <xdr:row>104</xdr:row>
      <xdr:rowOff>30662</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151312</xdr:rowOff>
    </xdr:from>
    <xdr:to>
      <xdr:col>19</xdr:col>
      <xdr:colOff>177800</xdr:colOff>
      <xdr:row>104</xdr:row>
      <xdr:rowOff>14151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67855</xdr:rowOff>
    </xdr:from>
    <xdr:to>
      <xdr:col>10</xdr:col>
      <xdr:colOff>165100</xdr:colOff>
      <xdr:row>103</xdr:row>
      <xdr:rowOff>169455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118655</xdr:rowOff>
    </xdr:from>
    <xdr:to>
      <xdr:col>15</xdr:col>
      <xdr:colOff>50800</xdr:colOff>
      <xdr:row>103</xdr:row>
      <xdr:rowOff>151312</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77780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35198</xdr:rowOff>
    </xdr:from>
    <xdr:to>
      <xdr:col>6</xdr:col>
      <xdr:colOff>38100</xdr:colOff>
      <xdr:row>103</xdr:row>
      <xdr:rowOff>136798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85998</xdr:rowOff>
    </xdr:from>
    <xdr:to>
      <xdr:col>10</xdr:col>
      <xdr:colOff>114300</xdr:colOff>
      <xdr:row>103</xdr:row>
      <xdr:rowOff>118655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7453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131190</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47189</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14532</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153325</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154939</xdr:rowOff>
    </xdr:from>
    <xdr:to>
      <xdr:col>50</xdr:col>
      <xdr:colOff>165100</xdr:colOff>
      <xdr:row>103</xdr:row>
      <xdr:rowOff>85089</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34289</xdr:rowOff>
    </xdr:from>
    <xdr:to>
      <xdr:col>55</xdr:col>
      <xdr:colOff>0</xdr:colOff>
      <xdr:row>103</xdr:row>
      <xdr:rowOff>41911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9639300" y="17693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154939</xdr:rowOff>
    </xdr:from>
    <xdr:to>
      <xdr:col>46</xdr:col>
      <xdr:colOff>38100</xdr:colOff>
      <xdr:row>103</xdr:row>
      <xdr:rowOff>85089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34289</xdr:rowOff>
    </xdr:from>
    <xdr:to>
      <xdr:col>50</xdr:col>
      <xdr:colOff>114300</xdr:colOff>
      <xdr:row>103</xdr:row>
      <xdr:rowOff>34289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8750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154939</xdr:rowOff>
    </xdr:from>
    <xdr:to>
      <xdr:col>41</xdr:col>
      <xdr:colOff>101600</xdr:colOff>
      <xdr:row>103</xdr:row>
      <xdr:rowOff>85089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34289</xdr:rowOff>
    </xdr:from>
    <xdr:to>
      <xdr:col>45</xdr:col>
      <xdr:colOff>177800</xdr:colOff>
      <xdr:row>103</xdr:row>
      <xdr:rowOff>34289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7861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154939</xdr:rowOff>
    </xdr:from>
    <xdr:to>
      <xdr:col>36</xdr:col>
      <xdr:colOff>165100</xdr:colOff>
      <xdr:row>103</xdr:row>
      <xdr:rowOff>85089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34289</xdr:rowOff>
    </xdr:from>
    <xdr:to>
      <xdr:col>41</xdr:col>
      <xdr:colOff>50800</xdr:colOff>
      <xdr:row>103</xdr:row>
      <xdr:rowOff>34289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101616</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101616</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101616</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101616</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11447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83820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7570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70485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67132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00000000-0008-0000-0F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65" name="【一般廃棄物処理施設】&#10;一人当たり有形固定資産（償却資産）額最小値テキスト">
          <a:extLst>
            <a:ext uri="{FF2B5EF4-FFF2-40B4-BE49-F238E27FC236}">
              <a16:creationId xmlns:a16="http://schemas.microsoft.com/office/drawing/2014/main" id="{00000000-0008-0000-0F00-000035020000}"/>
            </a:ext>
          </a:extLst>
        </xdr:cNvPr>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id="{00000000-0008-0000-0F00-000037020000}"/>
            </a:ext>
          </a:extLst>
        </xdr:cNvPr>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id="{00000000-0008-0000-0F00-000039020000}"/>
            </a:ext>
          </a:extLst>
        </xdr:cNvPr>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126708</xdr:rowOff>
    </xdr:from>
    <xdr:to>
      <xdr:col>116</xdr:col>
      <xdr:colOff>114300</xdr:colOff>
      <xdr:row>42</xdr:row>
      <xdr:rowOff>56858</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2110700" y="71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41635</xdr:rowOff>
    </xdr:from>
    <xdr:ext cx="469744" cy="259045"/>
    <xdr:sp macro="" textlink="">
      <xdr:nvSpPr>
        <xdr:cNvPr id="581" name="【一般廃棄物処理施設】&#10;一人当たり有形固定資産（償却資産）額該当値テキスト">
          <a:extLst>
            <a:ext uri="{FF2B5EF4-FFF2-40B4-BE49-F238E27FC236}">
              <a16:creationId xmlns:a16="http://schemas.microsoft.com/office/drawing/2014/main" id="{00000000-0008-0000-0F00-000045020000}"/>
            </a:ext>
          </a:extLst>
        </xdr:cNvPr>
        <xdr:cNvSpPr txBox="1"/>
      </xdr:nvSpPr>
      <xdr:spPr>
        <a:xfrm>
          <a:off x="22199600" y="70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127364</xdr:rowOff>
    </xdr:from>
    <xdr:to>
      <xdr:col>112</xdr:col>
      <xdr:colOff>38100</xdr:colOff>
      <xdr:row>42</xdr:row>
      <xdr:rowOff>57514</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1272500" y="71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6058</xdr:rowOff>
    </xdr:from>
    <xdr:to>
      <xdr:col>116</xdr:col>
      <xdr:colOff>63500</xdr:colOff>
      <xdr:row>42</xdr:row>
      <xdr:rowOff>6714</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21323300" y="7206958"/>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127195</xdr:rowOff>
    </xdr:from>
    <xdr:to>
      <xdr:col>107</xdr:col>
      <xdr:colOff>101600</xdr:colOff>
      <xdr:row>42</xdr:row>
      <xdr:rowOff>57345</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0383500" y="7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6545</xdr:rowOff>
    </xdr:from>
    <xdr:to>
      <xdr:col>111</xdr:col>
      <xdr:colOff>177800</xdr:colOff>
      <xdr:row>42</xdr:row>
      <xdr:rowOff>6714</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20434300" y="720744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86" name="n_1ave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87" name="n_2ave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88" name="n_3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89" name="n_4ave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48641</xdr:rowOff>
    </xdr:from>
    <xdr:ext cx="469744" cy="259045"/>
    <xdr:sp macro="" textlink="">
      <xdr:nvSpPr>
        <xdr:cNvPr id="590" name="n_1main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21075728" y="724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48472</xdr:rowOff>
    </xdr:from>
    <xdr:ext cx="469744" cy="259045"/>
    <xdr:sp macro="" textlink="">
      <xdr:nvSpPr>
        <xdr:cNvPr id="591" name="n_2main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20199428" y="7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保健センター・保健所】&#10;有形固定資産減価償却率グラフ枠">
          <a:extLst>
            <a:ext uri="{FF2B5EF4-FFF2-40B4-BE49-F238E27FC236}">
              <a16:creationId xmlns:a16="http://schemas.microsoft.com/office/drawing/2014/main" id="{00000000-0008-0000-0F00-00006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21" name="【保健センター・保健所】&#10;有形固定資産減価償却率最小値テキスト">
          <a:extLst>
            <a:ext uri="{FF2B5EF4-FFF2-40B4-BE49-F238E27FC236}">
              <a16:creationId xmlns:a16="http://schemas.microsoft.com/office/drawing/2014/main" id="{00000000-0008-0000-0F00-00006D020000}"/>
            </a:ext>
          </a:extLst>
        </xdr:cNvPr>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23" name="【保健センター・保健所】&#10;有形固定資産減価償却率最大値テキスト">
          <a:extLst>
            <a:ext uri="{FF2B5EF4-FFF2-40B4-BE49-F238E27FC236}">
              <a16:creationId xmlns:a16="http://schemas.microsoft.com/office/drawing/2014/main" id="{00000000-0008-0000-0F00-00006F020000}"/>
            </a:ext>
          </a:extLst>
        </xdr:cNvPr>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25" name="【保健センター・保健所】&#10;有形固定資産減価償却率平均値テキスト">
          <a:extLst>
            <a:ext uri="{FF2B5EF4-FFF2-40B4-BE49-F238E27FC236}">
              <a16:creationId xmlns:a16="http://schemas.microsoft.com/office/drawing/2014/main" id="{00000000-0008-0000-0F00-000071020000}"/>
            </a:ext>
          </a:extLst>
        </xdr:cNvPr>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637" name="【保健センター・保健所】&#10;有形固定資産減価償却率該当値テキスト">
          <a:extLst>
            <a:ext uri="{FF2B5EF4-FFF2-40B4-BE49-F238E27FC236}">
              <a16:creationId xmlns:a16="http://schemas.microsoft.com/office/drawing/2014/main" id="{00000000-0008-0000-0F00-00007D020000}"/>
            </a:ext>
          </a:extLst>
        </xdr:cNvPr>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100647</xdr:rowOff>
    </xdr:from>
    <xdr:to>
      <xdr:col>81</xdr:col>
      <xdr:colOff>101600</xdr:colOff>
      <xdr:row>60</xdr:row>
      <xdr:rowOff>30797</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5430500" y="10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151447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15481300" y="10172700"/>
          <a:ext cx="8382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32068</xdr:rowOff>
    </xdr:from>
    <xdr:to>
      <xdr:col>76</xdr:col>
      <xdr:colOff>165100</xdr:colOff>
      <xdr:row>59</xdr:row>
      <xdr:rowOff>133668</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4541500" y="101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82868</xdr:rowOff>
    </xdr:from>
    <xdr:to>
      <xdr:col>81</xdr:col>
      <xdr:colOff>50800</xdr:colOff>
      <xdr:row>59</xdr:row>
      <xdr:rowOff>151447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4592300" y="1019841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169228</xdr:rowOff>
    </xdr:from>
    <xdr:to>
      <xdr:col>72</xdr:col>
      <xdr:colOff>38100</xdr:colOff>
      <xdr:row>59</xdr:row>
      <xdr:rowOff>99378</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3652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48578</xdr:rowOff>
    </xdr:from>
    <xdr:to>
      <xdr:col>76</xdr:col>
      <xdr:colOff>114300</xdr:colOff>
      <xdr:row>59</xdr:row>
      <xdr:rowOff>82868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3703300" y="101641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140653</xdr:rowOff>
    </xdr:from>
    <xdr:to>
      <xdr:col>67</xdr:col>
      <xdr:colOff>101600</xdr:colOff>
      <xdr:row>59</xdr:row>
      <xdr:rowOff>70803</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2763500" y="100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20003</xdr:rowOff>
    </xdr:from>
    <xdr:to>
      <xdr:col>71</xdr:col>
      <xdr:colOff>177800</xdr:colOff>
      <xdr:row>59</xdr:row>
      <xdr:rowOff>48578</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814300" y="1013555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46" name="n_1aveValue【保健センター・保健所】&#10;有形固定資産減価償却率">
          <a:extLst>
            <a:ext uri="{FF2B5EF4-FFF2-40B4-BE49-F238E27FC236}">
              <a16:creationId xmlns:a16="http://schemas.microsoft.com/office/drawing/2014/main" id="{00000000-0008-0000-0F00-000086020000}"/>
            </a:ext>
          </a:extLst>
        </xdr:cNvPr>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47" name="n_2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48" name="n_3ave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49" name="n_4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21924</xdr:rowOff>
    </xdr:from>
    <xdr:ext cx="405111" cy="259045"/>
    <xdr:sp macro="" textlink="">
      <xdr:nvSpPr>
        <xdr:cNvPr id="650" name="n_1main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5266044" y="10308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124795</xdr:rowOff>
    </xdr:from>
    <xdr:ext cx="405111" cy="259045"/>
    <xdr:sp macro="" textlink="">
      <xdr:nvSpPr>
        <xdr:cNvPr id="651" name="n_2main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4389744" y="1024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90505</xdr:rowOff>
    </xdr:from>
    <xdr:ext cx="405111" cy="259045"/>
    <xdr:sp macro="" textlink="">
      <xdr:nvSpPr>
        <xdr:cNvPr id="652" name="n_3main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3500744" y="1020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61930</xdr:rowOff>
    </xdr:from>
    <xdr:ext cx="405111" cy="259045"/>
    <xdr:sp macro="" textlink="">
      <xdr:nvSpPr>
        <xdr:cNvPr id="653" name="n_4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2611744" y="10177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保健センター・保健所】&#10;一人当たり面積グラフ枠">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76" name="【保健センター・保健所】&#10;一人当たり面積最小値テキスト">
          <a:extLst>
            <a:ext uri="{FF2B5EF4-FFF2-40B4-BE49-F238E27FC236}">
              <a16:creationId xmlns:a16="http://schemas.microsoft.com/office/drawing/2014/main" id="{00000000-0008-0000-0F00-0000A4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78" name="【保健センター・保健所】&#10;一人当たり面積最大値テキスト">
          <a:extLst>
            <a:ext uri="{FF2B5EF4-FFF2-40B4-BE49-F238E27FC236}">
              <a16:creationId xmlns:a16="http://schemas.microsoft.com/office/drawing/2014/main" id="{00000000-0008-0000-0F00-0000A6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80" name="【保健センター・保健所】&#10;一人当たり面積平均値テキスト">
          <a:extLst>
            <a:ext uri="{FF2B5EF4-FFF2-40B4-BE49-F238E27FC236}">
              <a16:creationId xmlns:a16="http://schemas.microsoft.com/office/drawing/2014/main" id="{00000000-0008-0000-0F00-0000A8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2" name="【保健センター・保健所】&#10;一人当たり面積該当値テキスト">
          <a:extLst>
            <a:ext uri="{FF2B5EF4-FFF2-40B4-BE49-F238E27FC236}">
              <a16:creationId xmlns:a16="http://schemas.microsoft.com/office/drawing/2014/main" id="{00000000-0008-0000-0F00-0000B4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63</xdr:row>
      <xdr:rowOff>11430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1323300" y="10744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11430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0434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01" name="n_1aveValue【保健センター・保健所】&#10;一人当たり面積">
          <a:extLst>
            <a:ext uri="{FF2B5EF4-FFF2-40B4-BE49-F238E27FC236}">
              <a16:creationId xmlns:a16="http://schemas.microsoft.com/office/drawing/2014/main" id="{00000000-0008-0000-0F00-0000BD020000}"/>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02" name="n_2aveValue【保健センター・保健所】&#10;一人当たり面積">
          <a:extLst>
            <a:ext uri="{FF2B5EF4-FFF2-40B4-BE49-F238E27FC236}">
              <a16:creationId xmlns:a16="http://schemas.microsoft.com/office/drawing/2014/main" id="{00000000-0008-0000-0F00-0000BE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03" name="n_3aveValue【保健センター・保健所】&#10;一人当たり面積">
          <a:extLst>
            <a:ext uri="{FF2B5EF4-FFF2-40B4-BE49-F238E27FC236}">
              <a16:creationId xmlns:a16="http://schemas.microsoft.com/office/drawing/2014/main" id="{00000000-0008-0000-0F00-0000BF02000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04" name="n_4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05" name="n_1mainValue【保健センター・保健所】&#10;一人当たり面積">
          <a:extLst>
            <a:ext uri="{FF2B5EF4-FFF2-40B4-BE49-F238E27FC236}">
              <a16:creationId xmlns:a16="http://schemas.microsoft.com/office/drawing/2014/main" id="{00000000-0008-0000-0F00-0000C1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6" name="n_2mainValue【保健センター・保健所】&#10;一人当たり面積">
          <a:extLst>
            <a:ext uri="{FF2B5EF4-FFF2-40B4-BE49-F238E27FC236}">
              <a16:creationId xmlns:a16="http://schemas.microsoft.com/office/drawing/2014/main" id="{00000000-0008-0000-0F00-0000C2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mainValue【保健センター・保健所】&#10;一人当たり面積">
          <a:extLst>
            <a:ext uri="{FF2B5EF4-FFF2-40B4-BE49-F238E27FC236}">
              <a16:creationId xmlns:a16="http://schemas.microsoft.com/office/drawing/2014/main" id="{00000000-0008-0000-0F00-0000C3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08" name="n_4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32" name="【消防施設】&#10;有形固定資産減価償却率最小値テキスト">
          <a:extLst>
            <a:ext uri="{FF2B5EF4-FFF2-40B4-BE49-F238E27FC236}">
              <a16:creationId xmlns:a16="http://schemas.microsoft.com/office/drawing/2014/main" id="{00000000-0008-0000-0F00-0000DC020000}"/>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34" name="【消防施設】&#10;有形固定資産減価償却率最大値テキスト">
          <a:extLst>
            <a:ext uri="{FF2B5EF4-FFF2-40B4-BE49-F238E27FC236}">
              <a16:creationId xmlns:a16="http://schemas.microsoft.com/office/drawing/2014/main" id="{00000000-0008-0000-0F00-0000DE020000}"/>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00000000-0008-0000-0F00-0000E0020000}"/>
            </a:ext>
          </a:extLst>
        </xdr:cNvPr>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92456</xdr:rowOff>
    </xdr:from>
    <xdr:to>
      <xdr:col>85</xdr:col>
      <xdr:colOff>177800</xdr:colOff>
      <xdr:row>85</xdr:row>
      <xdr:rowOff>22606</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6268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70883</xdr:rowOff>
    </xdr:from>
    <xdr:ext cx="405111" cy="259045"/>
    <xdr:sp macro="" textlink="">
      <xdr:nvSpPr>
        <xdr:cNvPr id="748" name="【消防施設】&#10;有形固定資産減価償却率該当値テキスト">
          <a:extLst>
            <a:ext uri="{FF2B5EF4-FFF2-40B4-BE49-F238E27FC236}">
              <a16:creationId xmlns:a16="http://schemas.microsoft.com/office/drawing/2014/main" id="{00000000-0008-0000-0F00-0000EC020000}"/>
            </a:ext>
          </a:extLst>
        </xdr:cNvPr>
        <xdr:cNvSpPr txBox="1"/>
      </xdr:nvSpPr>
      <xdr:spPr>
        <a:xfrm>
          <a:off x="16357600"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39878</xdr:rowOff>
    </xdr:from>
    <xdr:to>
      <xdr:col>81</xdr:col>
      <xdr:colOff>101600</xdr:colOff>
      <xdr:row>84</xdr:row>
      <xdr:rowOff>141478</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5430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90678</xdr:rowOff>
    </xdr:from>
    <xdr:to>
      <xdr:col>85</xdr:col>
      <xdr:colOff>127000</xdr:colOff>
      <xdr:row>84</xdr:row>
      <xdr:rowOff>143256</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5481300" y="1449247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163322</xdr:rowOff>
    </xdr:from>
    <xdr:to>
      <xdr:col>76</xdr:col>
      <xdr:colOff>165100</xdr:colOff>
      <xdr:row>84</xdr:row>
      <xdr:rowOff>93472</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4541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42672</xdr:rowOff>
    </xdr:from>
    <xdr:to>
      <xdr:col>81</xdr:col>
      <xdr:colOff>50800</xdr:colOff>
      <xdr:row>84</xdr:row>
      <xdr:rowOff>90678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4592300" y="144444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42672</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3703300" y="14417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87885</xdr:rowOff>
    </xdr:from>
    <xdr:to>
      <xdr:col>67</xdr:col>
      <xdr:colOff>101600</xdr:colOff>
      <xdr:row>84</xdr:row>
      <xdr:rowOff>18035</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2763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138685</xdr:rowOff>
    </xdr:from>
    <xdr:to>
      <xdr:col>71</xdr:col>
      <xdr:colOff>177800</xdr:colOff>
      <xdr:row>84</xdr:row>
      <xdr:rowOff>15239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814300" y="143690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57" name="n_1aveValue【消防施設】&#10;有形固定資産減価償却率">
          <a:extLst>
            <a:ext uri="{FF2B5EF4-FFF2-40B4-BE49-F238E27FC236}">
              <a16:creationId xmlns:a16="http://schemas.microsoft.com/office/drawing/2014/main" id="{00000000-0008-0000-0F00-0000F5020000}"/>
            </a:ext>
          </a:extLst>
        </xdr:cNvPr>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58" name="n_2aveValue【消防施設】&#10;有形固定資産減価償却率">
          <a:extLst>
            <a:ext uri="{FF2B5EF4-FFF2-40B4-BE49-F238E27FC236}">
              <a16:creationId xmlns:a16="http://schemas.microsoft.com/office/drawing/2014/main" id="{00000000-0008-0000-0F00-0000F6020000}"/>
            </a:ext>
          </a:extLst>
        </xdr:cNvPr>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59" name="n_3aveValue【消防施設】&#10;有形固定資産減価償却率">
          <a:extLst>
            <a:ext uri="{FF2B5EF4-FFF2-40B4-BE49-F238E27FC236}">
              <a16:creationId xmlns:a16="http://schemas.microsoft.com/office/drawing/2014/main" id="{00000000-0008-0000-0F00-0000F7020000}"/>
            </a:ext>
          </a:extLst>
        </xdr:cNvPr>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60" name="n_4aveValue【消防施設】&#10;有形固定資産減価償却率">
          <a:extLst>
            <a:ext uri="{FF2B5EF4-FFF2-40B4-BE49-F238E27FC236}">
              <a16:creationId xmlns:a16="http://schemas.microsoft.com/office/drawing/2014/main" id="{00000000-0008-0000-0F00-0000F8020000}"/>
            </a:ext>
          </a:extLst>
        </xdr:cNvPr>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132605</xdr:rowOff>
    </xdr:from>
    <xdr:ext cx="405111" cy="259045"/>
    <xdr:sp macro="" textlink="">
      <xdr:nvSpPr>
        <xdr:cNvPr id="761" name="n_1mainValue【消防施設】&#10;有形固定資産減価償却率">
          <a:extLst>
            <a:ext uri="{FF2B5EF4-FFF2-40B4-BE49-F238E27FC236}">
              <a16:creationId xmlns:a16="http://schemas.microsoft.com/office/drawing/2014/main" id="{00000000-0008-0000-0F00-0000F9020000}"/>
            </a:ext>
          </a:extLst>
        </xdr:cNvPr>
        <xdr:cNvSpPr txBox="1"/>
      </xdr:nvSpPr>
      <xdr:spPr>
        <a:xfrm>
          <a:off x="152660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84599</xdr:rowOff>
    </xdr:from>
    <xdr:ext cx="405111" cy="259045"/>
    <xdr:sp macro="" textlink="">
      <xdr:nvSpPr>
        <xdr:cNvPr id="762" name="n_2mainValue【消防施設】&#10;有形固定資産減価償却率">
          <a:extLst>
            <a:ext uri="{FF2B5EF4-FFF2-40B4-BE49-F238E27FC236}">
              <a16:creationId xmlns:a16="http://schemas.microsoft.com/office/drawing/2014/main" id="{00000000-0008-0000-0F00-0000FA020000}"/>
            </a:ext>
          </a:extLst>
        </xdr:cNvPr>
        <xdr:cNvSpPr txBox="1"/>
      </xdr:nvSpPr>
      <xdr:spPr>
        <a:xfrm>
          <a:off x="14389744"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763" name="n_3mainValue【消防施設】&#10;有形固定資産減価償却率">
          <a:extLst>
            <a:ext uri="{FF2B5EF4-FFF2-40B4-BE49-F238E27FC236}">
              <a16:creationId xmlns:a16="http://schemas.microsoft.com/office/drawing/2014/main" id="{00000000-0008-0000-0F00-0000FB020000}"/>
            </a:ext>
          </a:extLst>
        </xdr:cNvPr>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9162</xdr:rowOff>
    </xdr:from>
    <xdr:ext cx="405111" cy="259045"/>
    <xdr:sp macro="" textlink="">
      <xdr:nvSpPr>
        <xdr:cNvPr id="764" name="n_4mainValue【消防施設】&#10;有形固定資産減価償却率">
          <a:extLst>
            <a:ext uri="{FF2B5EF4-FFF2-40B4-BE49-F238E27FC236}">
              <a16:creationId xmlns:a16="http://schemas.microsoft.com/office/drawing/2014/main" id="{00000000-0008-0000-0F00-0000FC020000}"/>
            </a:ext>
          </a:extLst>
        </xdr:cNvPr>
        <xdr:cNvSpPr txBox="1"/>
      </xdr:nvSpPr>
      <xdr:spPr>
        <a:xfrm>
          <a:off x="12611744"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00000000-0008-0000-0F00-00001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89" name="【消防施設】&#10;一人当たり面積最小値テキスト">
          <a:extLst>
            <a:ext uri="{FF2B5EF4-FFF2-40B4-BE49-F238E27FC236}">
              <a16:creationId xmlns:a16="http://schemas.microsoft.com/office/drawing/2014/main" id="{00000000-0008-0000-0F00-000015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91" name="【消防施設】&#10;一人当たり面積最大値テキスト">
          <a:extLst>
            <a:ext uri="{FF2B5EF4-FFF2-40B4-BE49-F238E27FC236}">
              <a16:creationId xmlns:a16="http://schemas.microsoft.com/office/drawing/2014/main" id="{00000000-0008-0000-0F00-000017030000}"/>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93" name="【消防施設】&#10;一人当たり面積平均値テキスト">
          <a:extLst>
            <a:ext uri="{FF2B5EF4-FFF2-40B4-BE49-F238E27FC236}">
              <a16:creationId xmlns:a16="http://schemas.microsoft.com/office/drawing/2014/main" id="{00000000-0008-0000-0F00-000019030000}"/>
            </a:ext>
          </a:extLst>
        </xdr:cNvPr>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05" name="【消防施設】&#10;一人当たり面積該当値テキスト">
          <a:extLst>
            <a:ext uri="{FF2B5EF4-FFF2-40B4-BE49-F238E27FC236}">
              <a16:creationId xmlns:a16="http://schemas.microsoft.com/office/drawing/2014/main" id="{00000000-0008-0000-0F00-000025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814" name="n_1aveValue【消防施設】&#10;一人当たり面積">
          <a:extLst>
            <a:ext uri="{FF2B5EF4-FFF2-40B4-BE49-F238E27FC236}">
              <a16:creationId xmlns:a16="http://schemas.microsoft.com/office/drawing/2014/main" id="{00000000-0008-0000-0F00-00002E030000}"/>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15" name="n_2aveValue【消防施設】&#10;一人当たり面積">
          <a:extLst>
            <a:ext uri="{FF2B5EF4-FFF2-40B4-BE49-F238E27FC236}">
              <a16:creationId xmlns:a16="http://schemas.microsoft.com/office/drawing/2014/main" id="{00000000-0008-0000-0F00-00002F030000}"/>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16" name="n_3aveValue【消防施設】&#10;一人当たり面積">
          <a:extLst>
            <a:ext uri="{FF2B5EF4-FFF2-40B4-BE49-F238E27FC236}">
              <a16:creationId xmlns:a16="http://schemas.microsoft.com/office/drawing/2014/main" id="{00000000-0008-0000-0F00-00003003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17" name="n_4aveValue【消防施設】&#10;一人当たり面積">
          <a:extLst>
            <a:ext uri="{FF2B5EF4-FFF2-40B4-BE49-F238E27FC236}">
              <a16:creationId xmlns:a16="http://schemas.microsoft.com/office/drawing/2014/main" id="{00000000-0008-0000-0F00-00003103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18" name="n_1mainValue【消防施設】&#10;一人当たり面積">
          <a:extLst>
            <a:ext uri="{FF2B5EF4-FFF2-40B4-BE49-F238E27FC236}">
              <a16:creationId xmlns:a16="http://schemas.microsoft.com/office/drawing/2014/main" id="{00000000-0008-0000-0F00-00003203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19" name="n_2mainValue【消防施設】&#10;一人当たり面積">
          <a:extLst>
            <a:ext uri="{FF2B5EF4-FFF2-40B4-BE49-F238E27FC236}">
              <a16:creationId xmlns:a16="http://schemas.microsoft.com/office/drawing/2014/main" id="{00000000-0008-0000-0F00-00003303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20" name="n_3mainValue【消防施設】&#10;一人当たり面積">
          <a:extLst>
            <a:ext uri="{FF2B5EF4-FFF2-40B4-BE49-F238E27FC236}">
              <a16:creationId xmlns:a16="http://schemas.microsoft.com/office/drawing/2014/main" id="{00000000-0008-0000-0F00-00003403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21" name="n_4mainValue【消防施設】&#10;一人当たり面積">
          <a:extLst>
            <a:ext uri="{FF2B5EF4-FFF2-40B4-BE49-F238E27FC236}">
              <a16:creationId xmlns:a16="http://schemas.microsoft.com/office/drawing/2014/main" id="{00000000-0008-0000-0F00-00003503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48" name="【庁舎】&#10;有形固定資産減価償却率最小値テキスト">
          <a:extLst>
            <a:ext uri="{FF2B5EF4-FFF2-40B4-BE49-F238E27FC236}">
              <a16:creationId xmlns:a16="http://schemas.microsoft.com/office/drawing/2014/main" id="{00000000-0008-0000-0F00-000050030000}"/>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50" name="【庁舎】&#10;有形固定資産減価償却率最大値テキスト">
          <a:extLst>
            <a:ext uri="{FF2B5EF4-FFF2-40B4-BE49-F238E27FC236}">
              <a16:creationId xmlns:a16="http://schemas.microsoft.com/office/drawing/2014/main" id="{00000000-0008-0000-0F00-000052030000}"/>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52" name="【庁舎】&#10;有形固定資産減価償却率平均値テキスト">
          <a:extLst>
            <a:ext uri="{FF2B5EF4-FFF2-40B4-BE49-F238E27FC236}">
              <a16:creationId xmlns:a16="http://schemas.microsoft.com/office/drawing/2014/main" id="{00000000-0008-0000-0F00-000054030000}"/>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55" name="フローチャート: 判断 854">
          <a:extLst>
            <a:ext uri="{FF2B5EF4-FFF2-40B4-BE49-F238E27FC236}">
              <a16:creationId xmlns:a16="http://schemas.microsoft.com/office/drawing/2014/main" id="{00000000-0008-0000-0F00-000057030000}"/>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864" name="【庁舎】&#10;有形固定資産減価償却率該当値テキスト">
          <a:extLst>
            <a:ext uri="{FF2B5EF4-FFF2-40B4-BE49-F238E27FC236}">
              <a16:creationId xmlns:a16="http://schemas.microsoft.com/office/drawing/2014/main" id="{00000000-0008-0000-0F00-000060030000}"/>
            </a:ext>
          </a:extLst>
        </xdr:cNvPr>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865" name="楕円 864">
          <a:extLst>
            <a:ext uri="{FF2B5EF4-FFF2-40B4-BE49-F238E27FC236}">
              <a16:creationId xmlns:a16="http://schemas.microsoft.com/office/drawing/2014/main" id="{00000000-0008-0000-0F00-000061030000}"/>
            </a:ext>
          </a:extLst>
        </xdr:cNvPr>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28848</xdr:rowOff>
    </xdr:from>
    <xdr:to>
      <xdr:col>85</xdr:col>
      <xdr:colOff>127000</xdr:colOff>
      <xdr:row>107</xdr:row>
      <xdr:rowOff>74568</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5481300" y="183739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102144</xdr:rowOff>
    </xdr:from>
    <xdr:to>
      <xdr:col>76</xdr:col>
      <xdr:colOff>165100</xdr:colOff>
      <xdr:row>107</xdr:row>
      <xdr:rowOff>32294</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4541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152944</xdr:rowOff>
    </xdr:from>
    <xdr:to>
      <xdr:col>81</xdr:col>
      <xdr:colOff>50800</xdr:colOff>
      <xdr:row>107</xdr:row>
      <xdr:rowOff>28848</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4592300" y="1832664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56424</xdr:rowOff>
    </xdr:from>
    <xdr:to>
      <xdr:col>72</xdr:col>
      <xdr:colOff>38100</xdr:colOff>
      <xdr:row>106</xdr:row>
      <xdr:rowOff>158024</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365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107224</xdr:rowOff>
    </xdr:from>
    <xdr:to>
      <xdr:col>76</xdr:col>
      <xdr:colOff>114300</xdr:colOff>
      <xdr:row>106</xdr:row>
      <xdr:rowOff>152944</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3703300" y="18280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276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85998</xdr:rowOff>
    </xdr:from>
    <xdr:to>
      <xdr:col>71</xdr:col>
      <xdr:colOff>177800</xdr:colOff>
      <xdr:row>106</xdr:row>
      <xdr:rowOff>107224</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2814300" y="1825969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73" name="n_1aveValue【庁舎】&#10;有形固定資産減価償却率">
          <a:extLst>
            <a:ext uri="{FF2B5EF4-FFF2-40B4-BE49-F238E27FC236}">
              <a16:creationId xmlns:a16="http://schemas.microsoft.com/office/drawing/2014/main" id="{00000000-0008-0000-0F00-000069030000}"/>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74" name="n_2aveValue【庁舎】&#10;有形固定資産減価償却率">
          <a:extLst>
            <a:ext uri="{FF2B5EF4-FFF2-40B4-BE49-F238E27FC236}">
              <a16:creationId xmlns:a16="http://schemas.microsoft.com/office/drawing/2014/main" id="{00000000-0008-0000-0F00-00006A030000}"/>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75" name="n_3aveValue【庁舎】&#10;有形固定資産減価償却率">
          <a:extLst>
            <a:ext uri="{FF2B5EF4-FFF2-40B4-BE49-F238E27FC236}">
              <a16:creationId xmlns:a16="http://schemas.microsoft.com/office/drawing/2014/main" id="{00000000-0008-0000-0F00-00006B03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76" name="n_4aveValue【庁舎】&#10;有形固定資産減価償却率">
          <a:extLst>
            <a:ext uri="{FF2B5EF4-FFF2-40B4-BE49-F238E27FC236}">
              <a16:creationId xmlns:a16="http://schemas.microsoft.com/office/drawing/2014/main" id="{00000000-0008-0000-0F00-00006C030000}"/>
            </a:ext>
          </a:extLst>
        </xdr:cNvPr>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877" name="n_1mainValue【庁舎】&#10;有形固定資産減価償却率">
          <a:extLst>
            <a:ext uri="{FF2B5EF4-FFF2-40B4-BE49-F238E27FC236}">
              <a16:creationId xmlns:a16="http://schemas.microsoft.com/office/drawing/2014/main" id="{00000000-0008-0000-0F00-00006D030000}"/>
            </a:ext>
          </a:extLst>
        </xdr:cNvPr>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23421</xdr:rowOff>
    </xdr:from>
    <xdr:ext cx="405111" cy="259045"/>
    <xdr:sp macro="" textlink="">
      <xdr:nvSpPr>
        <xdr:cNvPr id="878" name="n_2mainValue【庁舎】&#10;有形固定資産減価償却率">
          <a:extLst>
            <a:ext uri="{FF2B5EF4-FFF2-40B4-BE49-F238E27FC236}">
              <a16:creationId xmlns:a16="http://schemas.microsoft.com/office/drawing/2014/main" id="{00000000-0008-0000-0F00-00006E030000}"/>
            </a:ext>
          </a:extLst>
        </xdr:cNvPr>
        <xdr:cNvSpPr txBox="1"/>
      </xdr:nvSpPr>
      <xdr:spPr>
        <a:xfrm>
          <a:off x="14389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149151</xdr:rowOff>
    </xdr:from>
    <xdr:ext cx="405111" cy="259045"/>
    <xdr:sp macro="" textlink="">
      <xdr:nvSpPr>
        <xdr:cNvPr id="879" name="n_3mainValue【庁舎】&#10;有形固定資産減価償却率">
          <a:extLst>
            <a:ext uri="{FF2B5EF4-FFF2-40B4-BE49-F238E27FC236}">
              <a16:creationId xmlns:a16="http://schemas.microsoft.com/office/drawing/2014/main" id="{00000000-0008-0000-0F00-00006F030000}"/>
            </a:ext>
          </a:extLst>
        </xdr:cNvPr>
        <xdr:cNvSpPr txBox="1"/>
      </xdr:nvSpPr>
      <xdr:spPr>
        <a:xfrm>
          <a:off x="13500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880" name="n_4mainValue【庁舎】&#10;有形固定資産減価償却率">
          <a:extLst>
            <a:ext uri="{FF2B5EF4-FFF2-40B4-BE49-F238E27FC236}">
              <a16:creationId xmlns:a16="http://schemas.microsoft.com/office/drawing/2014/main" id="{00000000-0008-0000-0F00-000070030000}"/>
            </a:ext>
          </a:extLst>
        </xdr:cNvPr>
        <xdr:cNvSpPr txBox="1"/>
      </xdr:nvSpPr>
      <xdr:spPr>
        <a:xfrm>
          <a:off x="12611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00000000-0008-0000-0F00-00007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00000000-0008-0000-0F00-00007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00000000-0008-0000-0F00-00007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a:extLst>
            <a:ext uri="{FF2B5EF4-FFF2-40B4-BE49-F238E27FC236}">
              <a16:creationId xmlns:a16="http://schemas.microsoft.com/office/drawing/2014/main" id="{00000000-0008-0000-0F00-00008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03" name="【庁舎】&#10;一人当たり面積最小値テキスト">
          <a:extLst>
            <a:ext uri="{FF2B5EF4-FFF2-40B4-BE49-F238E27FC236}">
              <a16:creationId xmlns:a16="http://schemas.microsoft.com/office/drawing/2014/main" id="{00000000-0008-0000-0F00-000087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05" name="【庁舎】&#10;一人当たり面積最大値テキスト">
          <a:extLst>
            <a:ext uri="{FF2B5EF4-FFF2-40B4-BE49-F238E27FC236}">
              <a16:creationId xmlns:a16="http://schemas.microsoft.com/office/drawing/2014/main" id="{00000000-0008-0000-0F00-000089030000}"/>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907" name="【庁舎】&#10;一人当たり面積平均値テキスト">
          <a:extLst>
            <a:ext uri="{FF2B5EF4-FFF2-40B4-BE49-F238E27FC236}">
              <a16:creationId xmlns:a16="http://schemas.microsoft.com/office/drawing/2014/main" id="{00000000-0008-0000-0F00-00008B030000}"/>
            </a:ext>
          </a:extLst>
        </xdr:cNvPr>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08" name="フローチャート: 判断 907">
          <a:extLst>
            <a:ext uri="{FF2B5EF4-FFF2-40B4-BE49-F238E27FC236}">
              <a16:creationId xmlns:a16="http://schemas.microsoft.com/office/drawing/2014/main" id="{00000000-0008-0000-0F00-00008C030000}"/>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09" name="フローチャート: 判断 908">
          <a:extLst>
            <a:ext uri="{FF2B5EF4-FFF2-40B4-BE49-F238E27FC236}">
              <a16:creationId xmlns:a16="http://schemas.microsoft.com/office/drawing/2014/main" id="{00000000-0008-0000-0F00-00008D030000}"/>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10" name="フローチャート: 判断 909">
          <a:extLst>
            <a:ext uri="{FF2B5EF4-FFF2-40B4-BE49-F238E27FC236}">
              <a16:creationId xmlns:a16="http://schemas.microsoft.com/office/drawing/2014/main" id="{00000000-0008-0000-0F00-00008E030000}"/>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11" name="フローチャート: 判断 910">
          <a:extLst>
            <a:ext uri="{FF2B5EF4-FFF2-40B4-BE49-F238E27FC236}">
              <a16:creationId xmlns:a16="http://schemas.microsoft.com/office/drawing/2014/main" id="{00000000-0008-0000-0F00-00008F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12" name="フローチャート: 判断 911">
          <a:extLst>
            <a:ext uri="{FF2B5EF4-FFF2-40B4-BE49-F238E27FC236}">
              <a16:creationId xmlns:a16="http://schemas.microsoft.com/office/drawing/2014/main" id="{00000000-0008-0000-0F00-000090030000}"/>
            </a:ext>
          </a:extLst>
        </xdr:cNvPr>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135128</xdr:rowOff>
    </xdr:from>
    <xdr:to>
      <xdr:col>116</xdr:col>
      <xdr:colOff>114300</xdr:colOff>
      <xdr:row>105</xdr:row>
      <xdr:rowOff>65278</xdr:rowOff>
    </xdr:to>
    <xdr:sp macro="" textlink="">
      <xdr:nvSpPr>
        <xdr:cNvPr id="918" name="楕円 917">
          <a:extLst>
            <a:ext uri="{FF2B5EF4-FFF2-40B4-BE49-F238E27FC236}">
              <a16:creationId xmlns:a16="http://schemas.microsoft.com/office/drawing/2014/main" id="{00000000-0008-0000-0F00-000096030000}"/>
            </a:ext>
          </a:extLst>
        </xdr:cNvPr>
        <xdr:cNvSpPr/>
      </xdr:nvSpPr>
      <xdr:spPr>
        <a:xfrm>
          <a:off x="22110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113555</xdr:rowOff>
    </xdr:from>
    <xdr:ext cx="469744" cy="259045"/>
    <xdr:sp macro="" textlink="">
      <xdr:nvSpPr>
        <xdr:cNvPr id="919" name="【庁舎】&#10;一人当たり面積該当値テキスト">
          <a:extLst>
            <a:ext uri="{FF2B5EF4-FFF2-40B4-BE49-F238E27FC236}">
              <a16:creationId xmlns:a16="http://schemas.microsoft.com/office/drawing/2014/main" id="{00000000-0008-0000-0F00-000097030000}"/>
            </a:ext>
          </a:extLst>
        </xdr:cNvPr>
        <xdr:cNvSpPr txBox="1"/>
      </xdr:nvSpPr>
      <xdr:spPr>
        <a:xfrm>
          <a:off x="22199600" y="179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135128</xdr:rowOff>
    </xdr:from>
    <xdr:to>
      <xdr:col>112</xdr:col>
      <xdr:colOff>38100</xdr:colOff>
      <xdr:row>105</xdr:row>
      <xdr:rowOff>65278</xdr:rowOff>
    </xdr:to>
    <xdr:sp macro="" textlink="">
      <xdr:nvSpPr>
        <xdr:cNvPr id="920" name="楕円 919">
          <a:extLst>
            <a:ext uri="{FF2B5EF4-FFF2-40B4-BE49-F238E27FC236}">
              <a16:creationId xmlns:a16="http://schemas.microsoft.com/office/drawing/2014/main" id="{00000000-0008-0000-0F00-000098030000}"/>
            </a:ext>
          </a:extLst>
        </xdr:cNvPr>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xdr:rowOff>
    </xdr:from>
    <xdr:to>
      <xdr:col>116</xdr:col>
      <xdr:colOff>63500</xdr:colOff>
      <xdr:row>105</xdr:row>
      <xdr:rowOff>14478</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21323300" y="18016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922" name="楕円 921">
          <a:extLst>
            <a:ext uri="{FF2B5EF4-FFF2-40B4-BE49-F238E27FC236}">
              <a16:creationId xmlns:a16="http://schemas.microsoft.com/office/drawing/2014/main" id="{00000000-0008-0000-0F00-00009A030000}"/>
            </a:ext>
          </a:extLst>
        </xdr:cNvPr>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14478</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20434300" y="18012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130556</xdr:rowOff>
    </xdr:from>
    <xdr:to>
      <xdr:col>102</xdr:col>
      <xdr:colOff>165100</xdr:colOff>
      <xdr:row>105</xdr:row>
      <xdr:rowOff>60706</xdr:rowOff>
    </xdr:to>
    <xdr:sp macro="" textlink="">
      <xdr:nvSpPr>
        <xdr:cNvPr id="924" name="楕円 923">
          <a:extLst>
            <a:ext uri="{FF2B5EF4-FFF2-40B4-BE49-F238E27FC236}">
              <a16:creationId xmlns:a16="http://schemas.microsoft.com/office/drawing/2014/main" id="{00000000-0008-0000-0F00-00009C030000}"/>
            </a:ext>
          </a:extLst>
        </xdr:cNvPr>
        <xdr:cNvSpPr/>
      </xdr:nvSpPr>
      <xdr:spPr>
        <a:xfrm>
          <a:off x="19494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9906</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19545300" y="1801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130556</xdr:rowOff>
    </xdr:from>
    <xdr:to>
      <xdr:col>98</xdr:col>
      <xdr:colOff>38100</xdr:colOff>
      <xdr:row>105</xdr:row>
      <xdr:rowOff>60706</xdr:rowOff>
    </xdr:to>
    <xdr:sp macro="" textlink="">
      <xdr:nvSpPr>
        <xdr:cNvPr id="926" name="楕円 925">
          <a:extLst>
            <a:ext uri="{FF2B5EF4-FFF2-40B4-BE49-F238E27FC236}">
              <a16:creationId xmlns:a16="http://schemas.microsoft.com/office/drawing/2014/main" id="{00000000-0008-0000-0F00-00009E030000}"/>
            </a:ext>
          </a:extLst>
        </xdr:cNvPr>
        <xdr:cNvSpPr/>
      </xdr:nvSpPr>
      <xdr:spPr>
        <a:xfrm>
          <a:off x="18605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xdr:rowOff>
    </xdr:from>
    <xdr:to>
      <xdr:col>102</xdr:col>
      <xdr:colOff>114300</xdr:colOff>
      <xdr:row>105</xdr:row>
      <xdr:rowOff>9906</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8656300" y="1801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928" name="n_1aveValue【庁舎】&#10;一人当たり面積">
          <a:extLst>
            <a:ext uri="{FF2B5EF4-FFF2-40B4-BE49-F238E27FC236}">
              <a16:creationId xmlns:a16="http://schemas.microsoft.com/office/drawing/2014/main" id="{00000000-0008-0000-0F00-0000A0030000}"/>
            </a:ext>
          </a:extLst>
        </xdr:cNvPr>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929" name="n_2aveValue【庁舎】&#10;一人当たり面積">
          <a:extLst>
            <a:ext uri="{FF2B5EF4-FFF2-40B4-BE49-F238E27FC236}">
              <a16:creationId xmlns:a16="http://schemas.microsoft.com/office/drawing/2014/main" id="{00000000-0008-0000-0F00-0000A1030000}"/>
            </a:ext>
          </a:extLst>
        </xdr:cNvPr>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30" name="n_3aveValue【庁舎】&#10;一人当たり面積">
          <a:extLst>
            <a:ext uri="{FF2B5EF4-FFF2-40B4-BE49-F238E27FC236}">
              <a16:creationId xmlns:a16="http://schemas.microsoft.com/office/drawing/2014/main" id="{00000000-0008-0000-0F00-0000A2030000}"/>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31" name="n_4aveValue【庁舎】&#10;一人当たり面積">
          <a:extLst>
            <a:ext uri="{FF2B5EF4-FFF2-40B4-BE49-F238E27FC236}">
              <a16:creationId xmlns:a16="http://schemas.microsoft.com/office/drawing/2014/main" id="{00000000-0008-0000-0F00-0000A3030000}"/>
            </a:ext>
          </a:extLst>
        </xdr:cNvPr>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56405</xdr:rowOff>
    </xdr:from>
    <xdr:ext cx="469744" cy="259045"/>
    <xdr:sp macro="" textlink="">
      <xdr:nvSpPr>
        <xdr:cNvPr id="932" name="n_1mainValue【庁舎】&#10;一人当たり面積">
          <a:extLst>
            <a:ext uri="{FF2B5EF4-FFF2-40B4-BE49-F238E27FC236}">
              <a16:creationId xmlns:a16="http://schemas.microsoft.com/office/drawing/2014/main" id="{00000000-0008-0000-0F00-0000A4030000}"/>
            </a:ext>
          </a:extLst>
        </xdr:cNvPr>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933" name="n_2mainValue【庁舎】&#10;一人当たり面積">
          <a:extLst>
            <a:ext uri="{FF2B5EF4-FFF2-40B4-BE49-F238E27FC236}">
              <a16:creationId xmlns:a16="http://schemas.microsoft.com/office/drawing/2014/main" id="{00000000-0008-0000-0F00-0000A5030000}"/>
            </a:ext>
          </a:extLst>
        </xdr:cNvPr>
        <xdr:cNvSpPr txBox="1"/>
      </xdr:nvSpPr>
      <xdr:spPr>
        <a:xfrm>
          <a:off x="20199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51833</xdr:rowOff>
    </xdr:from>
    <xdr:ext cx="469744" cy="259045"/>
    <xdr:sp macro="" textlink="">
      <xdr:nvSpPr>
        <xdr:cNvPr id="934" name="n_3mainValue【庁舎】&#10;一人当たり面積">
          <a:extLst>
            <a:ext uri="{FF2B5EF4-FFF2-40B4-BE49-F238E27FC236}">
              <a16:creationId xmlns:a16="http://schemas.microsoft.com/office/drawing/2014/main" id="{00000000-0008-0000-0F00-0000A6030000}"/>
            </a:ext>
          </a:extLst>
        </xdr:cNvPr>
        <xdr:cNvSpPr txBox="1"/>
      </xdr:nvSpPr>
      <xdr:spPr>
        <a:xfrm>
          <a:off x="19310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77233</xdr:rowOff>
    </xdr:from>
    <xdr:ext cx="469744" cy="259045"/>
    <xdr:sp macro="" textlink="">
      <xdr:nvSpPr>
        <xdr:cNvPr id="935" name="n_4mainValue【庁舎】&#10;一人当たり面積">
          <a:extLst>
            <a:ext uri="{FF2B5EF4-FFF2-40B4-BE49-F238E27FC236}">
              <a16:creationId xmlns:a16="http://schemas.microsoft.com/office/drawing/2014/main" id="{00000000-0008-0000-0F00-0000A7030000}"/>
            </a:ext>
          </a:extLst>
        </xdr:cNvPr>
        <xdr:cNvSpPr txBox="1"/>
      </xdr:nvSpPr>
      <xdr:spPr>
        <a:xfrm>
          <a:off x="18421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00000000-0008-0000-0F00-0000A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00000000-0008-0000-0F00-0000A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施設類型別ストック情報分析表①の分析欄に記載</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令和元年度の類似団体内順位においては、変動はなかったものの全国・県平均と比較しても平均値を上回っている。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数値自体については、伊丹市行財政プランの方針に基づいた歳出の徹底的な見直し、及び税収等の徴収率向上対策を中心とした歳入確保に努めた結果、横ばいを保っている。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84966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84966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阪神淡路大震災の影響を受けた平成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％を超えて以降、平成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年度を除き、経常収支比率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％以上の高い水準で推移している。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そうした中、平成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年度に策定した伊丹市行財政プランにおいて、平成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％以下という目標を掲げ、目標達成に向けて不断の歳出削減努力等を行った結果、目標を達成した。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年度以降も新たに策定した行財政プランにおいて、引き続き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％以下を維持することを目標として掲げており、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年度においても目標を達成した。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令和元年度については、障害福祉サービス費等の扶助費および後期高齢者医療給付費負担金等の増加により上昇したと考えられる。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142119</xdr:rowOff>
    </xdr:from>
    <xdr:to>
      <xdr:col>23</xdr:col>
      <xdr:colOff>133350</xdr:colOff>
      <xdr:row>63</xdr:row>
      <xdr:rowOff>28122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7201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142119</xdr:rowOff>
    </xdr:from>
    <xdr:to>
      <xdr:col>19</xdr:col>
      <xdr:colOff>133350</xdr:colOff>
      <xdr:row>62</xdr:row>
      <xdr:rowOff>153609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7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62</xdr:row>
      <xdr:rowOff>153609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260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62</xdr:row>
      <xdr:rowOff>107648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72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120849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5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91319</xdr:rowOff>
    </xdr:from>
    <xdr:to>
      <xdr:col>19</xdr:col>
      <xdr:colOff>184150</xdr:colOff>
      <xdr:row>63</xdr:row>
      <xdr:rowOff>21469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6246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102809</xdr:rowOff>
    </xdr:from>
    <xdr:to>
      <xdr:col>15</xdr:col>
      <xdr:colOff>133350</xdr:colOff>
      <xdr:row>63</xdr:row>
      <xdr:rowOff>32959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17736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56848</xdr:rowOff>
    </xdr:from>
    <xdr:to>
      <xdr:col>7</xdr:col>
      <xdr:colOff>31750</xdr:colOff>
      <xdr:row>62</xdr:row>
      <xdr:rowOff>158448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143225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類似団体内順位については、ほぼ変動のない位置にいると考える。</a:t>
          </a:r>
        </a:p>
        <a:p>
          <a:r>
            <a:rPr kumimoji="1" lang="ja-JP" altLang="en-US" sz="1300">
              <a:latin typeface="ＭＳ Ｐゴシック" panose="020B0600070205080204" pitchFamily="50" charset="-128"/>
              <a:ea typeface="ＭＳ Ｐゴシック" panose="020B0600070205080204" pitchFamily="50" charset="-128"/>
            </a:rPr>
            <a:t>また、数値についてはこれまでに引き続き、全国・県平均よりも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a:t>
          </a:r>
          <a:r>
            <a:rPr kumimoji="1" lang="ja-JP" altLang="en-US" sz="1300">
              <a:latin typeface="ＭＳ Ｐゴシック" panose="020B0600070205080204" pitchFamily="50" charset="-128"/>
              <a:ea typeface="ＭＳ Ｐゴシック" panose="020B0600070205080204" pitchFamily="50" charset="-128"/>
            </a:rPr>
            <a:t>水準で推移している。</a:t>
          </a:r>
        </a:p>
        <a:p>
          <a:r>
            <a:rPr kumimoji="1" lang="ja-JP" altLang="en-US" sz="1300">
              <a:latin typeface="ＭＳ Ｐゴシック" panose="020B0600070205080204" pitchFamily="50" charset="-128"/>
              <a:ea typeface="ＭＳ Ｐゴシック" panose="020B0600070205080204" pitchFamily="50" charset="-128"/>
            </a:rPr>
            <a:t>令和元年度については、人件費は退職手当や会計年度任用職員制度の導入等に伴う嘱託報酬の増加、物件費はプレミアム付商品券発行事業実施委託料やＰＣＢ処理等の手数料が増加したことにより上昇した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22673</xdr:rowOff>
    </xdr:from>
    <xdr:to>
      <xdr:col>23</xdr:col>
      <xdr:colOff>133350</xdr:colOff>
      <xdr:row>83</xdr:row>
      <xdr:rowOff>65027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53023"/>
          <a:ext cx="8382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22134</xdr:rowOff>
    </xdr:from>
    <xdr:to>
      <xdr:col>19</xdr:col>
      <xdr:colOff>133350</xdr:colOff>
      <xdr:row>83</xdr:row>
      <xdr:rowOff>22673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52484"/>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170062</xdr:rowOff>
    </xdr:from>
    <xdr:to>
      <xdr:col>15</xdr:col>
      <xdr:colOff>82550</xdr:colOff>
      <xdr:row>83</xdr:row>
      <xdr:rowOff>22134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228962"/>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139832</xdr:rowOff>
    </xdr:from>
    <xdr:to>
      <xdr:col>11</xdr:col>
      <xdr:colOff>31750</xdr:colOff>
      <xdr:row>82</xdr:row>
      <xdr:rowOff>170062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98732"/>
          <a:ext cx="8890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14227</xdr:rowOff>
    </xdr:from>
    <xdr:to>
      <xdr:col>23</xdr:col>
      <xdr:colOff>184150</xdr:colOff>
      <xdr:row>83</xdr:row>
      <xdr:rowOff>115827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30754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08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143323</xdr:rowOff>
    </xdr:from>
    <xdr:to>
      <xdr:col>19</xdr:col>
      <xdr:colOff>184150</xdr:colOff>
      <xdr:row>83</xdr:row>
      <xdr:rowOff>73473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2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83650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7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142784</xdr:rowOff>
    </xdr:from>
    <xdr:to>
      <xdr:col>15</xdr:col>
      <xdr:colOff>133350</xdr:colOff>
      <xdr:row>83</xdr:row>
      <xdr:rowOff>72934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2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83111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7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119262</xdr:rowOff>
    </xdr:from>
    <xdr:to>
      <xdr:col>11</xdr:col>
      <xdr:colOff>82550</xdr:colOff>
      <xdr:row>83</xdr:row>
      <xdr:rowOff>49412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59589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94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89032</xdr:rowOff>
    </xdr:from>
    <xdr:to>
      <xdr:col>7</xdr:col>
      <xdr:colOff>31750</xdr:colOff>
      <xdr:row>83</xdr:row>
      <xdr:rowOff>19182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1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29359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91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年代の職員採用休止措置に伴う特異な職員年齢構成や、学歴によらず職員の能力・職務実績を重視した昇任管理を行っていることなどの事情により高い水準となっていた。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年度の給与制度の総合的見直し時に、一般行政職の給料表について国家公務員の見直し（平均２％の引き下げ）を上回る一律４％の引き下げを実施し、平成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年度の昇任制度の見直しに伴う、中高年齢層の給与水準の抑制による効果が現れ、近年は低下傾向にある。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48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71966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132291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161925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055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年度までは類似団体との比較において、やや上位で推移していたが、平成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年度以降、再任用職員のフルタイム化に伴い、やや順位を下げる結果となっており、その後は横ばいで推移している。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158206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7087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140970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2605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96157</xdr:rowOff>
    </xdr:from>
    <xdr:to>
      <xdr:col>72</xdr:col>
      <xdr:colOff>203200</xdr:colOff>
      <xdr:row>62</xdr:row>
      <xdr:rowOff>99604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7260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99604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984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107406</xdr:rowOff>
    </xdr:from>
    <xdr:to>
      <xdr:col>81</xdr:col>
      <xdr:colOff>95250</xdr:colOff>
      <xdr:row>63</xdr:row>
      <xdr:rowOff>37556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79483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45357</xdr:rowOff>
    </xdr:from>
    <xdr:to>
      <xdr:col>73</xdr:col>
      <xdr:colOff>44450</xdr:colOff>
      <xdr:row>62</xdr:row>
      <xdr:rowOff>146957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131734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48804</xdr:rowOff>
    </xdr:from>
    <xdr:to>
      <xdr:col>68</xdr:col>
      <xdr:colOff>203200</xdr:colOff>
      <xdr:row>62</xdr:row>
      <xdr:rowOff>150404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135181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令和元年度においては、標準税収入等の増加および元利償還金の減少により単年度における実質公債費比率が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と改善したことに伴い、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ヵ年平均における実質公債費比率も改善し、昨年度に引き続き、兵庫県平均値を下回る結果となった。</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25400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1458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82852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22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72269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2837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72269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118429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96355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財政規律を堅持する一環として、行財政プランにおいて新発行債の発行抑制を掲げ取り組んでおり、地方債残高は近年の減少傾向にある。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将来負担比率は従前より全国の平均値を下回る状況にあることから、今後も突発的な事象がない限り、早期健全化基準はクリアできるものと考えている。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36054</xdr:rowOff>
    </xdr:from>
    <xdr:to>
      <xdr:col>68</xdr:col>
      <xdr:colOff>152400</xdr:colOff>
      <xdr:row>14</xdr:row>
      <xdr:rowOff>162066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3635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57026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156704</xdr:rowOff>
    </xdr:from>
    <xdr:to>
      <xdr:col>68</xdr:col>
      <xdr:colOff>203200</xdr:colOff>
      <xdr:row>14</xdr:row>
      <xdr:rowOff>86854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97031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111266</xdr:rowOff>
    </xdr:from>
    <xdr:to>
      <xdr:col>64</xdr:col>
      <xdr:colOff>152400</xdr:colOff>
      <xdr:row>15</xdr:row>
      <xdr:rowOff>41416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51593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8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年度の給与構造改革（給料表を平均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については、退職手当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ごみ処理業務等を一部事務組合で行っていること等により物件費は、類似団体平均よりやや低い水準にあった。その反面で、一部事務組合の物件費等に充てる負担金により補助費が類似団体平均を上回る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令和元年度は市営住宅管理費等の増加がある一方で、小中学校等の臨時休業等に伴う賄材料費等の減少により、増減は見られなかった。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76708</xdr:rowOff>
    </xdr:from>
    <xdr:to>
      <xdr:col>82</xdr:col>
      <xdr:colOff>107950</xdr:colOff>
      <xdr:row>14</xdr:row>
      <xdr:rowOff>76708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77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76708</xdr:rowOff>
    </xdr:from>
    <xdr:to>
      <xdr:col>78</xdr:col>
      <xdr:colOff>69850</xdr:colOff>
      <xdr:row>14</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77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85852</xdr:rowOff>
    </xdr:from>
    <xdr:to>
      <xdr:col>73</xdr:col>
      <xdr:colOff>180975</xdr:colOff>
      <xdr:row>14</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86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85852</xdr:rowOff>
    </xdr:from>
    <xdr:to>
      <xdr:col>69</xdr:col>
      <xdr:colOff>92075</xdr:colOff>
      <xdr:row>14</xdr:row>
      <xdr:rowOff>136144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86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25908</xdr:rowOff>
    </xdr:from>
    <xdr:to>
      <xdr:col>82</xdr:col>
      <xdr:colOff>158750</xdr:colOff>
      <xdr:row>14</xdr:row>
      <xdr:rowOff>127508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105935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25908</xdr:rowOff>
    </xdr:from>
    <xdr:to>
      <xdr:col>78</xdr:col>
      <xdr:colOff>120650</xdr:colOff>
      <xdr:row>14</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35052</xdr:rowOff>
    </xdr:from>
    <xdr:to>
      <xdr:col>74</xdr:col>
      <xdr:colOff>31750</xdr:colOff>
      <xdr:row>14</xdr:row>
      <xdr:rowOff>136652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146829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35052</xdr:rowOff>
    </xdr:from>
    <xdr:to>
      <xdr:col>69</xdr:col>
      <xdr:colOff>142875</xdr:colOff>
      <xdr:row>14</xdr:row>
      <xdr:rowOff>136652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146829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85344</xdr:rowOff>
    </xdr:from>
    <xdr:to>
      <xdr:col>65</xdr:col>
      <xdr:colOff>53975</xdr:colOff>
      <xdr:row>15</xdr:row>
      <xdr:rowOff>15494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25671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類似団体平均、県平均からみても依然高い水準にとどまっている。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近年ほぼ横ばいで推移していたが、令和元年度は施設型給付費や保育所保育委託料、児童扶養手当等が増加したことで上昇している。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13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当該数値は一貫して類似団体平均値に比べて低い水準で推移している。要因は平成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年度から、下水道事業の会計制度を移行（特別会計から公営企業会計）したことなどがあげられる。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令和元年度は繰出金（介護保険事業会計）の増加により上昇している。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03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34472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34472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当該数値は一貫して類似団体平均値に比べて高い。要因は、ごみ処理業務等を一部事務組合で行っていること、下水道事業を公営企業で行っていることがあげられる。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年度決算において土地開発公社他２団体のいわゆる第３セクターを解散したことによる関係補助金の削減により当該数値が改善した後は、ほぼ横ばいで推移している。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43180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2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43180</xdr:rowOff>
    </xdr:from>
    <xdr:to>
      <xdr:col>73</xdr:col>
      <xdr:colOff>180975</xdr:colOff>
      <xdr:row>38</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5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24147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163830</xdr:rowOff>
    </xdr:from>
    <xdr:to>
      <xdr:col>74</xdr:col>
      <xdr:colOff>31750</xdr:colOff>
      <xdr:row>38</xdr:row>
      <xdr:rowOff>93980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これまで、阪神淡路大震災の災害復旧事業債の償還の影響から類似団体内順位は低位であったが、償還が進捗するにつれて改善している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臨時財政対策債に係る元利償還金の増加によ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で推移していたが、地方債償還のピークは過ぎ、令和元年度は低下している。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一方で、今後は庁舎の整備や施設の大規模改修、公共施設の再配置等に伴い、公債費の増加が見込まれる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ことには留意する必要がある。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78</xdr:row>
      <xdr:rowOff>5080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09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人件費の削減、扶助費の増加、公債費の抑制など、個々の経費の増減が結果として全体の均衡を保っている状況にあり、類似団体平均値よりも低い水準で推移している。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近年はほぼ横ばいで推移していたが、令和元年度は人件費や扶助費、繰出金の増加により上昇している。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1114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73661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104139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153688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57079</xdr:rowOff>
    </xdr:from>
    <xdr:to>
      <xdr:col>29</xdr:col>
      <xdr:colOff>127000</xdr:colOff>
      <xdr:row>15</xdr:row>
      <xdr:rowOff>151628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76454"/>
          <a:ext cx="647700" cy="9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151628</xdr:rowOff>
    </xdr:from>
    <xdr:to>
      <xdr:col>26</xdr:col>
      <xdr:colOff>50800</xdr:colOff>
      <xdr:row>16</xdr:row>
      <xdr:rowOff>11176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71003"/>
          <a:ext cx="698500" cy="30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11176</xdr:rowOff>
    </xdr:from>
    <xdr:to>
      <xdr:col>22</xdr:col>
      <xdr:colOff>114300</xdr:colOff>
      <xdr:row>16</xdr:row>
      <xdr:rowOff>70703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02001"/>
          <a:ext cx="698500" cy="5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70703</xdr:rowOff>
    </xdr:from>
    <xdr:to>
      <xdr:col>18</xdr:col>
      <xdr:colOff>177800</xdr:colOff>
      <xdr:row>16</xdr:row>
      <xdr:rowOff>100193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61528"/>
          <a:ext cx="6985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6279</xdr:rowOff>
    </xdr:from>
    <xdr:to>
      <xdr:col>29</xdr:col>
      <xdr:colOff>177800</xdr:colOff>
      <xdr:row>15</xdr:row>
      <xdr:rowOff>107879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5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22806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7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100828</xdr:rowOff>
    </xdr:from>
    <xdr:to>
      <xdr:col>26</xdr:col>
      <xdr:colOff>101600</xdr:colOff>
      <xdr:row>16</xdr:row>
      <xdr:rowOff>30978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2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41155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131826</xdr:rowOff>
    </xdr:from>
    <xdr:to>
      <xdr:col>22</xdr:col>
      <xdr:colOff>165100</xdr:colOff>
      <xdr:row>16</xdr:row>
      <xdr:rowOff>61976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5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72153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2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19903</xdr:rowOff>
    </xdr:from>
    <xdr:to>
      <xdr:col>19</xdr:col>
      <xdr:colOff>38100</xdr:colOff>
      <xdr:row>16</xdr:row>
      <xdr:rowOff>121503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1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131680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49393</xdr:rowOff>
    </xdr:from>
    <xdr:to>
      <xdr:col>15</xdr:col>
      <xdr:colOff>101600</xdr:colOff>
      <xdr:row>16</xdr:row>
      <xdr:rowOff>150993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4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161170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161785</xdr:rowOff>
    </xdr:from>
    <xdr:to>
      <xdr:col>29</xdr:col>
      <xdr:colOff>127000</xdr:colOff>
      <xdr:row>35</xdr:row>
      <xdr:rowOff>221564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72135"/>
          <a:ext cx="647700" cy="5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111875</xdr:rowOff>
    </xdr:from>
    <xdr:to>
      <xdr:col>26</xdr:col>
      <xdr:colOff>50800</xdr:colOff>
      <xdr:row>35</xdr:row>
      <xdr:rowOff>161785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22225"/>
          <a:ext cx="698500" cy="4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97015</xdr:rowOff>
    </xdr:from>
    <xdr:to>
      <xdr:col>22</xdr:col>
      <xdr:colOff>114300</xdr:colOff>
      <xdr:row>35</xdr:row>
      <xdr:rowOff>111875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07365"/>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72860</xdr:rowOff>
    </xdr:from>
    <xdr:to>
      <xdr:col>18</xdr:col>
      <xdr:colOff>177800</xdr:colOff>
      <xdr:row>35</xdr:row>
      <xdr:rowOff>97015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83210"/>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170764</xdr:rowOff>
    </xdr:from>
    <xdr:to>
      <xdr:col>29</xdr:col>
      <xdr:colOff>177800</xdr:colOff>
      <xdr:row>35</xdr:row>
      <xdr:rowOff>272364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15841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110985</xdr:rowOff>
    </xdr:from>
    <xdr:to>
      <xdr:col>26</xdr:col>
      <xdr:colOff>101600</xdr:colOff>
      <xdr:row>35</xdr:row>
      <xdr:rowOff>212585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222762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9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61075</xdr:rowOff>
    </xdr:from>
    <xdr:to>
      <xdr:col>22</xdr:col>
      <xdr:colOff>165100</xdr:colOff>
      <xdr:row>35</xdr:row>
      <xdr:rowOff>162675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7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172852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4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46215</xdr:rowOff>
    </xdr:from>
    <xdr:to>
      <xdr:col>19</xdr:col>
      <xdr:colOff>38100</xdr:colOff>
      <xdr:row>35</xdr:row>
      <xdr:rowOff>147815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5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157992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22060</xdr:rowOff>
    </xdr:from>
    <xdr:to>
      <xdr:col>15</xdr:col>
      <xdr:colOff>101600</xdr:colOff>
      <xdr:row>35</xdr:row>
      <xdr:rowOff>123660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3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133837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93523</xdr:rowOff>
    </xdr:from>
    <xdr:to>
      <xdr:col>24</xdr:col>
      <xdr:colOff>63500</xdr:colOff>
      <xdr:row>35</xdr:row>
      <xdr:rowOff>1740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2823"/>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142367</xdr:rowOff>
    </xdr:from>
    <xdr:to>
      <xdr:col>19</xdr:col>
      <xdr:colOff>177800</xdr:colOff>
      <xdr:row>35</xdr:row>
      <xdr:rowOff>1740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71667"/>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142367</xdr:rowOff>
    </xdr:from>
    <xdr:to>
      <xdr:col>15</xdr:col>
      <xdr:colOff>50800</xdr:colOff>
      <xdr:row>35</xdr:row>
      <xdr:rowOff>73101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71667"/>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11379</xdr:rowOff>
    </xdr:from>
    <xdr:to>
      <xdr:col>10</xdr:col>
      <xdr:colOff>114300</xdr:colOff>
      <xdr:row>35</xdr:row>
      <xdr:rowOff>73101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212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42723</xdr:rowOff>
    </xdr:from>
    <xdr:to>
      <xdr:col>24</xdr:col>
      <xdr:colOff>114300</xdr:colOff>
      <xdr:row>34</xdr:row>
      <xdr:rowOff>144323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65600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122390</xdr:rowOff>
    </xdr:from>
    <xdr:to>
      <xdr:col>20</xdr:col>
      <xdr:colOff>38100</xdr:colOff>
      <xdr:row>35</xdr:row>
      <xdr:rowOff>52540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69067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91567</xdr:rowOff>
    </xdr:from>
    <xdr:to>
      <xdr:col>15</xdr:col>
      <xdr:colOff>101600</xdr:colOff>
      <xdr:row>35</xdr:row>
      <xdr:rowOff>21717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38244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22301</xdr:rowOff>
    </xdr:from>
    <xdr:to>
      <xdr:col>10</xdr:col>
      <xdr:colOff>165100</xdr:colOff>
      <xdr:row>35</xdr:row>
      <xdr:rowOff>123901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140428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132029</xdr:rowOff>
    </xdr:from>
    <xdr:to>
      <xdr:col>6</xdr:col>
      <xdr:colOff>38100</xdr:colOff>
      <xdr:row>35</xdr:row>
      <xdr:rowOff>62179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78706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8517</xdr:rowOff>
    </xdr:from>
    <xdr:to>
      <xdr:col>24</xdr:col>
      <xdr:colOff>63500</xdr:colOff>
      <xdr:row>57</xdr:row>
      <xdr:rowOff>36830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81167"/>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29417</xdr:rowOff>
    </xdr:from>
    <xdr:to>
      <xdr:col>19</xdr:col>
      <xdr:colOff>177800</xdr:colOff>
      <xdr:row>57</xdr:row>
      <xdr:rowOff>36830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0206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29417</xdr:rowOff>
    </xdr:from>
    <xdr:to>
      <xdr:col>15</xdr:col>
      <xdr:colOff>50800</xdr:colOff>
      <xdr:row>57</xdr:row>
      <xdr:rowOff>46709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02067"/>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46709</xdr:rowOff>
    </xdr:from>
    <xdr:to>
      <xdr:col>10</xdr:col>
      <xdr:colOff>114300</xdr:colOff>
      <xdr:row>57</xdr:row>
      <xdr:rowOff>86632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19359"/>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129167</xdr:rowOff>
    </xdr:from>
    <xdr:to>
      <xdr:col>24</xdr:col>
      <xdr:colOff>114300</xdr:colOff>
      <xdr:row>57</xdr:row>
      <xdr:rowOff>59317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107594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157480</xdr:rowOff>
    </xdr:from>
    <xdr:to>
      <xdr:col>20</xdr:col>
      <xdr:colOff>38100</xdr:colOff>
      <xdr:row>57</xdr:row>
      <xdr:rowOff>87630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78757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150067</xdr:rowOff>
    </xdr:from>
    <xdr:to>
      <xdr:col>15</xdr:col>
      <xdr:colOff>101600</xdr:colOff>
      <xdr:row>57</xdr:row>
      <xdr:rowOff>80217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167359</xdr:rowOff>
    </xdr:from>
    <xdr:to>
      <xdr:col>10</xdr:col>
      <xdr:colOff>165100</xdr:colOff>
      <xdr:row>57</xdr:row>
      <xdr:rowOff>97509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88636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6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35832</xdr:rowOff>
    </xdr:from>
    <xdr:to>
      <xdr:col>6</xdr:col>
      <xdr:colOff>38100</xdr:colOff>
      <xdr:row>57</xdr:row>
      <xdr:rowOff>137432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128559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94960</xdr:rowOff>
    </xdr:from>
    <xdr:to>
      <xdr:col>24</xdr:col>
      <xdr:colOff>63500</xdr:colOff>
      <xdr:row>78</xdr:row>
      <xdr:rowOff>96593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806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90714</xdr:rowOff>
    </xdr:from>
    <xdr:to>
      <xdr:col>19</xdr:col>
      <xdr:colOff>177800</xdr:colOff>
      <xdr:row>78</xdr:row>
      <xdr:rowOff>94960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6381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65024</xdr:rowOff>
    </xdr:from>
    <xdr:to>
      <xdr:col>15</xdr:col>
      <xdr:colOff>50800</xdr:colOff>
      <xdr:row>78</xdr:row>
      <xdr:rowOff>90714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38124"/>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65024</xdr:rowOff>
    </xdr:from>
    <xdr:to>
      <xdr:col>10</xdr:col>
      <xdr:colOff>114300</xdr:colOff>
      <xdr:row>78</xdr:row>
      <xdr:rowOff>86251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381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45793</xdr:rowOff>
    </xdr:from>
    <xdr:to>
      <xdr:col>24</xdr:col>
      <xdr:colOff>114300</xdr:colOff>
      <xdr:row>78</xdr:row>
      <xdr:rowOff>147393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24220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44160</xdr:rowOff>
    </xdr:from>
    <xdr:to>
      <xdr:col>20</xdr:col>
      <xdr:colOff>38100</xdr:colOff>
      <xdr:row>78</xdr:row>
      <xdr:rowOff>145760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136887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39914</xdr:rowOff>
    </xdr:from>
    <xdr:to>
      <xdr:col>15</xdr:col>
      <xdr:colOff>101600</xdr:colOff>
      <xdr:row>78</xdr:row>
      <xdr:rowOff>141514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132641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14224</xdr:rowOff>
    </xdr:from>
    <xdr:to>
      <xdr:col>10</xdr:col>
      <xdr:colOff>165100</xdr:colOff>
      <xdr:row>78</xdr:row>
      <xdr:rowOff>115824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106951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35451</xdr:rowOff>
    </xdr:from>
    <xdr:to>
      <xdr:col>6</xdr:col>
      <xdr:colOff>38100</xdr:colOff>
      <xdr:row>78</xdr:row>
      <xdr:rowOff>137051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128178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89365</xdr:rowOff>
    </xdr:from>
    <xdr:to>
      <xdr:col>24</xdr:col>
      <xdr:colOff>63500</xdr:colOff>
      <xdr:row>96</xdr:row>
      <xdr:rowOff>296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377115"/>
          <a:ext cx="8382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149680</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43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296</xdr:rowOff>
    </xdr:from>
    <xdr:to>
      <xdr:col>19</xdr:col>
      <xdr:colOff>177800</xdr:colOff>
      <xdr:row>96</xdr:row>
      <xdr:rowOff>17185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459496"/>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163696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17185</xdr:rowOff>
    </xdr:from>
    <xdr:to>
      <xdr:col>15</xdr:col>
      <xdr:colOff>50800</xdr:colOff>
      <xdr:row>96</xdr:row>
      <xdr:rowOff>75292</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476385"/>
          <a:ext cx="889000" cy="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75292</xdr:rowOff>
    </xdr:from>
    <xdr:to>
      <xdr:col>10</xdr:col>
      <xdr:colOff>114300</xdr:colOff>
      <xdr:row>96</xdr:row>
      <xdr:rowOff>150687</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534492"/>
          <a:ext cx="889000" cy="7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38565</xdr:rowOff>
    </xdr:from>
    <xdr:to>
      <xdr:col>24</xdr:col>
      <xdr:colOff>114300</xdr:colOff>
      <xdr:row>95</xdr:row>
      <xdr:rowOff>140165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3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61442</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17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120946</xdr:rowOff>
    </xdr:from>
    <xdr:to>
      <xdr:col>20</xdr:col>
      <xdr:colOff>38100</xdr:colOff>
      <xdr:row>96</xdr:row>
      <xdr:rowOff>51096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4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67623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61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137835</xdr:rowOff>
    </xdr:from>
    <xdr:to>
      <xdr:col>15</xdr:col>
      <xdr:colOff>101600</xdr:colOff>
      <xdr:row>96</xdr:row>
      <xdr:rowOff>67985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4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84512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5" y="1620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24492</xdr:rowOff>
    </xdr:from>
    <xdr:to>
      <xdr:col>10</xdr:col>
      <xdr:colOff>165100</xdr:colOff>
      <xdr:row>96</xdr:row>
      <xdr:rowOff>126092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4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142619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5" y="1625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99887</xdr:rowOff>
    </xdr:from>
    <xdr:to>
      <xdr:col>6</xdr:col>
      <xdr:colOff>38100</xdr:colOff>
      <xdr:row>97</xdr:row>
      <xdr:rowOff>30037</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5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46564</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3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97181</xdr:rowOff>
    </xdr:from>
    <xdr:to>
      <xdr:col>55</xdr:col>
      <xdr:colOff>0</xdr:colOff>
      <xdr:row>34</xdr:row>
      <xdr:rowOff>105296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926481"/>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69748</xdr:rowOff>
    </xdr:from>
    <xdr:to>
      <xdr:col>50</xdr:col>
      <xdr:colOff>114300</xdr:colOff>
      <xdr:row>34</xdr:row>
      <xdr:rowOff>105296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899048"/>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69748</xdr:rowOff>
    </xdr:from>
    <xdr:to>
      <xdr:col>45</xdr:col>
      <xdr:colOff>177800</xdr:colOff>
      <xdr:row>34</xdr:row>
      <xdr:rowOff>104801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899048"/>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36068</xdr:rowOff>
    </xdr:from>
    <xdr:to>
      <xdr:col>41</xdr:col>
      <xdr:colOff>50800</xdr:colOff>
      <xdr:row>34</xdr:row>
      <xdr:rowOff>104801</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5865368"/>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46381</xdr:rowOff>
    </xdr:from>
    <xdr:to>
      <xdr:col>55</xdr:col>
      <xdr:colOff>50800</xdr:colOff>
      <xdr:row>34</xdr:row>
      <xdr:rowOff>147981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69258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7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54496</xdr:rowOff>
    </xdr:from>
    <xdr:to>
      <xdr:col>50</xdr:col>
      <xdr:colOff>165100</xdr:colOff>
      <xdr:row>34</xdr:row>
      <xdr:rowOff>156096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8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1173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56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18948</xdr:rowOff>
    </xdr:from>
    <xdr:to>
      <xdr:col>46</xdr:col>
      <xdr:colOff>38100</xdr:colOff>
      <xdr:row>34</xdr:row>
      <xdr:rowOff>120548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137075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56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54001</xdr:rowOff>
    </xdr:from>
    <xdr:to>
      <xdr:col>41</xdr:col>
      <xdr:colOff>101600</xdr:colOff>
      <xdr:row>34</xdr:row>
      <xdr:rowOff>155601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58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678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565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156718</xdr:rowOff>
    </xdr:from>
    <xdr:to>
      <xdr:col>36</xdr:col>
      <xdr:colOff>165100</xdr:colOff>
      <xdr:row>34</xdr:row>
      <xdr:rowOff>86868</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103395</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558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24067</xdr:rowOff>
    </xdr:from>
    <xdr:to>
      <xdr:col>55</xdr:col>
      <xdr:colOff>0</xdr:colOff>
      <xdr:row>59</xdr:row>
      <xdr:rowOff>78721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9796717"/>
          <a:ext cx="838200" cy="3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169799</xdr:rowOff>
    </xdr:from>
    <xdr:to>
      <xdr:col>50</xdr:col>
      <xdr:colOff>114300</xdr:colOff>
      <xdr:row>59</xdr:row>
      <xdr:rowOff>78721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10113899"/>
          <a:ext cx="889000" cy="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92399</xdr:rowOff>
    </xdr:from>
    <xdr:to>
      <xdr:col>45</xdr:col>
      <xdr:colOff>177800</xdr:colOff>
      <xdr:row>58</xdr:row>
      <xdr:rowOff>169799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865049"/>
          <a:ext cx="889000" cy="24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92399</xdr:rowOff>
    </xdr:from>
    <xdr:to>
      <xdr:col>41</xdr:col>
      <xdr:colOff>50800</xdr:colOff>
      <xdr:row>58</xdr:row>
      <xdr:rowOff>160389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865049"/>
          <a:ext cx="889000" cy="2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144717</xdr:rowOff>
    </xdr:from>
    <xdr:to>
      <xdr:col>55</xdr:col>
      <xdr:colOff>50800</xdr:colOff>
      <xdr:row>57</xdr:row>
      <xdr:rowOff>74867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7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167594</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5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27921</xdr:rowOff>
    </xdr:from>
    <xdr:to>
      <xdr:col>50</xdr:col>
      <xdr:colOff>165100</xdr:colOff>
      <xdr:row>59</xdr:row>
      <xdr:rowOff>129521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101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120648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102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118999</xdr:rowOff>
    </xdr:from>
    <xdr:to>
      <xdr:col>46</xdr:col>
      <xdr:colOff>38100</xdr:colOff>
      <xdr:row>59</xdr:row>
      <xdr:rowOff>49149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100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40276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101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41599</xdr:rowOff>
    </xdr:from>
    <xdr:to>
      <xdr:col>41</xdr:col>
      <xdr:colOff>101600</xdr:colOff>
      <xdr:row>57</xdr:row>
      <xdr:rowOff>143199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134326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9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109589</xdr:rowOff>
    </xdr:from>
    <xdr:to>
      <xdr:col>36</xdr:col>
      <xdr:colOff>165100</xdr:colOff>
      <xdr:row>59</xdr:row>
      <xdr:rowOff>39739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100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30866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101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11044</xdr:rowOff>
    </xdr:from>
    <xdr:to>
      <xdr:col>55</xdr:col>
      <xdr:colOff>0</xdr:colOff>
      <xdr:row>77</xdr:row>
      <xdr:rowOff>128636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212694"/>
          <a:ext cx="838200" cy="1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128636</xdr:rowOff>
    </xdr:from>
    <xdr:to>
      <xdr:col>50</xdr:col>
      <xdr:colOff>114300</xdr:colOff>
      <xdr:row>78</xdr:row>
      <xdr:rowOff>3226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330286"/>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88905</xdr:rowOff>
    </xdr:from>
    <xdr:to>
      <xdr:col>45</xdr:col>
      <xdr:colOff>177800</xdr:colOff>
      <xdr:row>78</xdr:row>
      <xdr:rowOff>3226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947655"/>
          <a:ext cx="889000" cy="4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88905</xdr:rowOff>
    </xdr:from>
    <xdr:to>
      <xdr:col>41</xdr:col>
      <xdr:colOff>50800</xdr:colOff>
      <xdr:row>75</xdr:row>
      <xdr:rowOff>99969</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94765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131694</xdr:rowOff>
    </xdr:from>
    <xdr:to>
      <xdr:col>55</xdr:col>
      <xdr:colOff>50800</xdr:colOff>
      <xdr:row>77</xdr:row>
      <xdr:rowOff>61844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1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110121</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14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77836</xdr:rowOff>
    </xdr:from>
    <xdr:to>
      <xdr:col>50</xdr:col>
      <xdr:colOff>165100</xdr:colOff>
      <xdr:row>78</xdr:row>
      <xdr:rowOff>7986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170563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123876</xdr:rowOff>
    </xdr:from>
    <xdr:to>
      <xdr:col>46</xdr:col>
      <xdr:colOff>38100</xdr:colOff>
      <xdr:row>78</xdr:row>
      <xdr:rowOff>54026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45153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1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38105</xdr:rowOff>
    </xdr:from>
    <xdr:to>
      <xdr:col>41</xdr:col>
      <xdr:colOff>101600</xdr:colOff>
      <xdr:row>75</xdr:row>
      <xdr:rowOff>139705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8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156232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6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49169</xdr:rowOff>
    </xdr:from>
    <xdr:to>
      <xdr:col>36</xdr:col>
      <xdr:colOff>165100</xdr:colOff>
      <xdr:row>75</xdr:row>
      <xdr:rowOff>150769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9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141896</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0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160937</xdr:rowOff>
    </xdr:from>
    <xdr:to>
      <xdr:col>55</xdr:col>
      <xdr:colOff>0</xdr:colOff>
      <xdr:row>97</xdr:row>
      <xdr:rowOff>53335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77237"/>
          <a:ext cx="838200" cy="40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65405</xdr:rowOff>
    </xdr:from>
    <xdr:to>
      <xdr:col>50</xdr:col>
      <xdr:colOff>114300</xdr:colOff>
      <xdr:row>97</xdr:row>
      <xdr:rowOff>53335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24605"/>
          <a:ext cx="889000" cy="1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33927</xdr:rowOff>
    </xdr:from>
    <xdr:to>
      <xdr:col>45</xdr:col>
      <xdr:colOff>177800</xdr:colOff>
      <xdr:row>96</xdr:row>
      <xdr:rowOff>65405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93127"/>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33927</xdr:rowOff>
    </xdr:from>
    <xdr:to>
      <xdr:col>41</xdr:col>
      <xdr:colOff>50800</xdr:colOff>
      <xdr:row>97</xdr:row>
      <xdr:rowOff>149713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93127"/>
          <a:ext cx="889000" cy="28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110137</xdr:rowOff>
    </xdr:from>
    <xdr:to>
      <xdr:col>55</xdr:col>
      <xdr:colOff>50800</xdr:colOff>
      <xdr:row>95</xdr:row>
      <xdr:rowOff>40287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133014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2535</xdr:rowOff>
    </xdr:from>
    <xdr:to>
      <xdr:col>50</xdr:col>
      <xdr:colOff>165100</xdr:colOff>
      <xdr:row>97</xdr:row>
      <xdr:rowOff>104135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95262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2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14605</xdr:rowOff>
    </xdr:from>
    <xdr:to>
      <xdr:col>46</xdr:col>
      <xdr:colOff>38100</xdr:colOff>
      <xdr:row>96</xdr:row>
      <xdr:rowOff>116205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107332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154577</xdr:rowOff>
    </xdr:from>
    <xdr:to>
      <xdr:col>41</xdr:col>
      <xdr:colOff>101600</xdr:colOff>
      <xdr:row>96</xdr:row>
      <xdr:rowOff>84727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75854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5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98913</xdr:rowOff>
    </xdr:from>
    <xdr:to>
      <xdr:col>36</xdr:col>
      <xdr:colOff>165100</xdr:colOff>
      <xdr:row>98</xdr:row>
      <xdr:rowOff>29063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20190</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8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137414</xdr:rowOff>
    </xdr:from>
    <xdr:to>
      <xdr:col>85</xdr:col>
      <xdr:colOff>127000</xdr:colOff>
      <xdr:row>39</xdr:row>
      <xdr:rowOff>64426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2514"/>
          <a:ext cx="838200" cy="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137414</xdr:rowOff>
    </xdr:from>
    <xdr:to>
      <xdr:col>81</xdr:col>
      <xdr:colOff>50800</xdr:colOff>
      <xdr:row>39</xdr:row>
      <xdr:rowOff>96756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52514"/>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96756</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8330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13626</xdr:rowOff>
    </xdr:from>
    <xdr:to>
      <xdr:col>85</xdr:col>
      <xdr:colOff>177800</xdr:colOff>
      <xdr:row>39</xdr:row>
      <xdr:rowOff>115226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6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86614</xdr:rowOff>
    </xdr:from>
    <xdr:to>
      <xdr:col>81</xdr:col>
      <xdr:colOff>101600</xdr:colOff>
      <xdr:row>39</xdr:row>
      <xdr:rowOff>16764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33291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45956</xdr:rowOff>
    </xdr:from>
    <xdr:to>
      <xdr:col>76</xdr:col>
      <xdr:colOff>165100</xdr:colOff>
      <xdr:row>39</xdr:row>
      <xdr:rowOff>147556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138683</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35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109525</xdr:rowOff>
    </xdr:from>
    <xdr:to>
      <xdr:col>85</xdr:col>
      <xdr:colOff>127000</xdr:colOff>
      <xdr:row>76</xdr:row>
      <xdr:rowOff>123927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39725"/>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109525</xdr:rowOff>
    </xdr:from>
    <xdr:to>
      <xdr:col>81</xdr:col>
      <xdr:colOff>50800</xdr:colOff>
      <xdr:row>76</xdr:row>
      <xdr:rowOff>122464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39725"/>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109227</xdr:rowOff>
    </xdr:from>
    <xdr:to>
      <xdr:col>76</xdr:col>
      <xdr:colOff>114300</xdr:colOff>
      <xdr:row>76</xdr:row>
      <xdr:rowOff>122464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39427"/>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109227</xdr:rowOff>
    </xdr:from>
    <xdr:to>
      <xdr:col>71</xdr:col>
      <xdr:colOff>177800</xdr:colOff>
      <xdr:row>76</xdr:row>
      <xdr:rowOff>124772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39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73127</xdr:rowOff>
    </xdr:from>
    <xdr:to>
      <xdr:col>85</xdr:col>
      <xdr:colOff>177800</xdr:colOff>
      <xdr:row>77</xdr:row>
      <xdr:rowOff>3277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96004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58725</xdr:rowOff>
    </xdr:from>
    <xdr:to>
      <xdr:col>81</xdr:col>
      <xdr:colOff>101600</xdr:colOff>
      <xdr:row>76</xdr:row>
      <xdr:rowOff>160325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5402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71664</xdr:rowOff>
    </xdr:from>
    <xdr:to>
      <xdr:col>76</xdr:col>
      <xdr:colOff>165100</xdr:colOff>
      <xdr:row>77</xdr:row>
      <xdr:rowOff>1814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18341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58427</xdr:rowOff>
    </xdr:from>
    <xdr:to>
      <xdr:col>72</xdr:col>
      <xdr:colOff>38100</xdr:colOff>
      <xdr:row>76</xdr:row>
      <xdr:rowOff>160027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73972</xdr:rowOff>
    </xdr:from>
    <xdr:to>
      <xdr:col>67</xdr:col>
      <xdr:colOff>101600</xdr:colOff>
      <xdr:row>77</xdr:row>
      <xdr:rowOff>4122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20649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7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133848</xdr:rowOff>
    </xdr:from>
    <xdr:to>
      <xdr:col>85</xdr:col>
      <xdr:colOff>127000</xdr:colOff>
      <xdr:row>95</xdr:row>
      <xdr:rowOff>168320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250148"/>
          <a:ext cx="838200" cy="2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133848</xdr:rowOff>
    </xdr:from>
    <xdr:to>
      <xdr:col>81</xdr:col>
      <xdr:colOff>50800</xdr:colOff>
      <xdr:row>95</xdr:row>
      <xdr:rowOff>157806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250148"/>
          <a:ext cx="889000" cy="19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157806</xdr:rowOff>
    </xdr:from>
    <xdr:to>
      <xdr:col>76</xdr:col>
      <xdr:colOff>114300</xdr:colOff>
      <xdr:row>96</xdr:row>
      <xdr:rowOff>67371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445556"/>
          <a:ext cx="889000" cy="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67371</xdr:rowOff>
    </xdr:from>
    <xdr:to>
      <xdr:col>71</xdr:col>
      <xdr:colOff>177800</xdr:colOff>
      <xdr:row>96</xdr:row>
      <xdr:rowOff>169830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526571"/>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117520</xdr:rowOff>
    </xdr:from>
    <xdr:to>
      <xdr:col>85</xdr:col>
      <xdr:colOff>177800</xdr:colOff>
      <xdr:row>96</xdr:row>
      <xdr:rowOff>47670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140397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2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83048</xdr:rowOff>
    </xdr:from>
    <xdr:to>
      <xdr:col>81</xdr:col>
      <xdr:colOff>101600</xdr:colOff>
      <xdr:row>95</xdr:row>
      <xdr:rowOff>13198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1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29725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9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107006</xdr:rowOff>
    </xdr:from>
    <xdr:to>
      <xdr:col>76</xdr:col>
      <xdr:colOff>165100</xdr:colOff>
      <xdr:row>96</xdr:row>
      <xdr:rowOff>37156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3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53683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1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16571</xdr:rowOff>
    </xdr:from>
    <xdr:to>
      <xdr:col>72</xdr:col>
      <xdr:colOff>38100</xdr:colOff>
      <xdr:row>96</xdr:row>
      <xdr:rowOff>118171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4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134698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2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119030</xdr:rowOff>
    </xdr:from>
    <xdr:to>
      <xdr:col>67</xdr:col>
      <xdr:colOff>101600</xdr:colOff>
      <xdr:row>97</xdr:row>
      <xdr:rowOff>49180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40307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6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44259</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0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111887</xdr:rowOff>
    </xdr:from>
    <xdr:to>
      <xdr:col>111</xdr:col>
      <xdr:colOff>177800</xdr:colOff>
      <xdr:row>39</xdr:row>
      <xdr:rowOff>44259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26987"/>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111887</xdr:rowOff>
    </xdr:from>
    <xdr:to>
      <xdr:col>107</xdr:col>
      <xdr:colOff>50800</xdr:colOff>
      <xdr:row>39</xdr:row>
      <xdr:rowOff>13589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269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96647</xdr:rowOff>
    </xdr:from>
    <xdr:to>
      <xdr:col>102</xdr:col>
      <xdr:colOff>114300</xdr:colOff>
      <xdr:row>39</xdr:row>
      <xdr:rowOff>13589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11747"/>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164909</xdr:rowOff>
    </xdr:from>
    <xdr:to>
      <xdr:col>112</xdr:col>
      <xdr:colOff>38100</xdr:colOff>
      <xdr:row>39</xdr:row>
      <xdr:rowOff>95059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86186</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61087</xdr:rowOff>
    </xdr:from>
    <xdr:to>
      <xdr:col>107</xdr:col>
      <xdr:colOff>101600</xdr:colOff>
      <xdr:row>38</xdr:row>
      <xdr:rowOff>162687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7764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134239</xdr:rowOff>
    </xdr:from>
    <xdr:to>
      <xdr:col>102</xdr:col>
      <xdr:colOff>165100</xdr:colOff>
      <xdr:row>39</xdr:row>
      <xdr:rowOff>64389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55516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45847</xdr:rowOff>
    </xdr:from>
    <xdr:to>
      <xdr:col>98</xdr:col>
      <xdr:colOff>38100</xdr:colOff>
      <xdr:row>38</xdr:row>
      <xdr:rowOff>147447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138574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107410</xdr:rowOff>
    </xdr:from>
    <xdr:to>
      <xdr:col>116</xdr:col>
      <xdr:colOff>63500</xdr:colOff>
      <xdr:row>57</xdr:row>
      <xdr:rowOff>111411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88006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96266</xdr:rowOff>
    </xdr:from>
    <xdr:to>
      <xdr:col>111</xdr:col>
      <xdr:colOff>177800</xdr:colOff>
      <xdr:row>57</xdr:row>
      <xdr:rowOff>111411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68916"/>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88665</xdr:rowOff>
    </xdr:from>
    <xdr:to>
      <xdr:col>107</xdr:col>
      <xdr:colOff>50800</xdr:colOff>
      <xdr:row>57</xdr:row>
      <xdr:rowOff>96266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861315"/>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88665</xdr:rowOff>
    </xdr:from>
    <xdr:to>
      <xdr:col>102</xdr:col>
      <xdr:colOff>114300</xdr:colOff>
      <xdr:row>57</xdr:row>
      <xdr:rowOff>95580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861315"/>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56610</xdr:rowOff>
    </xdr:from>
    <xdr:to>
      <xdr:col>116</xdr:col>
      <xdr:colOff>114300</xdr:colOff>
      <xdr:row>57</xdr:row>
      <xdr:rowOff>158210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151509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60611</xdr:rowOff>
    </xdr:from>
    <xdr:to>
      <xdr:col>112</xdr:col>
      <xdr:colOff>38100</xdr:colOff>
      <xdr:row>57</xdr:row>
      <xdr:rowOff>162211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153338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45466</xdr:rowOff>
    </xdr:from>
    <xdr:to>
      <xdr:col>107</xdr:col>
      <xdr:colOff>101600</xdr:colOff>
      <xdr:row>57</xdr:row>
      <xdr:rowOff>147066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138193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37865</xdr:rowOff>
    </xdr:from>
    <xdr:to>
      <xdr:col>102</xdr:col>
      <xdr:colOff>165100</xdr:colOff>
      <xdr:row>57</xdr:row>
      <xdr:rowOff>139465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130592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0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44780</xdr:rowOff>
    </xdr:from>
    <xdr:to>
      <xdr:col>98</xdr:col>
      <xdr:colOff>38100</xdr:colOff>
      <xdr:row>57</xdr:row>
      <xdr:rowOff>146380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137507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137277</xdr:rowOff>
    </xdr:from>
    <xdr:to>
      <xdr:col>116</xdr:col>
      <xdr:colOff>63500</xdr:colOff>
      <xdr:row>76</xdr:row>
      <xdr:rowOff>23205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996027"/>
          <a:ext cx="8382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14518</xdr:rowOff>
    </xdr:from>
    <xdr:to>
      <xdr:col>111</xdr:col>
      <xdr:colOff>177800</xdr:colOff>
      <xdr:row>76</xdr:row>
      <xdr:rowOff>23205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73268"/>
          <a:ext cx="889000" cy="1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14518</xdr:rowOff>
    </xdr:from>
    <xdr:to>
      <xdr:col>107</xdr:col>
      <xdr:colOff>50800</xdr:colOff>
      <xdr:row>76</xdr:row>
      <xdr:rowOff>81956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73268"/>
          <a:ext cx="889000" cy="23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67828</xdr:rowOff>
    </xdr:from>
    <xdr:to>
      <xdr:col>102</xdr:col>
      <xdr:colOff>114300</xdr:colOff>
      <xdr:row>76</xdr:row>
      <xdr:rowOff>81956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926578"/>
          <a:ext cx="889000" cy="18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86477</xdr:rowOff>
    </xdr:from>
    <xdr:to>
      <xdr:col>116</xdr:col>
      <xdr:colOff>114300</xdr:colOff>
      <xdr:row>76</xdr:row>
      <xdr:rowOff>16627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64904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2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143856</xdr:rowOff>
    </xdr:from>
    <xdr:to>
      <xdr:col>112</xdr:col>
      <xdr:colOff>38100</xdr:colOff>
      <xdr:row>76</xdr:row>
      <xdr:rowOff>74005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65132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135168</xdr:rowOff>
    </xdr:from>
    <xdr:to>
      <xdr:col>107</xdr:col>
      <xdr:colOff>101600</xdr:colOff>
      <xdr:row>75</xdr:row>
      <xdr:rowOff>65318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81845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31156</xdr:rowOff>
    </xdr:from>
    <xdr:to>
      <xdr:col>102</xdr:col>
      <xdr:colOff>165100</xdr:colOff>
      <xdr:row>76</xdr:row>
      <xdr:rowOff>132756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123883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17028</xdr:rowOff>
    </xdr:from>
    <xdr:to>
      <xdr:col>98</xdr:col>
      <xdr:colOff>38100</xdr:colOff>
      <xdr:row>75</xdr:row>
      <xdr:rowOff>118628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109755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9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370,444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円となっている。主な構成項目である扶助費は一人当たり</a:t>
          </a:r>
          <a:r>
            <a:rPr kumimoji="1" lang="en-US" altLang="ja-JP" sz="1300">
              <a:latin typeface="ＭＳ Ｐゴシック" panose="020B0600070205080204" pitchFamily="50" charset="-128"/>
              <a:ea typeface="ＭＳ Ｐゴシック" panose="020B0600070205080204" pitchFamily="50" charset="-128"/>
            </a:rPr>
            <a:t>111,523</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主な増加要因は、国の幼児教育無償化による公私立の保育所・認定こども園等へ支弁する施設型給付費の増や、支払回数の見直しに伴う児童扶養手当の増などである。令和元年度は過去最高額となっており、今後も引き続き増加が見込まれる。令和元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比較で最も増加した普通建設事業費は、幼児教育施設の整備による認定こども園等整備事業や保育所施設整備事業、公共施設等の再配置を推進するための労働福祉会館整備事業等の増加により大幅に増加した。一方で、最も減少した積立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年度に公共施設等の再編・老朽化対策に伴う公債費の増嵩に備えるための公債管理基金積立金等が大幅に増加したことで、結果として前年度と比較して減少した。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203,539
200,312
25.00
76,414,042
75,399,871
770,412
41,330,214
59,448,108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146776</xdr:rowOff>
    </xdr:from>
    <xdr:to>
      <xdr:col>24</xdr:col>
      <xdr:colOff>62865</xdr:colOff>
      <xdr:row>39</xdr:row>
      <xdr:rowOff>167459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461726"/>
          <a:ext cx="127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171286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5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167459</xdr:rowOff>
    </xdr:from>
    <xdr:to>
      <xdr:col>24</xdr:col>
      <xdr:colOff>152400</xdr:colOff>
      <xdr:row>39</xdr:row>
      <xdr:rowOff>167459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5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93453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2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146776</xdr:rowOff>
    </xdr:from>
    <xdr:to>
      <xdr:col>24</xdr:col>
      <xdr:colOff>152400</xdr:colOff>
      <xdr:row>31</xdr:row>
      <xdr:rowOff>146776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46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139156</xdr:rowOff>
    </xdr:from>
    <xdr:to>
      <xdr:col>24</xdr:col>
      <xdr:colOff>63500</xdr:colOff>
      <xdr:row>34</xdr:row>
      <xdr:rowOff>9072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970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144071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165644</xdr:rowOff>
    </xdr:from>
    <xdr:to>
      <xdr:col>24</xdr:col>
      <xdr:colOff>114300</xdr:colOff>
      <xdr:row>36</xdr:row>
      <xdr:rowOff>95794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101056</xdr:rowOff>
    </xdr:from>
    <xdr:to>
      <xdr:col>19</xdr:col>
      <xdr:colOff>177800</xdr:colOff>
      <xdr:row>33</xdr:row>
      <xdr:rowOff>139156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5890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158024</xdr:rowOff>
    </xdr:from>
    <xdr:to>
      <xdr:col>20</xdr:col>
      <xdr:colOff>38100</xdr:colOff>
      <xdr:row>36</xdr:row>
      <xdr:rowOff>88174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79301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73842</xdr:rowOff>
    </xdr:from>
    <xdr:to>
      <xdr:col>15</xdr:col>
      <xdr:colOff>50800</xdr:colOff>
      <xdr:row>33</xdr:row>
      <xdr:rowOff>101056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31692"/>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106861</xdr:rowOff>
    </xdr:from>
    <xdr:to>
      <xdr:col>15</xdr:col>
      <xdr:colOff>101600</xdr:colOff>
      <xdr:row>36</xdr:row>
      <xdr:rowOff>37011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28138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149497</xdr:rowOff>
    </xdr:from>
    <xdr:to>
      <xdr:col>10</xdr:col>
      <xdr:colOff>114300</xdr:colOff>
      <xdr:row>33</xdr:row>
      <xdr:rowOff>73842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92997"/>
          <a:ext cx="889000" cy="4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98153</xdr:rowOff>
    </xdr:from>
    <xdr:to>
      <xdr:col>10</xdr:col>
      <xdr:colOff>165100</xdr:colOff>
      <xdr:row>36</xdr:row>
      <xdr:rowOff>28303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19430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92166</xdr:rowOff>
    </xdr:from>
    <xdr:to>
      <xdr:col>6</xdr:col>
      <xdr:colOff>38100</xdr:colOff>
      <xdr:row>35</xdr:row>
      <xdr:rowOff>22316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13443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129722</xdr:rowOff>
    </xdr:from>
    <xdr:to>
      <xdr:col>24</xdr:col>
      <xdr:colOff>114300</xdr:colOff>
      <xdr:row>34</xdr:row>
      <xdr:rowOff>59872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152599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88356</xdr:rowOff>
    </xdr:from>
    <xdr:to>
      <xdr:col>20</xdr:col>
      <xdr:colOff>38100</xdr:colOff>
      <xdr:row>34</xdr:row>
      <xdr:rowOff>18506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50256</xdr:rowOff>
    </xdr:from>
    <xdr:to>
      <xdr:col>15</xdr:col>
      <xdr:colOff>101600</xdr:colOff>
      <xdr:row>33</xdr:row>
      <xdr:rowOff>151856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168383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23042</xdr:rowOff>
    </xdr:from>
    <xdr:to>
      <xdr:col>10</xdr:col>
      <xdr:colOff>165100</xdr:colOff>
      <xdr:row>33</xdr:row>
      <xdr:rowOff>124642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141169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98697</xdr:rowOff>
    </xdr:from>
    <xdr:to>
      <xdr:col>6</xdr:col>
      <xdr:colOff>38100</xdr:colOff>
      <xdr:row>31</xdr:row>
      <xdr:rowOff>28847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4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45374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1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85430</xdr:rowOff>
    </xdr:from>
    <xdr:to>
      <xdr:col>24</xdr:col>
      <xdr:colOff>63500</xdr:colOff>
      <xdr:row>56</xdr:row>
      <xdr:rowOff>113480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86630"/>
          <a:ext cx="8382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85430</xdr:rowOff>
    </xdr:from>
    <xdr:to>
      <xdr:col>19</xdr:col>
      <xdr:colOff>177800</xdr:colOff>
      <xdr:row>56</xdr:row>
      <xdr:rowOff>115812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86630"/>
          <a:ext cx="889000" cy="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115812</xdr:rowOff>
    </xdr:from>
    <xdr:to>
      <xdr:col>15</xdr:col>
      <xdr:colOff>50800</xdr:colOff>
      <xdr:row>57</xdr:row>
      <xdr:rowOff>20210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17012"/>
          <a:ext cx="889000" cy="7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20210</xdr:rowOff>
    </xdr:from>
    <xdr:to>
      <xdr:col>10</xdr:col>
      <xdr:colOff>114300</xdr:colOff>
      <xdr:row>57</xdr:row>
      <xdr:rowOff>32212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9286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62680</xdr:rowOff>
    </xdr:from>
    <xdr:to>
      <xdr:col>24</xdr:col>
      <xdr:colOff>114300</xdr:colOff>
      <xdr:row>56</xdr:row>
      <xdr:rowOff>164280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41107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34630</xdr:rowOff>
    </xdr:from>
    <xdr:to>
      <xdr:col>20</xdr:col>
      <xdr:colOff>38100</xdr:colOff>
      <xdr:row>56</xdr:row>
      <xdr:rowOff>136230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152757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1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65012</xdr:rowOff>
    </xdr:from>
    <xdr:to>
      <xdr:col>15</xdr:col>
      <xdr:colOff>101600</xdr:colOff>
      <xdr:row>56</xdr:row>
      <xdr:rowOff>166612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157739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140860</xdr:rowOff>
    </xdr:from>
    <xdr:to>
      <xdr:col>10</xdr:col>
      <xdr:colOff>165100</xdr:colOff>
      <xdr:row>57</xdr:row>
      <xdr:rowOff>71010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62137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152862</xdr:rowOff>
    </xdr:from>
    <xdr:to>
      <xdr:col>6</xdr:col>
      <xdr:colOff>38100</xdr:colOff>
      <xdr:row>57</xdr:row>
      <xdr:rowOff>83012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74139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54978</xdr:rowOff>
    </xdr:from>
    <xdr:to>
      <xdr:col>24</xdr:col>
      <xdr:colOff>63500</xdr:colOff>
      <xdr:row>76</xdr:row>
      <xdr:rowOff>24371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3728"/>
          <a:ext cx="838200" cy="1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157712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24371</xdr:rowOff>
    </xdr:from>
    <xdr:to>
      <xdr:col>19</xdr:col>
      <xdr:colOff>177800</xdr:colOff>
      <xdr:row>76</xdr:row>
      <xdr:rowOff>77521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457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10507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77521</xdr:rowOff>
    </xdr:from>
    <xdr:to>
      <xdr:col>15</xdr:col>
      <xdr:colOff>50800</xdr:colOff>
      <xdr:row>76</xdr:row>
      <xdr:rowOff>143459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7721"/>
          <a:ext cx="889000" cy="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143459</xdr:rowOff>
    </xdr:from>
    <xdr:to>
      <xdr:col>10</xdr:col>
      <xdr:colOff>114300</xdr:colOff>
      <xdr:row>76</xdr:row>
      <xdr:rowOff>153555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73659"/>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42105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4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4178</xdr:rowOff>
    </xdr:from>
    <xdr:to>
      <xdr:col>24</xdr:col>
      <xdr:colOff>114300</xdr:colOff>
      <xdr:row>75</xdr:row>
      <xdr:rowOff>105778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27055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145021</xdr:rowOff>
    </xdr:from>
    <xdr:to>
      <xdr:col>20</xdr:col>
      <xdr:colOff>38100</xdr:colOff>
      <xdr:row>76</xdr:row>
      <xdr:rowOff>75171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91698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26721</xdr:rowOff>
    </xdr:from>
    <xdr:to>
      <xdr:col>15</xdr:col>
      <xdr:colOff>101600</xdr:colOff>
      <xdr:row>76</xdr:row>
      <xdr:rowOff>128321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144848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92659</xdr:rowOff>
    </xdr:from>
    <xdr:to>
      <xdr:col>10</xdr:col>
      <xdr:colOff>165100</xdr:colOff>
      <xdr:row>77</xdr:row>
      <xdr:rowOff>22809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102755</xdr:rowOff>
    </xdr:from>
    <xdr:to>
      <xdr:col>6</xdr:col>
      <xdr:colOff>38100</xdr:colOff>
      <xdr:row>77</xdr:row>
      <xdr:rowOff>32905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49433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0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19265</xdr:rowOff>
    </xdr:from>
    <xdr:to>
      <xdr:col>24</xdr:col>
      <xdr:colOff>63500</xdr:colOff>
      <xdr:row>96</xdr:row>
      <xdr:rowOff>34201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78465"/>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158102</xdr:rowOff>
    </xdr:from>
    <xdr:to>
      <xdr:col>19</xdr:col>
      <xdr:colOff>177800</xdr:colOff>
      <xdr:row>96</xdr:row>
      <xdr:rowOff>34201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4585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158102</xdr:rowOff>
    </xdr:from>
    <xdr:to>
      <xdr:col>15</xdr:col>
      <xdr:colOff>50800</xdr:colOff>
      <xdr:row>96</xdr:row>
      <xdr:rowOff>6311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4585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107848</xdr:rowOff>
    </xdr:from>
    <xdr:to>
      <xdr:col>10</xdr:col>
      <xdr:colOff>114300</xdr:colOff>
      <xdr:row>96</xdr:row>
      <xdr:rowOff>6311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95598"/>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139915</xdr:rowOff>
    </xdr:from>
    <xdr:to>
      <xdr:col>24</xdr:col>
      <xdr:colOff>114300</xdr:colOff>
      <xdr:row>96</xdr:row>
      <xdr:rowOff>70065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118342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0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154851</xdr:rowOff>
    </xdr:from>
    <xdr:to>
      <xdr:col>20</xdr:col>
      <xdr:colOff>38100</xdr:colOff>
      <xdr:row>96</xdr:row>
      <xdr:rowOff>85001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76128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107302</xdr:rowOff>
    </xdr:from>
    <xdr:to>
      <xdr:col>15</xdr:col>
      <xdr:colOff>101600</xdr:colOff>
      <xdr:row>96</xdr:row>
      <xdr:rowOff>37452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28579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126961</xdr:rowOff>
    </xdr:from>
    <xdr:to>
      <xdr:col>10</xdr:col>
      <xdr:colOff>165100</xdr:colOff>
      <xdr:row>96</xdr:row>
      <xdr:rowOff>57111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48238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57048</xdr:rowOff>
    </xdr:from>
    <xdr:to>
      <xdr:col>6</xdr:col>
      <xdr:colOff>38100</xdr:colOff>
      <xdr:row>95</xdr:row>
      <xdr:rowOff>158648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149775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13970</xdr:rowOff>
    </xdr:from>
    <xdr:to>
      <xdr:col>55</xdr:col>
      <xdr:colOff>0</xdr:colOff>
      <xdr:row>37</xdr:row>
      <xdr:rowOff>66319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157470"/>
          <a:ext cx="838200" cy="12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29837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3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66319</xdr:rowOff>
    </xdr:from>
    <xdr:to>
      <xdr:col>50</xdr:col>
      <xdr:colOff>114300</xdr:colOff>
      <xdr:row>37</xdr:row>
      <xdr:rowOff>84150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09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74092</xdr:rowOff>
    </xdr:from>
    <xdr:to>
      <xdr:col>45</xdr:col>
      <xdr:colOff>177800</xdr:colOff>
      <xdr:row>37</xdr:row>
      <xdr:rowOff>84150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17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67691</xdr:rowOff>
    </xdr:from>
    <xdr:to>
      <xdr:col>41</xdr:col>
      <xdr:colOff>50800</xdr:colOff>
      <xdr:row>37</xdr:row>
      <xdr:rowOff>74092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1134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134620</xdr:rowOff>
    </xdr:from>
    <xdr:to>
      <xdr:col>55</xdr:col>
      <xdr:colOff>50800</xdr:colOff>
      <xdr:row>30</xdr:row>
      <xdr:rowOff>64770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87647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0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15519</xdr:rowOff>
    </xdr:from>
    <xdr:to>
      <xdr:col>50</xdr:col>
      <xdr:colOff>165100</xdr:colOff>
      <xdr:row>37</xdr:row>
      <xdr:rowOff>117119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108246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4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33350</xdr:rowOff>
    </xdr:from>
    <xdr:to>
      <xdr:col>46</xdr:col>
      <xdr:colOff>38100</xdr:colOff>
      <xdr:row>37</xdr:row>
      <xdr:rowOff>134950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151477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23292</xdr:rowOff>
    </xdr:from>
    <xdr:to>
      <xdr:col>41</xdr:col>
      <xdr:colOff>101600</xdr:colOff>
      <xdr:row>37</xdr:row>
      <xdr:rowOff>124892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141419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16891</xdr:rowOff>
    </xdr:from>
    <xdr:to>
      <xdr:col>36</xdr:col>
      <xdr:colOff>165100</xdr:colOff>
      <xdr:row>37</xdr:row>
      <xdr:rowOff>118491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135018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3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140005</xdr:rowOff>
    </xdr:from>
    <xdr:to>
      <xdr:col>55</xdr:col>
      <xdr:colOff>0</xdr:colOff>
      <xdr:row>59</xdr:row>
      <xdr:rowOff>3759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84105"/>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140005</xdr:rowOff>
    </xdr:from>
    <xdr:to>
      <xdr:col>50</xdr:col>
      <xdr:colOff>114300</xdr:colOff>
      <xdr:row>58</xdr:row>
      <xdr:rowOff>150902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84105"/>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123546</xdr:rowOff>
    </xdr:from>
    <xdr:to>
      <xdr:col>45</xdr:col>
      <xdr:colOff>177800</xdr:colOff>
      <xdr:row>58</xdr:row>
      <xdr:rowOff>150902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67646"/>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123546</xdr:rowOff>
    </xdr:from>
    <xdr:to>
      <xdr:col>41</xdr:col>
      <xdr:colOff>50800</xdr:colOff>
      <xdr:row>58</xdr:row>
      <xdr:rowOff>139167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6764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124409</xdr:rowOff>
    </xdr:from>
    <xdr:to>
      <xdr:col>55</xdr:col>
      <xdr:colOff>50800</xdr:colOff>
      <xdr:row>59</xdr:row>
      <xdr:rowOff>54559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39336</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3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89205</xdr:rowOff>
    </xdr:from>
    <xdr:to>
      <xdr:col>50</xdr:col>
      <xdr:colOff>165100</xdr:colOff>
      <xdr:row>59</xdr:row>
      <xdr:rowOff>19355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10482</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26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100102</xdr:rowOff>
    </xdr:from>
    <xdr:to>
      <xdr:col>46</xdr:col>
      <xdr:colOff>38100</xdr:colOff>
      <xdr:row>59</xdr:row>
      <xdr:rowOff>30252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21379</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3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72746</xdr:rowOff>
    </xdr:from>
    <xdr:to>
      <xdr:col>41</xdr:col>
      <xdr:colOff>101600</xdr:colOff>
      <xdr:row>59</xdr:row>
      <xdr:rowOff>2896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165473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0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88367</xdr:rowOff>
    </xdr:from>
    <xdr:to>
      <xdr:col>36</xdr:col>
      <xdr:colOff>165100</xdr:colOff>
      <xdr:row>59</xdr:row>
      <xdr:rowOff>18517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9644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12027</xdr:rowOff>
    </xdr:from>
    <xdr:to>
      <xdr:col>55</xdr:col>
      <xdr:colOff>0</xdr:colOff>
      <xdr:row>78</xdr:row>
      <xdr:rowOff>99391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85127"/>
          <a:ext cx="8382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84759</xdr:rowOff>
    </xdr:from>
    <xdr:to>
      <xdr:col>50</xdr:col>
      <xdr:colOff>114300</xdr:colOff>
      <xdr:row>78</xdr:row>
      <xdr:rowOff>99391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57859"/>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84759</xdr:rowOff>
    </xdr:from>
    <xdr:to>
      <xdr:col>45</xdr:col>
      <xdr:colOff>177800</xdr:colOff>
      <xdr:row>78</xdr:row>
      <xdr:rowOff>88494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5785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12788</xdr:rowOff>
    </xdr:from>
    <xdr:to>
      <xdr:col>41</xdr:col>
      <xdr:colOff>50800</xdr:colOff>
      <xdr:row>78</xdr:row>
      <xdr:rowOff>88494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85888"/>
          <a:ext cx="8890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132677</xdr:rowOff>
    </xdr:from>
    <xdr:to>
      <xdr:col>55</xdr:col>
      <xdr:colOff>50800</xdr:colOff>
      <xdr:row>78</xdr:row>
      <xdr:rowOff>62827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111104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48591</xdr:rowOff>
    </xdr:from>
    <xdr:to>
      <xdr:col>50</xdr:col>
      <xdr:colOff>165100</xdr:colOff>
      <xdr:row>78</xdr:row>
      <xdr:rowOff>150191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141318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33959</xdr:rowOff>
    </xdr:from>
    <xdr:to>
      <xdr:col>46</xdr:col>
      <xdr:colOff>38100</xdr:colOff>
      <xdr:row>78</xdr:row>
      <xdr:rowOff>135559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126686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37694</xdr:rowOff>
    </xdr:from>
    <xdr:to>
      <xdr:col>41</xdr:col>
      <xdr:colOff>101600</xdr:colOff>
      <xdr:row>78</xdr:row>
      <xdr:rowOff>139294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130421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133438</xdr:rowOff>
    </xdr:from>
    <xdr:to>
      <xdr:col>36</xdr:col>
      <xdr:colOff>165100</xdr:colOff>
      <xdr:row>78</xdr:row>
      <xdr:rowOff>63588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54715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22658</xdr:rowOff>
    </xdr:from>
    <xdr:to>
      <xdr:col>55</xdr:col>
      <xdr:colOff>0</xdr:colOff>
      <xdr:row>96</xdr:row>
      <xdr:rowOff>164356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81858"/>
          <a:ext cx="838200" cy="14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11685</xdr:rowOff>
    </xdr:from>
    <xdr:to>
      <xdr:col>50</xdr:col>
      <xdr:colOff>114300</xdr:colOff>
      <xdr:row>96</xdr:row>
      <xdr:rowOff>164356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470885"/>
          <a:ext cx="889000" cy="15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11685</xdr:rowOff>
    </xdr:from>
    <xdr:to>
      <xdr:col>45</xdr:col>
      <xdr:colOff>177800</xdr:colOff>
      <xdr:row>96</xdr:row>
      <xdr:rowOff>54203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70885"/>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48521</xdr:rowOff>
    </xdr:from>
    <xdr:to>
      <xdr:col>41</xdr:col>
      <xdr:colOff>50800</xdr:colOff>
      <xdr:row>96</xdr:row>
      <xdr:rowOff>54203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36271"/>
          <a:ext cx="889000" cy="17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143308</xdr:rowOff>
    </xdr:from>
    <xdr:to>
      <xdr:col>55</xdr:col>
      <xdr:colOff>50800</xdr:colOff>
      <xdr:row>96</xdr:row>
      <xdr:rowOff>73458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121735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113556</xdr:rowOff>
    </xdr:from>
    <xdr:to>
      <xdr:col>50</xdr:col>
      <xdr:colOff>165100</xdr:colOff>
      <xdr:row>97</xdr:row>
      <xdr:rowOff>43706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34833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132335</xdr:rowOff>
    </xdr:from>
    <xdr:to>
      <xdr:col>46</xdr:col>
      <xdr:colOff>38100</xdr:colOff>
      <xdr:row>96</xdr:row>
      <xdr:rowOff>62485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53612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3403</xdr:rowOff>
    </xdr:from>
    <xdr:to>
      <xdr:col>41</xdr:col>
      <xdr:colOff>101600</xdr:colOff>
      <xdr:row>96</xdr:row>
      <xdr:rowOff>105003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96130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5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169171</xdr:rowOff>
    </xdr:from>
    <xdr:to>
      <xdr:col>36</xdr:col>
      <xdr:colOff>165100</xdr:colOff>
      <xdr:row>95</xdr:row>
      <xdr:rowOff>99321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90448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45847</xdr:rowOff>
    </xdr:from>
    <xdr:to>
      <xdr:col>85</xdr:col>
      <xdr:colOff>127000</xdr:colOff>
      <xdr:row>38</xdr:row>
      <xdr:rowOff>50165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60947"/>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45847</xdr:rowOff>
    </xdr:from>
    <xdr:to>
      <xdr:col>81</xdr:col>
      <xdr:colOff>50800</xdr:colOff>
      <xdr:row>38</xdr:row>
      <xdr:rowOff>139827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60947"/>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139827</xdr:rowOff>
    </xdr:from>
    <xdr:to>
      <xdr:col>76</xdr:col>
      <xdr:colOff>114300</xdr:colOff>
      <xdr:row>39</xdr:row>
      <xdr:rowOff>34036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54927"/>
          <a:ext cx="889000" cy="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34036</xdr:rowOff>
    </xdr:from>
    <xdr:to>
      <xdr:col>71</xdr:col>
      <xdr:colOff>177800</xdr:colOff>
      <xdr:row>39</xdr:row>
      <xdr:rowOff>71628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20586"/>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170815</xdr:rowOff>
    </xdr:from>
    <xdr:to>
      <xdr:col>85</xdr:col>
      <xdr:colOff>177800</xdr:colOff>
      <xdr:row>38</xdr:row>
      <xdr:rowOff>100965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149242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166497</xdr:rowOff>
    </xdr:from>
    <xdr:to>
      <xdr:col>81</xdr:col>
      <xdr:colOff>101600</xdr:colOff>
      <xdr:row>38</xdr:row>
      <xdr:rowOff>96647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89027</xdr:rowOff>
    </xdr:from>
    <xdr:to>
      <xdr:col>76</xdr:col>
      <xdr:colOff>165100</xdr:colOff>
      <xdr:row>39</xdr:row>
      <xdr:rowOff>19177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10304</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57428" y="669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154686</xdr:rowOff>
    </xdr:from>
    <xdr:to>
      <xdr:col>72</xdr:col>
      <xdr:colOff>38100</xdr:colOff>
      <xdr:row>39</xdr:row>
      <xdr:rowOff>84836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75963</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76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20828</xdr:rowOff>
    </xdr:from>
    <xdr:to>
      <xdr:col>67</xdr:col>
      <xdr:colOff>101600</xdr:colOff>
      <xdr:row>39</xdr:row>
      <xdr:rowOff>122428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113555</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79428"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43848</xdr:rowOff>
    </xdr:from>
    <xdr:to>
      <xdr:col>85</xdr:col>
      <xdr:colOff>127000</xdr:colOff>
      <xdr:row>56</xdr:row>
      <xdr:rowOff>1031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473598"/>
          <a:ext cx="838200" cy="1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35207</xdr:rowOff>
    </xdr:from>
    <xdr:to>
      <xdr:col>81</xdr:col>
      <xdr:colOff>50800</xdr:colOff>
      <xdr:row>56</xdr:row>
      <xdr:rowOff>1031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464957"/>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29949</xdr:rowOff>
    </xdr:from>
    <xdr:to>
      <xdr:col>76</xdr:col>
      <xdr:colOff>114300</xdr:colOff>
      <xdr:row>55</xdr:row>
      <xdr:rowOff>35207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288249"/>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29949</xdr:rowOff>
    </xdr:from>
    <xdr:to>
      <xdr:col>71</xdr:col>
      <xdr:colOff>177800</xdr:colOff>
      <xdr:row>57</xdr:row>
      <xdr:rowOff>29263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288249"/>
          <a:ext cx="889000" cy="5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164498</xdr:rowOff>
    </xdr:from>
    <xdr:to>
      <xdr:col>85</xdr:col>
      <xdr:colOff>177800</xdr:colOff>
      <xdr:row>55</xdr:row>
      <xdr:rowOff>94648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15925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121681</xdr:rowOff>
    </xdr:from>
    <xdr:to>
      <xdr:col>81</xdr:col>
      <xdr:colOff>101600</xdr:colOff>
      <xdr:row>56</xdr:row>
      <xdr:rowOff>51831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68358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155857</xdr:rowOff>
    </xdr:from>
    <xdr:to>
      <xdr:col>76</xdr:col>
      <xdr:colOff>165100</xdr:colOff>
      <xdr:row>55</xdr:row>
      <xdr:rowOff>86007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102534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1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150599</xdr:rowOff>
    </xdr:from>
    <xdr:to>
      <xdr:col>72</xdr:col>
      <xdr:colOff>38100</xdr:colOff>
      <xdr:row>54</xdr:row>
      <xdr:rowOff>80749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97276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0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149913</xdr:rowOff>
    </xdr:from>
    <xdr:to>
      <xdr:col>67</xdr:col>
      <xdr:colOff>101600</xdr:colOff>
      <xdr:row>57</xdr:row>
      <xdr:rowOff>80063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71190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4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137413</xdr:rowOff>
    </xdr:from>
    <xdr:to>
      <xdr:col>85</xdr:col>
      <xdr:colOff>127000</xdr:colOff>
      <xdr:row>79</xdr:row>
      <xdr:rowOff>64426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0513"/>
          <a:ext cx="838200" cy="9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137413</xdr:rowOff>
    </xdr:from>
    <xdr:to>
      <xdr:col>81</xdr:col>
      <xdr:colOff>50800</xdr:colOff>
      <xdr:row>79</xdr:row>
      <xdr:rowOff>96755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10513"/>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96755</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4130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13626</xdr:rowOff>
    </xdr:from>
    <xdr:to>
      <xdr:col>85</xdr:col>
      <xdr:colOff>177800</xdr:colOff>
      <xdr:row>79</xdr:row>
      <xdr:rowOff>115226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86613</xdr:rowOff>
    </xdr:from>
    <xdr:to>
      <xdr:col>81</xdr:col>
      <xdr:colOff>101600</xdr:colOff>
      <xdr:row>79</xdr:row>
      <xdr:rowOff>16763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33290</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2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45955</xdr:rowOff>
    </xdr:from>
    <xdr:to>
      <xdr:col>76</xdr:col>
      <xdr:colOff>165100</xdr:colOff>
      <xdr:row>79</xdr:row>
      <xdr:rowOff>147555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138682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109525</xdr:rowOff>
    </xdr:from>
    <xdr:to>
      <xdr:col>85</xdr:col>
      <xdr:colOff>127000</xdr:colOff>
      <xdr:row>96</xdr:row>
      <xdr:rowOff>123927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68725"/>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109525</xdr:rowOff>
    </xdr:from>
    <xdr:to>
      <xdr:col>81</xdr:col>
      <xdr:colOff>50800</xdr:colOff>
      <xdr:row>96</xdr:row>
      <xdr:rowOff>122464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68725"/>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109227</xdr:rowOff>
    </xdr:from>
    <xdr:to>
      <xdr:col>76</xdr:col>
      <xdr:colOff>114300</xdr:colOff>
      <xdr:row>96</xdr:row>
      <xdr:rowOff>122464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68427"/>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109227</xdr:rowOff>
    </xdr:from>
    <xdr:to>
      <xdr:col>71</xdr:col>
      <xdr:colOff>177800</xdr:colOff>
      <xdr:row>96</xdr:row>
      <xdr:rowOff>124772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6842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73127</xdr:rowOff>
    </xdr:from>
    <xdr:to>
      <xdr:col>85</xdr:col>
      <xdr:colOff>177800</xdr:colOff>
      <xdr:row>97</xdr:row>
      <xdr:rowOff>3277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96004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58725</xdr:rowOff>
    </xdr:from>
    <xdr:to>
      <xdr:col>81</xdr:col>
      <xdr:colOff>101600</xdr:colOff>
      <xdr:row>96</xdr:row>
      <xdr:rowOff>160325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5402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71664</xdr:rowOff>
    </xdr:from>
    <xdr:to>
      <xdr:col>76</xdr:col>
      <xdr:colOff>165100</xdr:colOff>
      <xdr:row>97</xdr:row>
      <xdr:rowOff>1814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18341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58427</xdr:rowOff>
    </xdr:from>
    <xdr:to>
      <xdr:col>72</xdr:col>
      <xdr:colOff>38100</xdr:colOff>
      <xdr:row>96</xdr:row>
      <xdr:rowOff>160027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5104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73972</xdr:rowOff>
    </xdr:from>
    <xdr:to>
      <xdr:col>67</xdr:col>
      <xdr:colOff>101600</xdr:colOff>
      <xdr:row>97</xdr:row>
      <xdr:rowOff>4122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20649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4826</xdr:rowOff>
    </xdr:from>
    <xdr:to>
      <xdr:col>116</xdr:col>
      <xdr:colOff>63500</xdr:colOff>
      <xdr:row>34</xdr:row>
      <xdr:rowOff>19304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8341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23131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38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19304</xdr:rowOff>
    </xdr:from>
    <xdr:to>
      <xdr:col>111</xdr:col>
      <xdr:colOff>177800</xdr:colOff>
      <xdr:row>34</xdr:row>
      <xdr:rowOff>113030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584860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158005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33020</xdr:rowOff>
    </xdr:from>
    <xdr:to>
      <xdr:col>107</xdr:col>
      <xdr:colOff>50800</xdr:colOff>
      <xdr:row>34</xdr:row>
      <xdr:rowOff>113030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5862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153433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33020</xdr:rowOff>
    </xdr:from>
    <xdr:to>
      <xdr:col>102</xdr:col>
      <xdr:colOff>114300</xdr:colOff>
      <xdr:row>35</xdr:row>
      <xdr:rowOff>78740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8623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135907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126001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125476</xdr:rowOff>
    </xdr:from>
    <xdr:to>
      <xdr:col>116</xdr:col>
      <xdr:colOff>114300</xdr:colOff>
      <xdr:row>34</xdr:row>
      <xdr:rowOff>55626</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148353</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139954</xdr:rowOff>
    </xdr:from>
    <xdr:to>
      <xdr:col>112</xdr:col>
      <xdr:colOff>38100</xdr:colOff>
      <xdr:row>34</xdr:row>
      <xdr:rowOff>70104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86631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62230</xdr:rowOff>
    </xdr:from>
    <xdr:to>
      <xdr:col>107</xdr:col>
      <xdr:colOff>101600</xdr:colOff>
      <xdr:row>34</xdr:row>
      <xdr:rowOff>163830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8907</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153670</xdr:rowOff>
    </xdr:from>
    <xdr:to>
      <xdr:col>102</xdr:col>
      <xdr:colOff>165100</xdr:colOff>
      <xdr:row>34</xdr:row>
      <xdr:rowOff>83820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100347</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27940</xdr:rowOff>
    </xdr:from>
    <xdr:to>
      <xdr:col>98</xdr:col>
      <xdr:colOff>38100</xdr:colOff>
      <xdr:row>35</xdr:row>
      <xdr:rowOff>129540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146067</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5803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市町村合併等大きな人口変動要因がないために、目的別歳出決算の変動は主として普通建設事業費の多寡によって変動することとなる。</a:t>
          </a:r>
        </a:p>
        <a:p>
          <a:r>
            <a:rPr kumimoji="1" lang="ja-JP" altLang="en-US" sz="1300">
              <a:latin typeface="ＭＳ Ｐゴシック" panose="020B0600070205080204" pitchFamily="50" charset="-128"/>
              <a:ea typeface="ＭＳ Ｐゴシック" panose="020B0600070205080204" pitchFamily="50" charset="-128"/>
            </a:rPr>
            <a:t>令和元年度と平成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比較で増減が大きいものとして、民生費、労働費、教育費があげられる。労働費と教育費については、令和元年度に実施した普通建設事業費が増加したためであり、民生費については、国の幼児教育無償化を実施したことに伴う費用や児童扶養手当等の扶助費に係る社会保障関係費の増によるものである。</a:t>
          </a:r>
        </a:p>
        <a:p>
          <a:r>
            <a:rPr kumimoji="1" lang="ja-JP" altLang="en-US" sz="1300">
              <a:latin typeface="ＭＳ Ｐゴシック" panose="020B0600070205080204" pitchFamily="50" charset="-128"/>
              <a:ea typeface="ＭＳ Ｐゴシック" panose="020B0600070205080204" pitchFamily="50" charset="-128"/>
            </a:rPr>
            <a:t>類似団体と比較で大きな違いがあるものは、労働費と諸支出金である。労働費については、前述のとおり普通建設事業費の増によるものである。諸支出金については、過去から類似団体と比較して大きな乖離があるが、これは交通事業会計への補助を実施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年度決算において、歳入は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マンションの建築等により新築家屋が増加したこと等による固定資産税</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の増加等により増加し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歳出は扶助費が引き続き増加し、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や人件費が増加したことで、歳入以上に増加した。以上から、実質収支額は昨年度に比較して減少した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一方で、実質単年度収支は、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財政調整基金の土地開発基金への積み替えや幼児教育無償化施策等に伴う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費用等を財政調整基金を取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崩して実施したため赤字となり、同様の理由により財政調整基金残高も減少した。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年度以降黒字決算となり、以降年々改善されているため、特別会計等の収支は着実に改善している。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残る中心市街地駐車場事業特別会計については、平成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年度に同特別会計廃止に伴い累積赤字の清算を実施した結果、その他会計の赤字が解消した。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年度も引き続き赤字は解消されている。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令和元年度と平成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年度の比較において変動が大きかったものとして、モーターボート競走事業会計と国保会計によるものが挙げられる。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モーターボート競走事業会計においては、新型コロナウイルス感染症の影響により、インターネットを介して舟券を購入できる電話投票の会員が増加したこと等により、対前年度比で実質収支の増加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国保会計においては、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被保険者や滞納繰越分の調定額の減による国民健康保険税の減少や繰越金の減少により、対前年度比で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実質収支の減少となった。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76414042</v>
      </c>
      <c r="BO4" s="431"/>
      <c r="BP4" s="431"/>
      <c r="BQ4" s="431"/>
      <c r="BR4" s="431"/>
      <c r="BS4" s="431"/>
      <c r="BT4" s="431"/>
      <c r="BU4" s="432"/>
      <c r="BV4" s="430">
        <v>71110653</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1.9</v>
      </c>
      <c r="CU4" s="437"/>
      <c r="CV4" s="437"/>
      <c r="CW4" s="437"/>
      <c r="CX4" s="437"/>
      <c r="CY4" s="437"/>
      <c r="CZ4" s="437"/>
      <c r="DA4" s="438"/>
      <c r="DB4" s="436">
        <v>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75399871</v>
      </c>
      <c r="BO5" s="468"/>
      <c r="BP5" s="468"/>
      <c r="BQ5" s="468"/>
      <c r="BR5" s="468"/>
      <c r="BS5" s="468"/>
      <c r="BT5" s="468"/>
      <c r="BU5" s="469"/>
      <c r="BV5" s="467">
        <v>69962067</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94.3</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95</v>
      </c>
      <c r="AV6" s="500"/>
      <c r="AW6" s="500"/>
      <c r="AX6" s="500"/>
      <c r="AY6" s="501" t="s">
        <v>103</v>
      </c>
      <c r="AZ6" s="502"/>
      <c r="BA6" s="502"/>
      <c r="BB6" s="502"/>
      <c r="BC6" s="502"/>
      <c r="BD6" s="502"/>
      <c r="BE6" s="502"/>
      <c r="BF6" s="502"/>
      <c r="BG6" s="502"/>
      <c r="BH6" s="502"/>
      <c r="BI6" s="502"/>
      <c r="BJ6" s="502"/>
      <c r="BK6" s="502"/>
      <c r="BL6" s="502"/>
      <c r="BM6" s="503"/>
      <c r="BN6" s="467">
        <v>1014171</v>
      </c>
      <c r="BO6" s="468"/>
      <c r="BP6" s="468"/>
      <c r="BQ6" s="468"/>
      <c r="BR6" s="468"/>
      <c r="BS6" s="468"/>
      <c r="BT6" s="468"/>
      <c r="BU6" s="469"/>
      <c r="BV6" s="467">
        <v>1148586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101.9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95</v>
      </c>
      <c r="AV7" s="500"/>
      <c r="AW7" s="500"/>
      <c r="AX7" s="500"/>
      <c r="AY7" s="501" t="s">
        <v>106</v>
      </c>
      <c r="AZ7" s="502"/>
      <c r="BA7" s="502"/>
      <c r="BB7" s="502"/>
      <c r="BC7" s="502"/>
      <c r="BD7" s="502"/>
      <c r="BE7" s="502"/>
      <c r="BF7" s="502"/>
      <c r="BG7" s="502"/>
      <c r="BH7" s="502"/>
      <c r="BI7" s="502"/>
      <c r="BJ7" s="502"/>
      <c r="BK7" s="502"/>
      <c r="BL7" s="502"/>
      <c r="BM7" s="503"/>
      <c r="BN7" s="467">
        <v>243759</v>
      </c>
      <c r="BO7" s="468"/>
      <c r="BP7" s="468"/>
      <c r="BQ7" s="468"/>
      <c r="BR7" s="468"/>
      <c r="BS7" s="468"/>
      <c r="BT7" s="468"/>
      <c r="BU7" s="469"/>
      <c r="BV7" s="467">
        <v>343113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41330214</v>
      </c>
      <c r="CU7" s="468"/>
      <c r="CV7" s="468"/>
      <c r="CW7" s="468"/>
      <c r="CX7" s="468"/>
      <c r="CY7" s="468"/>
      <c r="CZ7" s="468"/>
      <c r="DA7" s="469"/>
      <c r="DB7" s="467">
        <v>40965473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770412</v>
      </c>
      <c r="BO8" s="468"/>
      <c r="BP8" s="468"/>
      <c r="BQ8" s="468"/>
      <c r="BR8" s="468"/>
      <c r="BS8" s="468"/>
      <c r="BT8" s="468"/>
      <c r="BU8" s="469"/>
      <c r="BV8" s="467">
        <v>805473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0.83</v>
      </c>
      <c r="CU8" s="508"/>
      <c r="CV8" s="508"/>
      <c r="CW8" s="508"/>
      <c r="CX8" s="508"/>
      <c r="CY8" s="508"/>
      <c r="CZ8" s="508"/>
      <c r="DA8" s="509"/>
      <c r="DB8" s="507">
        <v>0.83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196883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95</v>
      </c>
      <c r="AV9" s="500"/>
      <c r="AW9" s="500"/>
      <c r="AX9" s="500"/>
      <c r="AY9" s="501" t="s">
        <v>116</v>
      </c>
      <c r="AZ9" s="502"/>
      <c r="BA9" s="502"/>
      <c r="BB9" s="502"/>
      <c r="BC9" s="502"/>
      <c r="BD9" s="502"/>
      <c r="BE9" s="502"/>
      <c r="BF9" s="502"/>
      <c r="BG9" s="502"/>
      <c r="BH9" s="502"/>
      <c r="BI9" s="502"/>
      <c r="BJ9" s="502"/>
      <c r="BK9" s="502"/>
      <c r="BL9" s="502"/>
      <c r="BM9" s="503"/>
      <c r="BN9" s="467">
        <v>-35061</v>
      </c>
      <c r="BO9" s="468"/>
      <c r="BP9" s="468"/>
      <c r="BQ9" s="468"/>
      <c r="BR9" s="468"/>
      <c r="BS9" s="468"/>
      <c r="BT9" s="468"/>
      <c r="BU9" s="469"/>
      <c r="BV9" s="467">
        <v>51538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14.4</v>
      </c>
      <c r="CU9" s="465"/>
      <c r="CV9" s="465"/>
      <c r="CW9" s="465"/>
      <c r="CX9" s="465"/>
      <c r="CY9" s="465"/>
      <c r="CZ9" s="465"/>
      <c r="DA9" s="466"/>
      <c r="DB9" s="464">
        <v>14.7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196127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404931</v>
      </c>
      <c r="BO10" s="468"/>
      <c r="BP10" s="468"/>
      <c r="BQ10" s="468"/>
      <c r="BR10" s="468"/>
      <c r="BS10" s="468"/>
      <c r="BT10" s="468"/>
      <c r="BU10" s="469"/>
      <c r="BV10" s="467">
        <v>382454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95</v>
      </c>
      <c r="AV11" s="500"/>
      <c r="AW11" s="500"/>
      <c r="AX11" s="500"/>
      <c r="AY11" s="501" t="s">
        <v>126</v>
      </c>
      <c r="AZ11" s="502"/>
      <c r="BA11" s="502"/>
      <c r="BB11" s="502"/>
      <c r="BC11" s="502"/>
      <c r="BD11" s="502"/>
      <c r="BE11" s="502"/>
      <c r="BF11" s="502"/>
      <c r="BG11" s="502"/>
      <c r="BH11" s="502"/>
      <c r="BI11" s="502"/>
      <c r="BJ11" s="502"/>
      <c r="BK11" s="502"/>
      <c r="BL11" s="502"/>
      <c r="BM11" s="503"/>
      <c r="BN11" s="467">
        <v>426300</v>
      </c>
      <c r="BO11" s="468"/>
      <c r="BP11" s="468"/>
      <c r="BQ11" s="468"/>
      <c r="BR11" s="468"/>
      <c r="BS11" s="468"/>
      <c r="BT11" s="468"/>
      <c r="BU11" s="469"/>
      <c r="BV11" s="467">
        <v>153600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203539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953920</v>
      </c>
      <c r="BO12" s="468"/>
      <c r="BP12" s="468"/>
      <c r="BQ12" s="468"/>
      <c r="BR12" s="468"/>
      <c r="BS12" s="468"/>
      <c r="BT12" s="468"/>
      <c r="BU12" s="469"/>
      <c r="BV12" s="467">
        <v>687398</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200312</v>
      </c>
      <c r="S13" s="552"/>
      <c r="T13" s="552"/>
      <c r="U13" s="552"/>
      <c r="V13" s="553"/>
      <c r="W13" s="483" t="s">
        <v>140</v>
      </c>
      <c r="X13" s="484"/>
      <c r="Y13" s="484"/>
      <c r="Z13" s="484"/>
      <c r="AA13" s="484"/>
      <c r="AB13" s="474"/>
      <c r="AC13" s="518">
        <v>593</v>
      </c>
      <c r="AD13" s="519"/>
      <c r="AE13" s="519"/>
      <c r="AF13" s="519"/>
      <c r="AG13" s="561"/>
      <c r="AH13" s="518">
        <v>612</v>
      </c>
      <c r="AI13" s="519"/>
      <c r="AJ13" s="519"/>
      <c r="AK13" s="519"/>
      <c r="AL13" s="520"/>
      <c r="AM13" s="496" t="s">
        <v>141</v>
      </c>
      <c r="AN13" s="497"/>
      <c r="AO13" s="497"/>
      <c r="AP13" s="497"/>
      <c r="AQ13" s="497"/>
      <c r="AR13" s="497"/>
      <c r="AS13" s="497"/>
      <c r="AT13" s="498"/>
      <c r="AU13" s="499" t="s">
        <v>109</v>
      </c>
      <c r="AV13" s="500"/>
      <c r="AW13" s="500"/>
      <c r="AX13" s="500"/>
      <c r="AY13" s="501" t="s">
        <v>142</v>
      </c>
      <c r="AZ13" s="502"/>
      <c r="BA13" s="502"/>
      <c r="BB13" s="502"/>
      <c r="BC13" s="502"/>
      <c r="BD13" s="502"/>
      <c r="BE13" s="502"/>
      <c r="BF13" s="502"/>
      <c r="BG13" s="502"/>
      <c r="BH13" s="502"/>
      <c r="BI13" s="502"/>
      <c r="BJ13" s="502"/>
      <c r="BK13" s="502"/>
      <c r="BL13" s="502"/>
      <c r="BM13" s="503"/>
      <c r="BN13" s="467">
        <v>-157750</v>
      </c>
      <c r="BO13" s="468"/>
      <c r="BP13" s="468"/>
      <c r="BQ13" s="468"/>
      <c r="BR13" s="468"/>
      <c r="BS13" s="468"/>
      <c r="BT13" s="468"/>
      <c r="BU13" s="469"/>
      <c r="BV13" s="467">
        <v>-99806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5.9</v>
      </c>
      <c r="CU13" s="465"/>
      <c r="CV13" s="465"/>
      <c r="CW13" s="465"/>
      <c r="CX13" s="465"/>
      <c r="CY13" s="465"/>
      <c r="CZ13" s="465"/>
      <c r="DA13" s="466"/>
      <c r="DB13" s="464">
        <v>6.6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203261</v>
      </c>
      <c r="S14" s="552"/>
      <c r="T14" s="552"/>
      <c r="U14" s="552"/>
      <c r="V14" s="553"/>
      <c r="W14" s="457"/>
      <c r="X14" s="458"/>
      <c r="Y14" s="458"/>
      <c r="Z14" s="458"/>
      <c r="AA14" s="458"/>
      <c r="AB14" s="447"/>
      <c r="AC14" s="554">
        <v>0.7</v>
      </c>
      <c r="AD14" s="555"/>
      <c r="AE14" s="555"/>
      <c r="AF14" s="555"/>
      <c r="AG14" s="556"/>
      <c r="AH14" s="554">
        <v>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200098</v>
      </c>
      <c r="S15" s="552"/>
      <c r="T15" s="552"/>
      <c r="U15" s="552"/>
      <c r="V15" s="553"/>
      <c r="W15" s="483" t="s">
        <v>147</v>
      </c>
      <c r="X15" s="484"/>
      <c r="Y15" s="484"/>
      <c r="Z15" s="484"/>
      <c r="AA15" s="484"/>
      <c r="AB15" s="474"/>
      <c r="AC15" s="518">
        <v>21780</v>
      </c>
      <c r="AD15" s="519"/>
      <c r="AE15" s="519"/>
      <c r="AF15" s="519"/>
      <c r="AG15" s="561"/>
      <c r="AH15" s="518">
        <v>23327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25974556</v>
      </c>
      <c r="BO15" s="431"/>
      <c r="BP15" s="431"/>
      <c r="BQ15" s="431"/>
      <c r="BR15" s="431"/>
      <c r="BS15" s="431"/>
      <c r="BT15" s="431"/>
      <c r="BU15" s="432"/>
      <c r="BV15" s="430">
        <v>25560080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26.3</v>
      </c>
      <c r="AD16" s="555"/>
      <c r="AE16" s="555"/>
      <c r="AF16" s="555"/>
      <c r="AG16" s="556"/>
      <c r="AH16" s="554">
        <v>27.8</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31584975</v>
      </c>
      <c r="BO16" s="468"/>
      <c r="BP16" s="468"/>
      <c r="BQ16" s="468"/>
      <c r="BR16" s="468"/>
      <c r="BS16" s="468"/>
      <c r="BT16" s="468"/>
      <c r="BU16" s="469"/>
      <c r="BV16" s="467">
        <v>30779863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60302</v>
      </c>
      <c r="AD17" s="519"/>
      <c r="AE17" s="519"/>
      <c r="AF17" s="519"/>
      <c r="AG17" s="561"/>
      <c r="AH17" s="518">
        <v>59842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33127001</v>
      </c>
      <c r="BO17" s="468"/>
      <c r="BP17" s="468"/>
      <c r="BQ17" s="468"/>
      <c r="BR17" s="468"/>
      <c r="BS17" s="468"/>
      <c r="BT17" s="468"/>
      <c r="BU17" s="469"/>
      <c r="BV17" s="467">
        <v>32537802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25</v>
      </c>
      <c r="M18" s="583"/>
      <c r="N18" s="583"/>
      <c r="O18" s="583"/>
      <c r="P18" s="583"/>
      <c r="Q18" s="583"/>
      <c r="R18" s="584"/>
      <c r="S18" s="584"/>
      <c r="T18" s="584"/>
      <c r="U18" s="584"/>
      <c r="V18" s="585"/>
      <c r="W18" s="485"/>
      <c r="X18" s="486"/>
      <c r="Y18" s="486"/>
      <c r="Z18" s="486"/>
      <c r="AA18" s="486"/>
      <c r="AB18" s="477"/>
      <c r="AC18" s="586">
        <v>72.900000000000006</v>
      </c>
      <c r="AD18" s="587"/>
      <c r="AE18" s="587"/>
      <c r="AF18" s="587"/>
      <c r="AG18" s="588"/>
      <c r="AH18" s="586">
        <v>71.400000000000006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40099171</v>
      </c>
      <c r="BO18" s="468"/>
      <c r="BP18" s="468"/>
      <c r="BQ18" s="468"/>
      <c r="BR18" s="468"/>
      <c r="BS18" s="468"/>
      <c r="BT18" s="468"/>
      <c r="BU18" s="469"/>
      <c r="BV18" s="467">
        <v>39799837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7875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48230459</v>
      </c>
      <c r="BO19" s="468"/>
      <c r="BP19" s="468"/>
      <c r="BQ19" s="468"/>
      <c r="BR19" s="468"/>
      <c r="BS19" s="468"/>
      <c r="BT19" s="468"/>
      <c r="BU19" s="469"/>
      <c r="BV19" s="467">
        <v>47966778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78903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59448108</v>
      </c>
      <c r="BO23" s="468"/>
      <c r="BP23" s="468"/>
      <c r="BQ23" s="468"/>
      <c r="BR23" s="468"/>
      <c r="BS23" s="468"/>
      <c r="BT23" s="468"/>
      <c r="BU23" s="469"/>
      <c r="BV23" s="467">
        <v>58545872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9531</v>
      </c>
      <c r="R24" s="519"/>
      <c r="S24" s="519"/>
      <c r="T24" s="519"/>
      <c r="U24" s="519"/>
      <c r="V24" s="561"/>
      <c r="W24" s="620"/>
      <c r="X24" s="608"/>
      <c r="Y24" s="609"/>
      <c r="Z24" s="517" t="s">
        <v>171</v>
      </c>
      <c r="AA24" s="497"/>
      <c r="AB24" s="497"/>
      <c r="AC24" s="497"/>
      <c r="AD24" s="497"/>
      <c r="AE24" s="497"/>
      <c r="AF24" s="497"/>
      <c r="AG24" s="498"/>
      <c r="AH24" s="518">
        <v>1206</v>
      </c>
      <c r="AI24" s="519"/>
      <c r="AJ24" s="519"/>
      <c r="AK24" s="519"/>
      <c r="AL24" s="561"/>
      <c r="AM24" s="518">
        <v>3727746</v>
      </c>
      <c r="AN24" s="519"/>
      <c r="AO24" s="519"/>
      <c r="AP24" s="519"/>
      <c r="AQ24" s="519"/>
      <c r="AR24" s="561"/>
      <c r="AS24" s="518">
        <v>3091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50829591</v>
      </c>
      <c r="BO24" s="468"/>
      <c r="BP24" s="468"/>
      <c r="BQ24" s="468"/>
      <c r="BR24" s="468"/>
      <c r="BS24" s="468"/>
      <c r="BT24" s="468"/>
      <c r="BU24" s="469"/>
      <c r="BV24" s="467">
        <v>49365812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8227</v>
      </c>
      <c r="R25" s="519"/>
      <c r="S25" s="519"/>
      <c r="T25" s="519"/>
      <c r="U25" s="519"/>
      <c r="V25" s="561"/>
      <c r="W25" s="620"/>
      <c r="X25" s="608"/>
      <c r="Y25" s="609"/>
      <c r="Z25" s="517" t="s">
        <v>174</v>
      </c>
      <c r="AA25" s="497"/>
      <c r="AB25" s="497"/>
      <c r="AC25" s="497"/>
      <c r="AD25" s="497"/>
      <c r="AE25" s="497"/>
      <c r="AF25" s="497"/>
      <c r="AG25" s="498"/>
      <c r="AH25" s="518">
        <v>206</v>
      </c>
      <c r="AI25" s="519"/>
      <c r="AJ25" s="519"/>
      <c r="AK25" s="519"/>
      <c r="AL25" s="561"/>
      <c r="AM25" s="518">
        <v>612850</v>
      </c>
      <c r="AN25" s="519"/>
      <c r="AO25" s="519"/>
      <c r="AP25" s="519"/>
      <c r="AQ25" s="519"/>
      <c r="AR25" s="561"/>
      <c r="AS25" s="518">
        <v>2975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23812068</v>
      </c>
      <c r="BO25" s="431"/>
      <c r="BP25" s="431"/>
      <c r="BQ25" s="431"/>
      <c r="BR25" s="431"/>
      <c r="BS25" s="431"/>
      <c r="BT25" s="431"/>
      <c r="BU25" s="432"/>
      <c r="BV25" s="430">
        <v>24868468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7250</v>
      </c>
      <c r="R26" s="519"/>
      <c r="S26" s="519"/>
      <c r="T26" s="519"/>
      <c r="U26" s="519"/>
      <c r="V26" s="561"/>
      <c r="W26" s="620"/>
      <c r="X26" s="608"/>
      <c r="Y26" s="609"/>
      <c r="Z26" s="517" t="s">
        <v>177</v>
      </c>
      <c r="AA26" s="630"/>
      <c r="AB26" s="630"/>
      <c r="AC26" s="630"/>
      <c r="AD26" s="630"/>
      <c r="AE26" s="630"/>
      <c r="AF26" s="630"/>
      <c r="AG26" s="631"/>
      <c r="AH26" s="518">
        <v>20</v>
      </c>
      <c r="AI26" s="519"/>
      <c r="AJ26" s="519"/>
      <c r="AK26" s="519"/>
      <c r="AL26" s="561"/>
      <c r="AM26" s="518">
        <v>66080</v>
      </c>
      <c r="AN26" s="519"/>
      <c r="AO26" s="519"/>
      <c r="AP26" s="519"/>
      <c r="AQ26" s="519"/>
      <c r="AR26" s="561"/>
      <c r="AS26" s="518">
        <v>3304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400000</v>
      </c>
      <c r="BO26" s="468"/>
      <c r="BP26" s="468"/>
      <c r="BQ26" s="468"/>
      <c r="BR26" s="468"/>
      <c r="BS26" s="468"/>
      <c r="BT26" s="468"/>
      <c r="BU26" s="469"/>
      <c r="BV26" s="467">
        <v>200000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7200</v>
      </c>
      <c r="R27" s="519"/>
      <c r="S27" s="519"/>
      <c r="T27" s="519"/>
      <c r="U27" s="519"/>
      <c r="V27" s="561"/>
      <c r="W27" s="620"/>
      <c r="X27" s="608"/>
      <c r="Y27" s="609"/>
      <c r="Z27" s="517" t="s">
        <v>180</v>
      </c>
      <c r="AA27" s="497"/>
      <c r="AB27" s="497"/>
      <c r="AC27" s="497"/>
      <c r="AD27" s="497"/>
      <c r="AE27" s="497"/>
      <c r="AF27" s="497"/>
      <c r="AG27" s="498"/>
      <c r="AH27" s="518">
        <v>112</v>
      </c>
      <c r="AI27" s="519"/>
      <c r="AJ27" s="519"/>
      <c r="AK27" s="519"/>
      <c r="AL27" s="561"/>
      <c r="AM27" s="518">
        <v>389937</v>
      </c>
      <c r="AN27" s="519"/>
      <c r="AO27" s="519"/>
      <c r="AP27" s="519"/>
      <c r="AQ27" s="519"/>
      <c r="AR27" s="561"/>
      <c r="AS27" s="518">
        <v>3482</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999992</v>
      </c>
      <c r="BO27" s="644"/>
      <c r="BP27" s="644"/>
      <c r="BQ27" s="644"/>
      <c r="BR27" s="644"/>
      <c r="BS27" s="644"/>
      <c r="BT27" s="644"/>
      <c r="BU27" s="645"/>
      <c r="BV27" s="643">
        <v>999942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6460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128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5857601</v>
      </c>
      <c r="BO28" s="431"/>
      <c r="BP28" s="431"/>
      <c r="BQ28" s="431"/>
      <c r="BR28" s="431"/>
      <c r="BS28" s="431"/>
      <c r="BT28" s="431"/>
      <c r="BU28" s="432"/>
      <c r="BV28" s="430">
        <v>6406590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26</v>
      </c>
      <c r="M29" s="519"/>
      <c r="N29" s="519"/>
      <c r="O29" s="519"/>
      <c r="P29" s="561"/>
      <c r="Q29" s="518">
        <v>5840</v>
      </c>
      <c r="R29" s="519"/>
      <c r="S29" s="519"/>
      <c r="T29" s="519"/>
      <c r="U29" s="519"/>
      <c r="V29" s="561"/>
      <c r="W29" s="621"/>
      <c r="X29" s="622"/>
      <c r="Y29" s="623"/>
      <c r="Z29" s="517" t="s">
        <v>186</v>
      </c>
      <c r="AA29" s="497"/>
      <c r="AB29" s="497"/>
      <c r="AC29" s="497"/>
      <c r="AD29" s="497"/>
      <c r="AE29" s="497"/>
      <c r="AF29" s="497"/>
      <c r="AG29" s="498"/>
      <c r="AH29" s="518">
        <v>1318</v>
      </c>
      <c r="AI29" s="519"/>
      <c r="AJ29" s="519"/>
      <c r="AK29" s="519"/>
      <c r="AL29" s="561"/>
      <c r="AM29" s="518">
        <v>4117683</v>
      </c>
      <c r="AN29" s="519"/>
      <c r="AO29" s="519"/>
      <c r="AP29" s="519"/>
      <c r="AQ29" s="519"/>
      <c r="AR29" s="561"/>
      <c r="AS29" s="518">
        <v>3124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3234220</v>
      </c>
      <c r="BO29" s="468"/>
      <c r="BP29" s="468"/>
      <c r="BQ29" s="468"/>
      <c r="BR29" s="468"/>
      <c r="BS29" s="468"/>
      <c r="BT29" s="468"/>
      <c r="BU29" s="469"/>
      <c r="BV29" s="467">
        <v>2055002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100.1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8334597</v>
      </c>
      <c r="BO30" s="644"/>
      <c r="BP30" s="644"/>
      <c r="BQ30" s="644"/>
      <c r="BR30" s="644"/>
      <c r="BS30" s="644"/>
      <c r="BT30" s="644"/>
      <c r="BU30" s="645"/>
      <c r="BV30" s="643">
        <v>7878761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丹波少年自然の家事務組合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柿衞文庫</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中小企業勤労者福祉共済事業特別会計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後期広域連合（一般会計）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いたみ文化・スポーツ財団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交通事業会計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後期広域連合（特別会計）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伊丹まち未来</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農業共済事業特別会計</v>
      </c>
      <c r="X37" s="657"/>
      <c r="Y37" s="657"/>
      <c r="Z37" s="657"/>
      <c r="AA37" s="657"/>
      <c r="AB37" s="657"/>
      <c r="AC37" s="657"/>
      <c r="AD37" s="657"/>
      <c r="AE37" s="657"/>
      <c r="AF37" s="657"/>
      <c r="AG37" s="657"/>
      <c r="AH37" s="657"/>
      <c r="AI37" s="657"/>
      <c r="AJ37" s="657"/>
      <c r="AK37" s="657"/>
      <c r="AL37" s="214"/>
      <c r="AM37" s="656">
        <f t="shared" si="0"/>
        <v>10</v>
      </c>
      <c r="AN37" s="656"/>
      <c r="AO37" s="657" t="str">
        <f>IF('各会計、関係団体の財政状況及び健全化判断比率'!B35="","",'各会計、関係団体の財政状況及び健全化判断比率'!B35)</f>
        <v>病院事業会計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豊中市伊丹市クリーンランド</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アリオ</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f t="shared" si="0"/>
        <v>11</v>
      </c>
      <c r="AN38" s="656"/>
      <c r="AO38" s="657" t="str">
        <f>IF('各会計、関係団体の財政状況及び健全化判断比率'!B36="","",'各会計、関係団体の財政状況及び健全化判断比率'!B36)</f>
        <v>下水道事業会計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伊丹シティホテル</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f t="shared" si="0"/>
        <v>12</v>
      </c>
      <c r="AN39" s="656"/>
      <c r="AO39" s="657" t="str">
        <f>IF('各会計、関係団体の財政状況及び健全化判断比率'!B37="","",'各会計、関係団体の財政状況及び健全化判断比率'!B37)</f>
        <v>モーターボート競走事業会計</v>
      </c>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22</v>
      </c>
      <c r="CP39" s="656"/>
      <c r="CQ39" s="657" t="str">
        <f>IF('各会計、関係団体の財政状況及び健全化判断比率'!BS12="","",'各会計、関係団体の財政状況及び健全化判断比率'!BS12)</f>
        <v>伊丹市社会福祉協議会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06g/Cse1PQiXWUWjKXO2lZsEZaH8xNWuFJBB7hcCFS9+wvL5othQV/E0jbwzNFZin/SYHpWF7v5c6SwEg0NVjQ==" saltValue="dZtULeG2gwK4YMh8ojMm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v>4.05</v>
      </c>
      <c r="G34" s="33">
        <v>4.5999999999999996</v>
      </c>
      <c r="H34" s="33">
        <v>4.57</v>
      </c>
      <c r="I34" s="33">
        <v>5.61</v>
      </c>
      <c r="J34" s="34">
        <v>5.83</v>
      </c>
      <c r="K34" s="22"/>
      <c r="L34" s="22"/>
      <c r="M34" s="22"/>
      <c r="N34" s="22"/>
      <c r="O34" s="22"/>
      <c r="P34" s="22"/>
    </row>
    <row r="35" spans="1:16" ht="39" customHeight="1" x14ac:dyDescent="0.15">
      <c r="A35" s="22"/>
      <c r="B35" s="35"/>
      <c r="C35" s="1242" t="s">
        <v>573</v>
      </c>
      <c r="D35" s="1243"/>
      <c r="E35" s="1244"/>
      <c r="F35" s="36">
        <v>1.1100000000000001</v>
      </c>
      <c r="G35" s="37">
        <v>1.38</v>
      </c>
      <c r="H35" s="37">
        <v>1.46</v>
      </c>
      <c r="I35" s="37">
        <v>2.2400000000000002</v>
      </c>
      <c r="J35" s="38">
        <v>3.09</v>
      </c>
      <c r="K35" s="22"/>
      <c r="L35" s="22"/>
      <c r="M35" s="22"/>
      <c r="N35" s="22"/>
      <c r="O35" s="22"/>
      <c r="P35" s="22"/>
    </row>
    <row r="36" spans="1:16" ht="39" customHeight="1" x14ac:dyDescent="0.15">
      <c r="A36" s="22"/>
      <c r="B36" s="35"/>
      <c r="C36" s="1242" t="s">
        <v>574</v>
      </c>
      <c r="D36" s="1243"/>
      <c r="E36" s="1244"/>
      <c r="F36" s="36">
        <v>2.3199999999999998</v>
      </c>
      <c r="G36" s="37">
        <v>2.0699999999999998</v>
      </c>
      <c r="H36" s="37">
        <v>1.26</v>
      </c>
      <c r="I36" s="37">
        <v>2.5499999999999998</v>
      </c>
      <c r="J36" s="38">
        <v>2.75</v>
      </c>
      <c r="K36" s="22"/>
      <c r="L36" s="22"/>
      <c r="M36" s="22"/>
      <c r="N36" s="22"/>
      <c r="O36" s="22"/>
      <c r="P36" s="22"/>
    </row>
    <row r="37" spans="1:16" ht="39" customHeight="1" x14ac:dyDescent="0.15">
      <c r="A37" s="22"/>
      <c r="B37" s="35"/>
      <c r="C37" s="1242" t="s">
        <v>575</v>
      </c>
      <c r="D37" s="1243"/>
      <c r="E37" s="1244"/>
      <c r="F37" s="36">
        <v>3.08</v>
      </c>
      <c r="G37" s="37">
        <v>2.89</v>
      </c>
      <c r="H37" s="37">
        <v>2.73</v>
      </c>
      <c r="I37" s="37">
        <v>3.16</v>
      </c>
      <c r="J37" s="38">
        <v>2.69</v>
      </c>
      <c r="K37" s="22"/>
      <c r="L37" s="22"/>
      <c r="M37" s="22"/>
      <c r="N37" s="22"/>
      <c r="O37" s="22"/>
      <c r="P37" s="22"/>
    </row>
    <row r="38" spans="1:16" ht="39" customHeight="1" x14ac:dyDescent="0.15">
      <c r="A38" s="22"/>
      <c r="B38" s="35"/>
      <c r="C38" s="1242" t="s">
        <v>576</v>
      </c>
      <c r="D38" s="1243"/>
      <c r="E38" s="1244"/>
      <c r="F38" s="36">
        <v>1.77</v>
      </c>
      <c r="G38" s="37">
        <v>2.2200000000000002</v>
      </c>
      <c r="H38" s="37">
        <v>2.21</v>
      </c>
      <c r="I38" s="37">
        <v>2</v>
      </c>
      <c r="J38" s="38">
        <v>2.36</v>
      </c>
      <c r="K38" s="22"/>
      <c r="L38" s="22"/>
      <c r="M38" s="22"/>
      <c r="N38" s="22"/>
      <c r="O38" s="22"/>
      <c r="P38" s="22"/>
    </row>
    <row r="39" spans="1:16" ht="39" customHeight="1" x14ac:dyDescent="0.15">
      <c r="A39" s="22"/>
      <c r="B39" s="35"/>
      <c r="C39" s="1242" t="s">
        <v>577</v>
      </c>
      <c r="D39" s="1243"/>
      <c r="E39" s="1244"/>
      <c r="F39" s="36">
        <v>1.78</v>
      </c>
      <c r="G39" s="37">
        <v>1.43</v>
      </c>
      <c r="H39" s="37">
        <v>1.85</v>
      </c>
      <c r="I39" s="37">
        <v>1.96</v>
      </c>
      <c r="J39" s="38">
        <v>1.86</v>
      </c>
      <c r="K39" s="22"/>
      <c r="L39" s="22"/>
      <c r="M39" s="22"/>
      <c r="N39" s="22"/>
      <c r="O39" s="22"/>
      <c r="P39" s="22"/>
    </row>
    <row r="40" spans="1:16" ht="39" customHeight="1" x14ac:dyDescent="0.15">
      <c r="A40" s="22"/>
      <c r="B40" s="35"/>
      <c r="C40" s="1242" t="s">
        <v>578</v>
      </c>
      <c r="D40" s="1243"/>
      <c r="E40" s="1244"/>
      <c r="F40" s="36">
        <v>1.2</v>
      </c>
      <c r="G40" s="37">
        <v>1.26</v>
      </c>
      <c r="H40" s="37">
        <v>1.29</v>
      </c>
      <c r="I40" s="37">
        <v>1.4</v>
      </c>
      <c r="J40" s="38">
        <v>1.6</v>
      </c>
      <c r="K40" s="22"/>
      <c r="L40" s="22"/>
      <c r="M40" s="22"/>
      <c r="N40" s="22"/>
      <c r="O40" s="22"/>
      <c r="P40" s="22"/>
    </row>
    <row r="41" spans="1:16" ht="39" customHeight="1" x14ac:dyDescent="0.15">
      <c r="A41" s="22"/>
      <c r="B41" s="35"/>
      <c r="C41" s="1242" t="s">
        <v>579</v>
      </c>
      <c r="D41" s="1243"/>
      <c r="E41" s="1244"/>
      <c r="F41" s="36">
        <v>0.99</v>
      </c>
      <c r="G41" s="37">
        <v>3.07</v>
      </c>
      <c r="H41" s="37">
        <v>3.63</v>
      </c>
      <c r="I41" s="37">
        <v>0.78</v>
      </c>
      <c r="J41" s="38">
        <v>0.38</v>
      </c>
      <c r="K41" s="22"/>
      <c r="L41" s="22"/>
      <c r="M41" s="22"/>
      <c r="N41" s="22"/>
      <c r="O41" s="22"/>
      <c r="P41" s="22"/>
    </row>
    <row r="42" spans="1:16" ht="39" customHeight="1" x14ac:dyDescent="0.15">
      <c r="A42" s="22"/>
      <c r="B42" s="39"/>
      <c r="C42" s="1242" t="s">
        <v>580</v>
      </c>
      <c r="D42" s="1243"/>
      <c r="E42" s="1244"/>
      <c r="F42" s="36" t="s">
        <v>524</v>
      </c>
      <c r="G42" s="37" t="s">
        <v>524</v>
      </c>
      <c r="H42" s="37" t="s">
        <v>524</v>
      </c>
      <c r="I42" s="37" t="s">
        <v>524</v>
      </c>
      <c r="J42" s="38" t="s">
        <v>524</v>
      </c>
      <c r="K42" s="22"/>
      <c r="L42" s="22"/>
      <c r="M42" s="22"/>
      <c r="N42" s="22"/>
      <c r="O42" s="22"/>
      <c r="P42" s="22"/>
    </row>
    <row r="43" spans="1:16" ht="39" customHeight="1" thickBot="1" x14ac:dyDescent="0.2">
      <c r="A43" s="22"/>
      <c r="B43" s="40"/>
      <c r="C43" s="1245" t="s">
        <v>581</v>
      </c>
      <c r="D43" s="1246"/>
      <c r="E43" s="1247"/>
      <c r="F43" s="41">
        <v>0.15</v>
      </c>
      <c r="G43" s="42">
        <v>0.79</v>
      </c>
      <c r="H43" s="42">
        <v>0.28000000000000003</v>
      </c>
      <c r="I43" s="42">
        <v>0.4</v>
      </c>
      <c r="J43" s="43">
        <v>0.39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hrIhZ+EX/gq7KNvO6xj0kRjKwwvUTRpuKEYbpM5uaJLvb1YeYIfWanQJHhs7/6aEHmb5f+wB7XkdWeAyyFlw==" saltValue="X4Mds8+XyRZIV5HPoGsT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7148</v>
      </c>
      <c r="L45" s="60">
        <v>7241</v>
      </c>
      <c r="M45" s="60">
        <v>7306</v>
      </c>
      <c r="N45" s="60">
        <v>7320</v>
      </c>
      <c r="O45" s="61">
        <v>6913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2499</v>
      </c>
      <c r="L48" s="64">
        <v>2543</v>
      </c>
      <c r="M48" s="64">
        <v>2430</v>
      </c>
      <c r="N48" s="64">
        <v>2143</v>
      </c>
      <c r="O48" s="65">
        <v>2011</v>
      </c>
      <c r="P48" s="48"/>
      <c r="Q48" s="48"/>
      <c r="R48" s="48"/>
      <c r="S48" s="48"/>
      <c r="T48" s="48"/>
      <c r="U48" s="48"/>
    </row>
    <row r="49" spans="1:21" ht="30.75" customHeight="1" x14ac:dyDescent="0.15">
      <c r="A49" s="48"/>
      <c r="B49" s="1252"/>
      <c r="C49" s="1253"/>
      <c r="D49" s="62"/>
      <c r="E49" s="1258" t="s">
        <v>16</v>
      </c>
      <c r="F49" s="1258"/>
      <c r="G49" s="1258"/>
      <c r="H49" s="1258"/>
      <c r="I49" s="1258"/>
      <c r="J49" s="1259"/>
      <c r="K49" s="63">
        <v>96</v>
      </c>
      <c r="L49" s="64">
        <v>229</v>
      </c>
      <c r="M49" s="64">
        <v>210</v>
      </c>
      <c r="N49" s="64">
        <v>210</v>
      </c>
      <c r="O49" s="65">
        <v>250</v>
      </c>
      <c r="P49" s="48"/>
      <c r="Q49" s="48"/>
      <c r="R49" s="48"/>
      <c r="S49" s="48"/>
      <c r="T49" s="48"/>
      <c r="U49" s="48"/>
    </row>
    <row r="50" spans="1:21" ht="30.75" customHeight="1" x14ac:dyDescent="0.15">
      <c r="A50" s="48"/>
      <c r="B50" s="1252"/>
      <c r="C50" s="1253"/>
      <c r="D50" s="62"/>
      <c r="E50" s="1258" t="s">
        <v>17</v>
      </c>
      <c r="F50" s="1258"/>
      <c r="G50" s="1258"/>
      <c r="H50" s="1258"/>
      <c r="I50" s="1258"/>
      <c r="J50" s="1259"/>
      <c r="K50" s="63">
        <v>22</v>
      </c>
      <c r="L50" s="64">
        <v>22</v>
      </c>
      <c r="M50" s="64">
        <v>22</v>
      </c>
      <c r="N50" s="64">
        <v>19</v>
      </c>
      <c r="O50" s="65">
        <v>22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7154</v>
      </c>
      <c r="L52" s="64">
        <v>7554</v>
      </c>
      <c r="M52" s="64">
        <v>7561</v>
      </c>
      <c r="N52" s="64">
        <v>7540</v>
      </c>
      <c r="O52" s="65">
        <v>7359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2611</v>
      </c>
      <c r="L53" s="69">
        <v>2481</v>
      </c>
      <c r="M53" s="69">
        <v>2407</v>
      </c>
      <c r="N53" s="69">
        <v>2152</v>
      </c>
      <c r="O53" s="70">
        <v>1837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524</v>
      </c>
      <c r="L57" s="84" t="s">
        <v>524</v>
      </c>
      <c r="M57" s="84" t="s">
        <v>524</v>
      </c>
      <c r="N57" s="84" t="s">
        <v>524</v>
      </c>
      <c r="O57" s="85" t="s">
        <v>524</v>
      </c>
    </row>
    <row r="58" spans="1:21" ht="31.5" customHeight="1" thickBot="1" x14ac:dyDescent="0.2">
      <c r="B58" s="1268"/>
      <c r="C58" s="1269"/>
      <c r="D58" s="1273" t="s">
        <v>27</v>
      </c>
      <c r="E58" s="1274"/>
      <c r="F58" s="1274"/>
      <c r="G58" s="1274"/>
      <c r="H58" s="1274"/>
      <c r="I58" s="1274"/>
      <c r="J58" s="1275"/>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75q+ojNB94RZxMQ1+UDvTVwSqKsZehXhq7hIbPAeI5y9rqkDZycJ0uWOvDt5zxGOr4jm2XHMzAmPhjQd8tQ==" saltValue="J2o+aMIQ1SW+4DHeR28j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S47" sqref="S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63239</v>
      </c>
      <c r="J41" s="104">
        <v>62815</v>
      </c>
      <c r="K41" s="104">
        <v>60984</v>
      </c>
      <c r="L41" s="104">
        <v>58800</v>
      </c>
      <c r="M41" s="105">
        <v>59634</v>
      </c>
    </row>
    <row r="42" spans="2:13" ht="27.75" customHeight="1" x14ac:dyDescent="0.15">
      <c r="B42" s="1278"/>
      <c r="C42" s="1279"/>
      <c r="D42" s="106"/>
      <c r="E42" s="1284" t="s">
        <v>32</v>
      </c>
      <c r="F42" s="1284"/>
      <c r="G42" s="1284"/>
      <c r="H42" s="1285"/>
      <c r="I42" s="107">
        <v>367</v>
      </c>
      <c r="J42" s="108">
        <v>350</v>
      </c>
      <c r="K42" s="108">
        <v>325</v>
      </c>
      <c r="L42" s="108">
        <v>407</v>
      </c>
      <c r="M42" s="109">
        <v>389</v>
      </c>
    </row>
    <row r="43" spans="2:13" ht="27.75" customHeight="1" x14ac:dyDescent="0.15">
      <c r="B43" s="1278"/>
      <c r="C43" s="1279"/>
      <c r="D43" s="106"/>
      <c r="E43" s="1284" t="s">
        <v>33</v>
      </c>
      <c r="F43" s="1284"/>
      <c r="G43" s="1284"/>
      <c r="H43" s="1285"/>
      <c r="I43" s="107">
        <v>24056</v>
      </c>
      <c r="J43" s="108">
        <v>22216</v>
      </c>
      <c r="K43" s="108">
        <v>21534</v>
      </c>
      <c r="L43" s="108">
        <v>19984</v>
      </c>
      <c r="M43" s="109">
        <v>18442</v>
      </c>
    </row>
    <row r="44" spans="2:13" ht="27.75" customHeight="1" x14ac:dyDescent="0.15">
      <c r="B44" s="1278"/>
      <c r="C44" s="1279"/>
      <c r="D44" s="106"/>
      <c r="E44" s="1284" t="s">
        <v>34</v>
      </c>
      <c r="F44" s="1284"/>
      <c r="G44" s="1284"/>
      <c r="H44" s="1285"/>
      <c r="I44" s="107">
        <v>4493</v>
      </c>
      <c r="J44" s="108">
        <v>4171</v>
      </c>
      <c r="K44" s="108">
        <v>3848</v>
      </c>
      <c r="L44" s="108">
        <v>3565</v>
      </c>
      <c r="M44" s="109">
        <v>3250</v>
      </c>
    </row>
    <row r="45" spans="2:13" ht="27.75" customHeight="1" x14ac:dyDescent="0.15">
      <c r="B45" s="1278"/>
      <c r="C45" s="1279"/>
      <c r="D45" s="106"/>
      <c r="E45" s="1284" t="s">
        <v>35</v>
      </c>
      <c r="F45" s="1284"/>
      <c r="G45" s="1284"/>
      <c r="H45" s="1285"/>
      <c r="I45" s="107">
        <v>6940</v>
      </c>
      <c r="J45" s="108">
        <v>6908</v>
      </c>
      <c r="K45" s="108">
        <v>7021</v>
      </c>
      <c r="L45" s="108">
        <v>7212</v>
      </c>
      <c r="M45" s="109">
        <v>7486</v>
      </c>
    </row>
    <row r="46" spans="2:13" ht="27.75" customHeight="1" x14ac:dyDescent="0.15">
      <c r="B46" s="1278"/>
      <c r="C46" s="1279"/>
      <c r="D46" s="110"/>
      <c r="E46" s="1284" t="s">
        <v>36</v>
      </c>
      <c r="F46" s="1284"/>
      <c r="G46" s="1284"/>
      <c r="H46" s="1285"/>
      <c r="I46" s="107">
        <v>40</v>
      </c>
      <c r="J46" s="108">
        <v>13</v>
      </c>
      <c r="K46" s="108">
        <v>20</v>
      </c>
      <c r="L46" s="108">
        <v>12</v>
      </c>
      <c r="M46" s="109">
        <v>5</v>
      </c>
    </row>
    <row r="47" spans="2:13" ht="27.75" customHeight="1" x14ac:dyDescent="0.15">
      <c r="B47" s="1278"/>
      <c r="C47" s="1279"/>
      <c r="D47" s="111"/>
      <c r="E47" s="1286" t="s">
        <v>37</v>
      </c>
      <c r="F47" s="1287"/>
      <c r="G47" s="1287"/>
      <c r="H47" s="1288"/>
      <c r="I47" s="107" t="s">
        <v>524</v>
      </c>
      <c r="J47" s="108" t="s">
        <v>524</v>
      </c>
      <c r="K47" s="108" t="s">
        <v>524</v>
      </c>
      <c r="L47" s="108" t="s">
        <v>524</v>
      </c>
      <c r="M47" s="109" t="s">
        <v>524</v>
      </c>
    </row>
    <row r="48" spans="2:13" ht="27.75" customHeight="1" x14ac:dyDescent="0.15">
      <c r="B48" s="1278"/>
      <c r="C48" s="1279"/>
      <c r="D48" s="106"/>
      <c r="E48" s="1284" t="s">
        <v>38</v>
      </c>
      <c r="F48" s="1284"/>
      <c r="G48" s="1284"/>
      <c r="H48" s="1285"/>
      <c r="I48" s="107" t="s">
        <v>524</v>
      </c>
      <c r="J48" s="108" t="s">
        <v>524</v>
      </c>
      <c r="K48" s="108" t="s">
        <v>524</v>
      </c>
      <c r="L48" s="108" t="s">
        <v>524</v>
      </c>
      <c r="M48" s="109" t="s">
        <v>524</v>
      </c>
    </row>
    <row r="49" spans="2:13" ht="27.75" customHeight="1" x14ac:dyDescent="0.15">
      <c r="B49" s="1280"/>
      <c r="C49" s="1281"/>
      <c r="D49" s="106"/>
      <c r="E49" s="1284" t="s">
        <v>39</v>
      </c>
      <c r="F49" s="1284"/>
      <c r="G49" s="1284"/>
      <c r="H49" s="1285"/>
      <c r="I49" s="107" t="s">
        <v>524</v>
      </c>
      <c r="J49" s="108" t="s">
        <v>524</v>
      </c>
      <c r="K49" s="108" t="s">
        <v>524</v>
      </c>
      <c r="L49" s="108" t="s">
        <v>524</v>
      </c>
      <c r="M49" s="109" t="s">
        <v>524</v>
      </c>
    </row>
    <row r="50" spans="2:13" ht="27.75" customHeight="1" x14ac:dyDescent="0.15">
      <c r="B50" s="1289" t="s">
        <v>40</v>
      </c>
      <c r="C50" s="1290"/>
      <c r="D50" s="112"/>
      <c r="E50" s="1284" t="s">
        <v>41</v>
      </c>
      <c r="F50" s="1284"/>
      <c r="G50" s="1284"/>
      <c r="H50" s="1285"/>
      <c r="I50" s="107">
        <v>12258</v>
      </c>
      <c r="J50" s="108">
        <v>13588</v>
      </c>
      <c r="K50" s="108">
        <v>16103</v>
      </c>
      <c r="L50" s="108">
        <v>19957</v>
      </c>
      <c r="M50" s="109">
        <v>21396</v>
      </c>
    </row>
    <row r="51" spans="2:13" ht="27.75" customHeight="1" x14ac:dyDescent="0.15">
      <c r="B51" s="1278"/>
      <c r="C51" s="1279"/>
      <c r="D51" s="106"/>
      <c r="E51" s="1284" t="s">
        <v>42</v>
      </c>
      <c r="F51" s="1284"/>
      <c r="G51" s="1284"/>
      <c r="H51" s="1285"/>
      <c r="I51" s="107">
        <v>16517</v>
      </c>
      <c r="J51" s="108">
        <v>15768</v>
      </c>
      <c r="K51" s="108">
        <v>14984</v>
      </c>
      <c r="L51" s="108">
        <v>15008</v>
      </c>
      <c r="M51" s="109">
        <v>14447</v>
      </c>
    </row>
    <row r="52" spans="2:13" ht="27.75" customHeight="1" x14ac:dyDescent="0.15">
      <c r="B52" s="1280"/>
      <c r="C52" s="1281"/>
      <c r="D52" s="106"/>
      <c r="E52" s="1284" t="s">
        <v>43</v>
      </c>
      <c r="F52" s="1284"/>
      <c r="G52" s="1284"/>
      <c r="H52" s="1285"/>
      <c r="I52" s="107">
        <v>65428</v>
      </c>
      <c r="J52" s="108">
        <v>65409</v>
      </c>
      <c r="K52" s="108">
        <v>65226</v>
      </c>
      <c r="L52" s="108">
        <v>65587</v>
      </c>
      <c r="M52" s="109">
        <v>67472</v>
      </c>
    </row>
    <row r="53" spans="2:13" ht="27.75" customHeight="1" thickBot="1" x14ac:dyDescent="0.2">
      <c r="B53" s="1291" t="s">
        <v>44</v>
      </c>
      <c r="C53" s="1292"/>
      <c r="D53" s="113"/>
      <c r="E53" s="1293" t="s">
        <v>45</v>
      </c>
      <c r="F53" s="1293"/>
      <c r="G53" s="1293"/>
      <c r="H53" s="1294"/>
      <c r="I53" s="114">
        <v>4933</v>
      </c>
      <c r="J53" s="115">
        <v>1709</v>
      </c>
      <c r="K53" s="115">
        <v>-2581</v>
      </c>
      <c r="L53" s="115">
        <v>-10572</v>
      </c>
      <c r="M53" s="116">
        <v>-14110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X2lmxwLJawi3dq3AyQ0qdP1EES/0jCTw5OGAtWxQNMllUlPevz/aF3pZFIKPIOiFo5GWE1OVN0X5uUtibYTgg==" saltValue="o7NtGOSyZnziW1jcf8bQ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7611</v>
      </c>
      <c r="G55" s="128">
        <v>6407</v>
      </c>
      <c r="H55" s="129">
        <v>5858</v>
      </c>
    </row>
    <row r="56" spans="2:8" ht="52.5" customHeight="1" x14ac:dyDescent="0.15">
      <c r="B56" s="130"/>
      <c r="C56" s="1305" t="s">
        <v>49</v>
      </c>
      <c r="D56" s="1305"/>
      <c r="E56" s="1306"/>
      <c r="F56" s="131">
        <v>625</v>
      </c>
      <c r="G56" s="131">
        <v>2055</v>
      </c>
      <c r="H56" s="132">
        <v>3234</v>
      </c>
    </row>
    <row r="57" spans="2:8" ht="53.25" customHeight="1" x14ac:dyDescent="0.15">
      <c r="B57" s="130"/>
      <c r="C57" s="1307" t="s">
        <v>50</v>
      </c>
      <c r="D57" s="1307"/>
      <c r="E57" s="1308"/>
      <c r="F57" s="133">
        <v>6727</v>
      </c>
      <c r="G57" s="133">
        <v>7879</v>
      </c>
      <c r="H57" s="134">
        <v>8335</v>
      </c>
    </row>
    <row r="58" spans="2:8" ht="45.75" customHeight="1" x14ac:dyDescent="0.15">
      <c r="B58" s="135"/>
      <c r="C58" s="1295" t="s">
        <v>51</v>
      </c>
      <c r="D58" s="1296"/>
      <c r="E58" s="1297"/>
      <c r="F58" s="136"/>
      <c r="G58" s="136"/>
      <c r="H58" s="137"/>
    </row>
    <row r="59" spans="2:8" ht="45.75" customHeight="1" x14ac:dyDescent="0.15">
      <c r="B59" s="135"/>
      <c r="C59" s="1295" t="s">
        <v>51</v>
      </c>
      <c r="D59" s="1296"/>
      <c r="E59" s="1297"/>
      <c r="F59" s="136"/>
      <c r="G59" s="136"/>
      <c r="H59" s="137"/>
    </row>
    <row r="60" spans="2:8" ht="45.75" customHeight="1" x14ac:dyDescent="0.15">
      <c r="B60" s="135"/>
      <c r="C60" s="1295" t="s">
        <v>51</v>
      </c>
      <c r="D60" s="1296"/>
      <c r="E60" s="1297"/>
      <c r="F60" s="136"/>
      <c r="G60" s="136"/>
      <c r="H60" s="137"/>
    </row>
    <row r="61" spans="2:8" ht="45.75" customHeight="1" x14ac:dyDescent="0.15">
      <c r="B61" s="135"/>
      <c r="C61" s="1295" t="s">
        <v>51</v>
      </c>
      <c r="D61" s="1296"/>
      <c r="E61" s="1297"/>
      <c r="F61" s="136"/>
      <c r="G61" s="136"/>
      <c r="H61" s="137"/>
    </row>
    <row r="62" spans="2:8" ht="45.75" customHeight="1" thickBot="1" x14ac:dyDescent="0.2">
      <c r="B62" s="138"/>
      <c r="C62" s="1298" t="s">
        <v>51</v>
      </c>
      <c r="D62" s="1299"/>
      <c r="E62" s="1300"/>
      <c r="F62" s="139"/>
      <c r="G62" s="139"/>
      <c r="H62" s="140"/>
    </row>
    <row r="63" spans="2:8" ht="52.5" customHeight="1" thickBot="1" x14ac:dyDescent="0.2">
      <c r="B63" s="141"/>
      <c r="C63" s="1301" t="s">
        <v>52</v>
      </c>
      <c r="D63" s="1301"/>
      <c r="E63" s="1302"/>
      <c r="F63" s="142">
        <v>14963</v>
      </c>
      <c r="G63" s="142">
        <v>16340</v>
      </c>
      <c r="H63" s="143">
        <v>17426</v>
      </c>
    </row>
    <row r="64" spans="2:8" ht="15" customHeight="1" x14ac:dyDescent="0.15"/>
  </sheetData>
  <sheetProtection algorithmName="SHA-512" hashValue="17Lwutl4cUmPwixc+xoM2lbY+Pl7F5ZH0FCoNEnp59E15QfPgkY4JTH0ecDXVWBGeiVzrotmF+V8paKyh/5zmA==" saltValue="DyLd3ghpnrIoTzBy6LGS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3" zoomScale="55" zoomScaleNormal="55" zoomScaleSheetLayoutView="55" workbookViewId="0">
      <selection activeCell="A3" sqref="A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v>14.3</v>
      </c>
      <c r="BQ51" s="1309"/>
      <c r="BR51" s="1309"/>
      <c r="BS51" s="1309"/>
      <c r="BT51" s="1309"/>
      <c r="BU51" s="1309"/>
      <c r="BV51" s="1309"/>
      <c r="BW51" s="1309"/>
      <c r="BX51" s="1309">
        <v>4.9000000000000004</v>
      </c>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09">
        <v>55.9</v>
      </c>
      <c r="BQ53" s="1309"/>
      <c r="BR53" s="1309"/>
      <c r="BS53" s="1309"/>
      <c r="BT53" s="1309"/>
      <c r="BU53" s="1309"/>
      <c r="BV53" s="1309"/>
      <c r="BW53" s="1309"/>
      <c r="BX53" s="1309">
        <v>56.9</v>
      </c>
      <c r="BY53" s="1309"/>
      <c r="BZ53" s="1309"/>
      <c r="CA53" s="1309"/>
      <c r="CB53" s="1309"/>
      <c r="CC53" s="1309"/>
      <c r="CD53" s="1309"/>
      <c r="CE53" s="1309"/>
      <c r="CF53" s="1309">
        <v>57.4</v>
      </c>
      <c r="CG53" s="1309"/>
      <c r="CH53" s="1309"/>
      <c r="CI53" s="1309"/>
      <c r="CJ53" s="1309"/>
      <c r="CK53" s="1309"/>
      <c r="CL53" s="1309"/>
      <c r="CM53" s="1309"/>
      <c r="CN53" s="1309">
        <v>59.1</v>
      </c>
      <c r="CO53" s="1309"/>
      <c r="CP53" s="1309"/>
      <c r="CQ53" s="1309"/>
      <c r="CR53" s="1309"/>
      <c r="CS53" s="1309"/>
      <c r="CT53" s="1309"/>
      <c r="CU53" s="1309"/>
      <c r="CV53" s="1309">
        <v>59.9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609</v>
      </c>
      <c r="AO55" s="1314"/>
      <c r="AP55" s="1314"/>
      <c r="AQ55" s="1314"/>
      <c r="AR55" s="1314"/>
      <c r="AS55" s="1314"/>
      <c r="AT55" s="1314"/>
      <c r="AU55" s="1314"/>
      <c r="AV55" s="1314"/>
      <c r="AW55" s="1314"/>
      <c r="AX55" s="1314"/>
      <c r="AY55" s="1314"/>
      <c r="AZ55" s="1314"/>
      <c r="BA55" s="1314"/>
      <c r="BB55" s="1312" t="s">
        <v>607</v>
      </c>
      <c r="BC55" s="1312"/>
      <c r="BD55" s="1312"/>
      <c r="BE55" s="1312"/>
      <c r="BF55" s="1312"/>
      <c r="BG55" s="1312"/>
      <c r="BH55" s="1312"/>
      <c r="BI55" s="1312"/>
      <c r="BJ55" s="1312"/>
      <c r="BK55" s="1312"/>
      <c r="BL55" s="1312"/>
      <c r="BM55" s="1312"/>
      <c r="BN55" s="1312"/>
      <c r="BO55" s="1312"/>
      <c r="BP55" s="1309">
        <v>25.4</v>
      </c>
      <c r="BQ55" s="1309"/>
      <c r="BR55" s="1309"/>
      <c r="BS55" s="1309"/>
      <c r="BT55" s="1309"/>
      <c r="BU55" s="1309"/>
      <c r="BV55" s="1309"/>
      <c r="BW55" s="1309"/>
      <c r="BX55" s="1309">
        <v>16.600000000000001</v>
      </c>
      <c r="BY55" s="1309"/>
      <c r="BZ55" s="1309"/>
      <c r="CA55" s="1309"/>
      <c r="CB55" s="1309"/>
      <c r="CC55" s="1309"/>
      <c r="CD55" s="1309"/>
      <c r="CE55" s="1309"/>
      <c r="CF55" s="1309">
        <v>17.399999999999999</v>
      </c>
      <c r="CG55" s="1309"/>
      <c r="CH55" s="1309"/>
      <c r="CI55" s="1309"/>
      <c r="CJ55" s="1309"/>
      <c r="CK55" s="1309"/>
      <c r="CL55" s="1309"/>
      <c r="CM55" s="1309"/>
      <c r="CN55" s="1309">
        <v>12.1</v>
      </c>
      <c r="CO55" s="1309"/>
      <c r="CP55" s="1309"/>
      <c r="CQ55" s="1309"/>
      <c r="CR55" s="1309"/>
      <c r="CS55" s="1309"/>
      <c r="CT55" s="1309"/>
      <c r="CU55" s="1309"/>
      <c r="CV55" s="1309">
        <v>11.2</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608</v>
      </c>
      <c r="BC57" s="1312"/>
      <c r="BD57" s="1312"/>
      <c r="BE57" s="1312"/>
      <c r="BF57" s="1312"/>
      <c r="BG57" s="1312"/>
      <c r="BH57" s="1312"/>
      <c r="BI57" s="1312"/>
      <c r="BJ57" s="1312"/>
      <c r="BK57" s="1312"/>
      <c r="BL57" s="1312"/>
      <c r="BM57" s="1312"/>
      <c r="BN57" s="1312"/>
      <c r="BO57" s="1312"/>
      <c r="BP57" s="1309">
        <v>52.6</v>
      </c>
      <c r="BQ57" s="1309"/>
      <c r="BR57" s="1309"/>
      <c r="BS57" s="1309"/>
      <c r="BT57" s="1309"/>
      <c r="BU57" s="1309"/>
      <c r="BV57" s="1309"/>
      <c r="BW57" s="1309"/>
      <c r="BX57" s="1309">
        <v>58.6</v>
      </c>
      <c r="BY57" s="1309"/>
      <c r="BZ57" s="1309"/>
      <c r="CA57" s="1309"/>
      <c r="CB57" s="1309"/>
      <c r="CC57" s="1309"/>
      <c r="CD57" s="1309"/>
      <c r="CE57" s="1309"/>
      <c r="CF57" s="1309">
        <v>58.9</v>
      </c>
      <c r="CG57" s="1309"/>
      <c r="CH57" s="1309"/>
      <c r="CI57" s="1309"/>
      <c r="CJ57" s="1309"/>
      <c r="CK57" s="1309"/>
      <c r="CL57" s="1309"/>
      <c r="CM57" s="1309"/>
      <c r="CN57" s="1309">
        <v>59.4</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v>14.3</v>
      </c>
      <c r="BQ73" s="1309"/>
      <c r="BR73" s="1309"/>
      <c r="BS73" s="1309"/>
      <c r="BT73" s="1309"/>
      <c r="BU73" s="1309"/>
      <c r="BV73" s="1309"/>
      <c r="BW73" s="1309"/>
      <c r="BX73" s="1309">
        <v>4.9000000000000004</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8.4</v>
      </c>
      <c r="BQ75" s="1309"/>
      <c r="BR75" s="1309"/>
      <c r="BS75" s="1309"/>
      <c r="BT75" s="1309"/>
      <c r="BU75" s="1309"/>
      <c r="BV75" s="1309"/>
      <c r="BW75" s="1309"/>
      <c r="BX75" s="1309">
        <v>8.5</v>
      </c>
      <c r="BY75" s="1309"/>
      <c r="BZ75" s="1309"/>
      <c r="CA75" s="1309"/>
      <c r="CB75" s="1309"/>
      <c r="CC75" s="1309"/>
      <c r="CD75" s="1309"/>
      <c r="CE75" s="1309"/>
      <c r="CF75" s="1309">
        <v>7.1</v>
      </c>
      <c r="CG75" s="1309"/>
      <c r="CH75" s="1309"/>
      <c r="CI75" s="1309"/>
      <c r="CJ75" s="1309"/>
      <c r="CK75" s="1309"/>
      <c r="CL75" s="1309"/>
      <c r="CM75" s="1309"/>
      <c r="CN75" s="1309">
        <v>6.6</v>
      </c>
      <c r="CO75" s="1309"/>
      <c r="CP75" s="1309"/>
      <c r="CQ75" s="1309"/>
      <c r="CR75" s="1309"/>
      <c r="CS75" s="1309"/>
      <c r="CT75" s="1309"/>
      <c r="CU75" s="1309"/>
      <c r="CV75" s="1309">
        <v>5.9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607</v>
      </c>
      <c r="BC77" s="1312"/>
      <c r="BD77" s="1312"/>
      <c r="BE77" s="1312"/>
      <c r="BF77" s="1312"/>
      <c r="BG77" s="1312"/>
      <c r="BH77" s="1312"/>
      <c r="BI77" s="1312"/>
      <c r="BJ77" s="1312"/>
      <c r="BK77" s="1312"/>
      <c r="BL77" s="1312"/>
      <c r="BM77" s="1312"/>
      <c r="BN77" s="1312"/>
      <c r="BO77" s="1312"/>
      <c r="BP77" s="1309">
        <v>25.4</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12.1</v>
      </c>
      <c r="CO77" s="1309"/>
      <c r="CP77" s="1309"/>
      <c r="CQ77" s="1309"/>
      <c r="CR77" s="1309"/>
      <c r="CS77" s="1309"/>
      <c r="CT77" s="1309"/>
      <c r="CU77" s="1309"/>
      <c r="CV77" s="1309">
        <v>11.2</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612</v>
      </c>
      <c r="BC79" s="1312"/>
      <c r="BD79" s="1312"/>
      <c r="BE79" s="1312"/>
      <c r="BF79" s="1312"/>
      <c r="BG79" s="1312"/>
      <c r="BH79" s="1312"/>
      <c r="BI79" s="1312"/>
      <c r="BJ79" s="1312"/>
      <c r="BK79" s="1312"/>
      <c r="BL79" s="1312"/>
      <c r="BM79" s="1312"/>
      <c r="BN79" s="1312"/>
      <c r="BO79" s="1312"/>
      <c r="BP79" s="1309">
        <v>4.8</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3.5</v>
      </c>
      <c r="CO79" s="1309"/>
      <c r="CP79" s="1309"/>
      <c r="CQ79" s="1309"/>
      <c r="CR79" s="1309"/>
      <c r="CS79" s="1309"/>
      <c r="CT79" s="1309"/>
      <c r="CU79" s="1309"/>
      <c r="CV79" s="1309">
        <v>3.5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HpmVfOu7CaMR/63Vj8O+Z9zcSIG5qtll1yoFozwErD0TFpzbHOcxtyDWGN8xx6IBwkiG03VqjxpfAiPYhGrYQ==" saltValue="V9Kbm3HbwV3er9u6igNN2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M/Io1BnbaCWY3YKtE+ET67CanswR0GmzfHTvGRiMWJsg19zpWueMb19AHqv6dd4vEjvNgdF5x4b0tkaEbJtG4Q==" saltValue="6nrbgNTdedsrRXmwzr0ID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k4PUUmYZ0bSov+9i2D8Zq/fziJDEgkStvd3zvHURvguFP0W+ReNUsp0Nx1Dsm8IzYo0lW1GmU40d4RMVL3r55g==" saltValue="9dSy3g+u8mzaZNPLCi0jV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562</v>
      </c>
      <c r="G2" s="157"/>
      <c r="H2" s="158"/>
    </row>
    <row r="3" spans="1:8" x14ac:dyDescent="0.15">
      <c r="A3" s="154" t="s">
        <v>555</v>
      </c>
      <c r="B3" s="159"/>
      <c r="C3" s="160"/>
      <c r="D3" s="161">
        <v>22914</v>
      </c>
      <c r="E3" s="162"/>
      <c r="F3" s="163">
        <v>39951</v>
      </c>
      <c r="G3" s="164"/>
      <c r="H3" s="165"/>
    </row>
    <row r="4" spans="1:8" x14ac:dyDescent="0.15">
      <c r="A4" s="166"/>
      <c r="B4" s="167"/>
      <c r="C4" s="168"/>
      <c r="D4" s="169">
        <v>19473</v>
      </c>
      <c r="E4" s="170"/>
      <c r="F4" s="171">
        <v>22555</v>
      </c>
      <c r="G4" s="172"/>
      <c r="H4" s="173"/>
    </row>
    <row r="5" spans="1:8" x14ac:dyDescent="0.15">
      <c r="A5" s="154" t="s">
        <v>557</v>
      </c>
      <c r="B5" s="159"/>
      <c r="C5" s="160"/>
      <c r="D5" s="161">
        <v>35483</v>
      </c>
      <c r="E5" s="162"/>
      <c r="F5" s="163">
        <v>39893</v>
      </c>
      <c r="G5" s="164"/>
      <c r="H5" s="165"/>
    </row>
    <row r="6" spans="1:8" x14ac:dyDescent="0.15">
      <c r="A6" s="166"/>
      <c r="B6" s="167"/>
      <c r="C6" s="168"/>
      <c r="D6" s="169">
        <v>25817</v>
      </c>
      <c r="E6" s="170"/>
      <c r="F6" s="171">
        <v>26170</v>
      </c>
      <c r="G6" s="172"/>
      <c r="H6" s="173"/>
    </row>
    <row r="7" spans="1:8" x14ac:dyDescent="0.15">
      <c r="A7" s="154" t="s">
        <v>558</v>
      </c>
      <c r="B7" s="159"/>
      <c r="C7" s="160"/>
      <c r="D7" s="161">
        <v>22420</v>
      </c>
      <c r="E7" s="162"/>
      <c r="F7" s="163">
        <v>41080</v>
      </c>
      <c r="G7" s="164"/>
      <c r="H7" s="165"/>
    </row>
    <row r="8" spans="1:8" x14ac:dyDescent="0.15">
      <c r="A8" s="166"/>
      <c r="B8" s="167"/>
      <c r="C8" s="168"/>
      <c r="D8" s="169">
        <v>11154</v>
      </c>
      <c r="E8" s="170"/>
      <c r="F8" s="171">
        <v>27265</v>
      </c>
      <c r="G8" s="172"/>
      <c r="H8" s="173"/>
    </row>
    <row r="9" spans="1:8" x14ac:dyDescent="0.15">
      <c r="A9" s="154" t="s">
        <v>559</v>
      </c>
      <c r="B9" s="159"/>
      <c r="C9" s="160"/>
      <c r="D9" s="161">
        <v>18201</v>
      </c>
      <c r="E9" s="162"/>
      <c r="F9" s="163">
        <v>33173</v>
      </c>
      <c r="G9" s="164"/>
      <c r="H9" s="165"/>
    </row>
    <row r="10" spans="1:8" x14ac:dyDescent="0.15">
      <c r="A10" s="166"/>
      <c r="B10" s="167"/>
      <c r="C10" s="168"/>
      <c r="D10" s="169">
        <v>12409</v>
      </c>
      <c r="E10" s="170"/>
      <c r="F10" s="171">
        <v>20353</v>
      </c>
      <c r="G10" s="172"/>
      <c r="H10" s="173"/>
    </row>
    <row r="11" spans="1:8" x14ac:dyDescent="0.15">
      <c r="A11" s="154" t="s">
        <v>560</v>
      </c>
      <c r="B11" s="159"/>
      <c r="C11" s="160"/>
      <c r="D11" s="161">
        <v>39070</v>
      </c>
      <c r="E11" s="162"/>
      <c r="F11" s="163">
        <v>37644</v>
      </c>
      <c r="G11" s="164"/>
      <c r="H11" s="165"/>
    </row>
    <row r="12" spans="1:8" x14ac:dyDescent="0.15">
      <c r="A12" s="166"/>
      <c r="B12" s="167"/>
      <c r="C12" s="174"/>
      <c r="D12" s="169">
        <v>30332</v>
      </c>
      <c r="E12" s="170"/>
      <c r="F12" s="171">
        <v>24939</v>
      </c>
      <c r="G12" s="172"/>
      <c r="H12" s="173"/>
    </row>
    <row r="13" spans="1:8" x14ac:dyDescent="0.15">
      <c r="A13" s="154"/>
      <c r="B13" s="159"/>
      <c r="C13" s="175"/>
      <c r="D13" s="176">
        <v>27618</v>
      </c>
      <c r="E13" s="177"/>
      <c r="F13" s="178">
        <v>38348</v>
      </c>
      <c r="G13" s="179"/>
      <c r="H13" s="165"/>
    </row>
    <row r="14" spans="1:8" x14ac:dyDescent="0.15">
      <c r="A14" s="166"/>
      <c r="B14" s="167"/>
      <c r="C14" s="168"/>
      <c r="D14" s="169">
        <v>19837</v>
      </c>
      <c r="E14" s="170"/>
      <c r="F14" s="171">
        <v>24256</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1.79</v>
      </c>
      <c r="C19" s="180">
        <f>ROUND(VALUE(SUBSTITUTE(実質収支比率等に係る経年分析!G$48,"▲","-")),2)</f>
        <v>1.44</v>
      </c>
      <c r="D19" s="180">
        <f>ROUND(VALUE(SUBSTITUTE(実質収支比率等に係る経年分析!H$48,"▲","-")),2)</f>
        <v>1.86</v>
      </c>
      <c r="E19" s="180">
        <f>ROUND(VALUE(SUBSTITUTE(実質収支比率等に係る経年分析!I$48,"▲","-")),2)</f>
        <v>1.97</v>
      </c>
      <c r="F19" s="180">
        <f>ROUND(VALUE(SUBSTITUTE(実質収支比率等に係る経年分析!J$48,"▲","-")),2)</f>
        <v>1.86</v>
      </c>
    </row>
    <row r="20" spans="1:11" x14ac:dyDescent="0.15">
      <c r="A20" s="180" t="s">
        <v>56</v>
      </c>
      <c r="B20" s="180">
        <f>ROUND(VALUE(SUBSTITUTE(実質収支比率等に係る経年分析!F$47,"▲","-")),2)</f>
        <v>17.73</v>
      </c>
      <c r="C20" s="180">
        <f>ROUND(VALUE(SUBSTITUTE(実質収支比率等に係る経年分析!G$47,"▲","-")),2)</f>
        <v>19.25</v>
      </c>
      <c r="D20" s="180">
        <f>ROUND(VALUE(SUBSTITUTE(実質収支比率等に係る経年分析!H$47,"▲","-")),2)</f>
        <v>18.77</v>
      </c>
      <c r="E20" s="180">
        <f>ROUND(VALUE(SUBSTITUTE(実質収支比率等に係る経年分析!I$47,"▲","-")),2)</f>
        <v>17.829999999999998</v>
      </c>
      <c r="F20" s="180">
        <f>ROUND(VALUE(SUBSTITUTE(実質収支比率等に係る経年分析!J$47,"▲","-")),2)</f>
        <v>14.17</v>
      </c>
    </row>
    <row r="21" spans="1:11" x14ac:dyDescent="0.15">
      <c r="A21" s="180" t="s">
        <v>57</v>
      </c>
      <c r="B21" s="180">
        <f>IF(ISNUMBER(VALUE(SUBSTITUTE(実質収支比率等に係る経年分析!F$49,"▲","-"))),ROUND(VALUE(SUBSTITUTE(実質収支比率等に係る経年分析!F$49,"▲","-")),2),NA())</f>
        <v>1.92</v>
      </c>
      <c r="C21" s="180">
        <f>IF(ISNUMBER(VALUE(SUBSTITUTE(実質収支比率等に係る経年分析!G$49,"▲","-"))),ROUND(VALUE(SUBSTITUTE(実質収支比率等に係る経年分析!G$49,"▲","-")),2),NA())</f>
        <v>1.92</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-0.38</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0.99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3.07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3.63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0.78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0.38</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1.6</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1.86</v>
      </c>
    </row>
    <row r="32" spans="1:11" x14ac:dyDescent="0.15">
      <c r="A32" s="181" t="str">
        <f>IF(連結実質赤字比率に係る赤字・黒字の構成分析!C$38="",NA(),連結実質赤字比率に係る赤字・黒字の構成分析!C$38)</f>
        <v>交通事業会計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2.2200000000000002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2.36</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2.69</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2.0699999999999998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2.75</v>
      </c>
    </row>
    <row r="35" spans="1:16" x14ac:dyDescent="0.15">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2.2400000000000002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4.5999999999999996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5.83</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7154</v>
      </c>
      <c r="E42" s="182"/>
      <c r="F42" s="182"/>
      <c r="G42" s="182">
        <f>'実質公債費比率（分子）の構造'!L$52</f>
        <v>7554</v>
      </c>
      <c r="H42" s="182"/>
      <c r="I42" s="182"/>
      <c r="J42" s="182">
        <f>'実質公債費比率（分子）の構造'!M$52</f>
        <v>7561</v>
      </c>
      <c r="K42" s="182"/>
      <c r="L42" s="182"/>
      <c r="M42" s="182">
        <f>'実質公債費比率（分子）の構造'!N$52</f>
        <v>7540</v>
      </c>
      <c r="N42" s="182"/>
      <c r="O42" s="182"/>
      <c r="P42" s="182">
        <f>'実質公債費比率（分子）の構造'!O$52</f>
        <v>7359</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22</v>
      </c>
      <c r="C44" s="182"/>
      <c r="D44" s="182"/>
      <c r="E44" s="182">
        <f>'実質公債費比率（分子）の構造'!L$50</f>
        <v>22</v>
      </c>
      <c r="F44" s="182"/>
      <c r="G44" s="182"/>
      <c r="H44" s="182">
        <f>'実質公債費比率（分子）の構造'!M$50</f>
        <v>22</v>
      </c>
      <c r="I44" s="182"/>
      <c r="J44" s="182"/>
      <c r="K44" s="182">
        <f>'実質公債費比率（分子）の構造'!N$50</f>
        <v>19</v>
      </c>
      <c r="L44" s="182"/>
      <c r="M44" s="182"/>
      <c r="N44" s="182">
        <f>'実質公債費比率（分子）の構造'!O$50</f>
        <v>22</v>
      </c>
      <c r="O44" s="182"/>
      <c r="P44" s="182"/>
    </row>
    <row r="45" spans="1:16" x14ac:dyDescent="0.15">
      <c r="A45" s="182" t="s">
        <v>67</v>
      </c>
      <c r="B45" s="182">
        <f>'実質公債費比率（分子）の構造'!K$49</f>
        <v>96</v>
      </c>
      <c r="C45" s="182"/>
      <c r="D45" s="182"/>
      <c r="E45" s="182">
        <f>'実質公債費比率（分子）の構造'!L$49</f>
        <v>229</v>
      </c>
      <c r="F45" s="182"/>
      <c r="G45" s="182"/>
      <c r="H45" s="182">
        <f>'実質公債費比率（分子）の構造'!M$49</f>
        <v>210</v>
      </c>
      <c r="I45" s="182"/>
      <c r="J45" s="182"/>
      <c r="K45" s="182">
        <f>'実質公債費比率（分子）の構造'!N$49</f>
        <v>210</v>
      </c>
      <c r="L45" s="182"/>
      <c r="M45" s="182"/>
      <c r="N45" s="182">
        <f>'実質公債費比率（分子）の構造'!O$49</f>
        <v>250</v>
      </c>
      <c r="O45" s="182"/>
      <c r="P45" s="182"/>
    </row>
    <row r="46" spans="1:16" x14ac:dyDescent="0.15">
      <c r="A46" s="182" t="s">
        <v>68</v>
      </c>
      <c r="B46" s="182">
        <f>'実質公債費比率（分子）の構造'!K$48</f>
        <v>2499</v>
      </c>
      <c r="C46" s="182"/>
      <c r="D46" s="182"/>
      <c r="E46" s="182">
        <f>'実質公債費比率（分子）の構造'!L$48</f>
        <v>2543</v>
      </c>
      <c r="F46" s="182"/>
      <c r="G46" s="182"/>
      <c r="H46" s="182">
        <f>'実質公債費比率（分子）の構造'!M$48</f>
        <v>2430</v>
      </c>
      <c r="I46" s="182"/>
      <c r="J46" s="182"/>
      <c r="K46" s="182">
        <f>'実質公債費比率（分子）の構造'!N$48</f>
        <v>2143</v>
      </c>
      <c r="L46" s="182"/>
      <c r="M46" s="182"/>
      <c r="N46" s="182">
        <f>'実質公債費比率（分子）の構造'!O$48</f>
        <v>2011</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7148</v>
      </c>
      <c r="C49" s="182"/>
      <c r="D49" s="182"/>
      <c r="E49" s="182">
        <f>'実質公債費比率（分子）の構造'!L$45</f>
        <v>7241</v>
      </c>
      <c r="F49" s="182"/>
      <c r="G49" s="182"/>
      <c r="H49" s="182">
        <f>'実質公債費比率（分子）の構造'!M$45</f>
        <v>7306</v>
      </c>
      <c r="I49" s="182"/>
      <c r="J49" s="182"/>
      <c r="K49" s="182">
        <f>'実質公債費比率（分子）の構造'!N$45</f>
        <v>7320</v>
      </c>
      <c r="L49" s="182"/>
      <c r="M49" s="182"/>
      <c r="N49" s="182">
        <f>'実質公債費比率（分子）の構造'!O$45</f>
        <v>6913</v>
      </c>
      <c r="O49" s="182"/>
      <c r="P49" s="182"/>
    </row>
    <row r="50" spans="1:16" x14ac:dyDescent="0.15">
      <c r="A50" s="182" t="s">
        <v>72</v>
      </c>
      <c r="B50" s="182" t="e">
        <f>NA()</f>
        <v>#N/A</v>
      </c>
      <c r="C50" s="182">
        <f>IF(ISNUMBER('実質公債費比率（分子）の構造'!K$53),'実質公債費比率（分子）の構造'!K$53,NA())</f>
        <v>2611</v>
      </c>
      <c r="D50" s="182" t="e">
        <f>NA()</f>
        <v>#N/A</v>
      </c>
      <c r="E50" s="182" t="e">
        <f>NA()</f>
        <v>#N/A</v>
      </c>
      <c r="F50" s="182">
        <f>IF(ISNUMBER('実質公債費比率（分子）の構造'!L$53),'実質公債費比率（分子）の構造'!L$53,NA())</f>
        <v>2481</v>
      </c>
      <c r="G50" s="182" t="e">
        <f>NA()</f>
        <v>#N/A</v>
      </c>
      <c r="H50" s="182" t="e">
        <f>NA()</f>
        <v>#N/A</v>
      </c>
      <c r="I50" s="182">
        <f>IF(ISNUMBER('実質公債費比率（分子）の構造'!M$53),'実質公債費比率（分子）の構造'!M$53,NA())</f>
        <v>2407</v>
      </c>
      <c r="J50" s="182" t="e">
        <f>NA()</f>
        <v>#N/A</v>
      </c>
      <c r="K50" s="182" t="e">
        <f>NA()</f>
        <v>#N/A</v>
      </c>
      <c r="L50" s="182">
        <f>IF(ISNUMBER('実質公債費比率（分子）の構造'!N$53),'実質公債費比率（分子）の構造'!N$53,NA())</f>
        <v>2152</v>
      </c>
      <c r="M50" s="182" t="e">
        <f>NA()</f>
        <v>#N/A</v>
      </c>
      <c r="N50" s="182" t="e">
        <f>NA()</f>
        <v>#N/A</v>
      </c>
      <c r="O50" s="182">
        <f>IF(ISNUMBER('実質公債費比率（分子）の構造'!O$53),'実質公債費比率（分子）の構造'!O$53,NA())</f>
        <v>1837</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65428</v>
      </c>
      <c r="E56" s="181"/>
      <c r="F56" s="181"/>
      <c r="G56" s="181">
        <f>'将来負担比率（分子）の構造'!J$52</f>
        <v>65409</v>
      </c>
      <c r="H56" s="181"/>
      <c r="I56" s="181"/>
      <c r="J56" s="181">
        <f>'将来負担比率（分子）の構造'!K$52</f>
        <v>65226</v>
      </c>
      <c r="K56" s="181"/>
      <c r="L56" s="181"/>
      <c r="M56" s="181">
        <f>'将来負担比率（分子）の構造'!L$52</f>
        <v>65587</v>
      </c>
      <c r="N56" s="181"/>
      <c r="O56" s="181"/>
      <c r="P56" s="181">
        <f>'将来負担比率（分子）の構造'!M$52</f>
        <v>67472</v>
      </c>
    </row>
    <row r="57" spans="1:16" x14ac:dyDescent="0.15">
      <c r="A57" s="181" t="s">
        <v>42</v>
      </c>
      <c r="B57" s="181"/>
      <c r="C57" s="181"/>
      <c r="D57" s="181">
        <f>'将来負担比率（分子）の構造'!I$51</f>
        <v>16517</v>
      </c>
      <c r="E57" s="181"/>
      <c r="F57" s="181"/>
      <c r="G57" s="181">
        <f>'将来負担比率（分子）の構造'!J$51</f>
        <v>15768</v>
      </c>
      <c r="H57" s="181"/>
      <c r="I57" s="181"/>
      <c r="J57" s="181">
        <f>'将来負担比率（分子）の構造'!K$51</f>
        <v>14984</v>
      </c>
      <c r="K57" s="181"/>
      <c r="L57" s="181"/>
      <c r="M57" s="181">
        <f>'将来負担比率（分子）の構造'!L$51</f>
        <v>15008</v>
      </c>
      <c r="N57" s="181"/>
      <c r="O57" s="181"/>
      <c r="P57" s="181">
        <f>'将来負担比率（分子）の構造'!M$51</f>
        <v>14447</v>
      </c>
    </row>
    <row r="58" spans="1:16" x14ac:dyDescent="0.15">
      <c r="A58" s="181" t="s">
        <v>41</v>
      </c>
      <c r="B58" s="181"/>
      <c r="C58" s="181"/>
      <c r="D58" s="181">
        <f>'将来負担比率（分子）の構造'!I$50</f>
        <v>12258</v>
      </c>
      <c r="E58" s="181"/>
      <c r="F58" s="181"/>
      <c r="G58" s="181">
        <f>'将来負担比率（分子）の構造'!J$50</f>
        <v>13588</v>
      </c>
      <c r="H58" s="181"/>
      <c r="I58" s="181"/>
      <c r="J58" s="181">
        <f>'将来負担比率（分子）の構造'!K$50</f>
        <v>16103</v>
      </c>
      <c r="K58" s="181"/>
      <c r="L58" s="181"/>
      <c r="M58" s="181">
        <f>'将来負担比率（分子）の構造'!L$50</f>
        <v>19957</v>
      </c>
      <c r="N58" s="181"/>
      <c r="O58" s="181"/>
      <c r="P58" s="181">
        <f>'将来負担比率（分子）の構造'!M$50</f>
        <v>21396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40</v>
      </c>
      <c r="C61" s="181"/>
      <c r="D61" s="181"/>
      <c r="E61" s="181">
        <f>'将来負担比率（分子）の構造'!J$46</f>
        <v>13</v>
      </c>
      <c r="F61" s="181"/>
      <c r="G61" s="181"/>
      <c r="H61" s="181">
        <f>'将来負担比率（分子）の構造'!K$46</f>
        <v>20</v>
      </c>
      <c r="I61" s="181"/>
      <c r="J61" s="181"/>
      <c r="K61" s="181">
        <f>'将来負担比率（分子）の構造'!L$46</f>
        <v>12</v>
      </c>
      <c r="L61" s="181"/>
      <c r="M61" s="181"/>
      <c r="N61" s="181">
        <f>'将来負担比率（分子）の構造'!M$46</f>
        <v>5</v>
      </c>
      <c r="O61" s="181"/>
      <c r="P61" s="181"/>
    </row>
    <row r="62" spans="1:16" x14ac:dyDescent="0.15">
      <c r="A62" s="181" t="s">
        <v>35</v>
      </c>
      <c r="B62" s="181">
        <f>'将来負担比率（分子）の構造'!I$45</f>
        <v>6940</v>
      </c>
      <c r="C62" s="181"/>
      <c r="D62" s="181"/>
      <c r="E62" s="181">
        <f>'将来負担比率（分子）の構造'!J$45</f>
        <v>6908</v>
      </c>
      <c r="F62" s="181"/>
      <c r="G62" s="181"/>
      <c r="H62" s="181">
        <f>'将来負担比率（分子）の構造'!K$45</f>
        <v>7021</v>
      </c>
      <c r="I62" s="181"/>
      <c r="J62" s="181"/>
      <c r="K62" s="181">
        <f>'将来負担比率（分子）の構造'!L$45</f>
        <v>7212</v>
      </c>
      <c r="L62" s="181"/>
      <c r="M62" s="181"/>
      <c r="N62" s="181">
        <f>'将来負担比率（分子）の構造'!M$45</f>
        <v>7486</v>
      </c>
      <c r="O62" s="181"/>
      <c r="P62" s="181"/>
    </row>
    <row r="63" spans="1:16" x14ac:dyDescent="0.15">
      <c r="A63" s="181" t="s">
        <v>34</v>
      </c>
      <c r="B63" s="181">
        <f>'将来負担比率（分子）の構造'!I$44</f>
        <v>4493</v>
      </c>
      <c r="C63" s="181"/>
      <c r="D63" s="181"/>
      <c r="E63" s="181">
        <f>'将来負担比率（分子）の構造'!J$44</f>
        <v>4171</v>
      </c>
      <c r="F63" s="181"/>
      <c r="G63" s="181"/>
      <c r="H63" s="181">
        <f>'将来負担比率（分子）の構造'!K$44</f>
        <v>3848</v>
      </c>
      <c r="I63" s="181"/>
      <c r="J63" s="181"/>
      <c r="K63" s="181">
        <f>'将来負担比率（分子）の構造'!L$44</f>
        <v>3565</v>
      </c>
      <c r="L63" s="181"/>
      <c r="M63" s="181"/>
      <c r="N63" s="181">
        <f>'将来負担比率（分子）の構造'!M$44</f>
        <v>3250</v>
      </c>
      <c r="O63" s="181"/>
      <c r="P63" s="181"/>
    </row>
    <row r="64" spans="1:16" x14ac:dyDescent="0.15">
      <c r="A64" s="181" t="s">
        <v>33</v>
      </c>
      <c r="B64" s="181">
        <f>'将来負担比率（分子）の構造'!I$43</f>
        <v>24056</v>
      </c>
      <c r="C64" s="181"/>
      <c r="D64" s="181"/>
      <c r="E64" s="181">
        <f>'将来負担比率（分子）の構造'!J$43</f>
        <v>22216</v>
      </c>
      <c r="F64" s="181"/>
      <c r="G64" s="181"/>
      <c r="H64" s="181">
        <f>'将来負担比率（分子）の構造'!K$43</f>
        <v>21534</v>
      </c>
      <c r="I64" s="181"/>
      <c r="J64" s="181"/>
      <c r="K64" s="181">
        <f>'将来負担比率（分子）の構造'!L$43</f>
        <v>19984</v>
      </c>
      <c r="L64" s="181"/>
      <c r="M64" s="181"/>
      <c r="N64" s="181">
        <f>'将来負担比率（分子）の構造'!M$43</f>
        <v>18442</v>
      </c>
      <c r="O64" s="181"/>
      <c r="P64" s="181"/>
    </row>
    <row r="65" spans="1:16" x14ac:dyDescent="0.15">
      <c r="A65" s="181" t="s">
        <v>32</v>
      </c>
      <c r="B65" s="181">
        <f>'将来負担比率（分子）の構造'!I$42</f>
        <v>367</v>
      </c>
      <c r="C65" s="181"/>
      <c r="D65" s="181"/>
      <c r="E65" s="181">
        <f>'将来負担比率（分子）の構造'!J$42</f>
        <v>350</v>
      </c>
      <c r="F65" s="181"/>
      <c r="G65" s="181"/>
      <c r="H65" s="181">
        <f>'将来負担比率（分子）の構造'!K$42</f>
        <v>325</v>
      </c>
      <c r="I65" s="181"/>
      <c r="J65" s="181"/>
      <c r="K65" s="181">
        <f>'将来負担比率（分子）の構造'!L$42</f>
        <v>407</v>
      </c>
      <c r="L65" s="181"/>
      <c r="M65" s="181"/>
      <c r="N65" s="181">
        <f>'将来負担比率（分子）の構造'!M$42</f>
        <v>389</v>
      </c>
      <c r="O65" s="181"/>
      <c r="P65" s="181"/>
    </row>
    <row r="66" spans="1:16" x14ac:dyDescent="0.15">
      <c r="A66" s="181" t="s">
        <v>31</v>
      </c>
      <c r="B66" s="181">
        <f>'将来負担比率（分子）の構造'!I$41</f>
        <v>63239</v>
      </c>
      <c r="C66" s="181"/>
      <c r="D66" s="181"/>
      <c r="E66" s="181">
        <f>'将来負担比率（分子）の構造'!J$41</f>
        <v>62815</v>
      </c>
      <c r="F66" s="181"/>
      <c r="G66" s="181"/>
      <c r="H66" s="181">
        <f>'将来負担比率（分子）の構造'!K$41</f>
        <v>60984</v>
      </c>
      <c r="I66" s="181"/>
      <c r="J66" s="181"/>
      <c r="K66" s="181">
        <f>'将来負担比率（分子）の構造'!L$41</f>
        <v>58800</v>
      </c>
      <c r="L66" s="181"/>
      <c r="M66" s="181"/>
      <c r="N66" s="181">
        <f>'将来負担比率（分子）の構造'!M$41</f>
        <v>59634</v>
      </c>
      <c r="O66" s="181"/>
      <c r="P66" s="181"/>
    </row>
    <row r="67" spans="1:16" x14ac:dyDescent="0.15">
      <c r="A67" s="181" t="s">
        <v>76</v>
      </c>
      <c r="B67" s="181" t="e">
        <f>NA()</f>
        <v>#N/A</v>
      </c>
      <c r="C67" s="181">
        <f>IF(ISNUMBER('将来負担比率（分子）の構造'!I$53), IF('将来負担比率（分子）の構造'!I$53 &lt; 0, 0, '将来負担比率（分子）の構造'!I$53), NA())</f>
        <v>4933</v>
      </c>
      <c r="D67" s="181" t="e">
        <f>NA()</f>
        <v>#N/A</v>
      </c>
      <c r="E67" s="181" t="e">
        <f>NA()</f>
        <v>#N/A</v>
      </c>
      <c r="F67" s="181">
        <f>IF(ISNUMBER('将来負担比率（分子）の構造'!J$53), IF('将来負担比率（分子）の構造'!J$53 &lt; 0, 0, '将来負担比率（分子）の構造'!J$53), NA())</f>
        <v>1709</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7611</v>
      </c>
      <c r="C72" s="185">
        <f>基金残高に係る経年分析!G55</f>
        <v>6407</v>
      </c>
      <c r="D72" s="185">
        <f>基金残高に係る経年分析!H55</f>
        <v>5858</v>
      </c>
    </row>
    <row r="73" spans="1:16" x14ac:dyDescent="0.15">
      <c r="A73" s="184" t="s">
        <v>79</v>
      </c>
      <c r="B73" s="185">
        <f>基金残高に係る経年分析!F56</f>
        <v>625</v>
      </c>
      <c r="C73" s="185">
        <f>基金残高に係る経年分析!G56</f>
        <v>2055</v>
      </c>
      <c r="D73" s="185">
        <f>基金残高に係る経年分析!H56</f>
        <v>3234</v>
      </c>
    </row>
    <row r="74" spans="1:16" x14ac:dyDescent="0.15">
      <c r="A74" s="184" t="s">
        <v>80</v>
      </c>
      <c r="B74" s="185">
        <f>基金残高に係る経年分析!F57</f>
        <v>6727</v>
      </c>
      <c r="C74" s="185">
        <f>基金残高に係る経年分析!G57</f>
        <v>7879</v>
      </c>
      <c r="D74" s="185">
        <f>基金残高に係る経年分析!H57</f>
        <v>8335</v>
      </c>
    </row>
  </sheetData>
  <sheetProtection algorithmName="SHA-512" hashValue="RCJFUz4RHKa7BvvLZ14RmEZuJHvHbHqYQA/ZZ3oUn4ySOWi9k+HcSGf7CBWgcAkbm/IGKOFC84QntClJyDydoQ==" saltValue="c1I+9ZsCM+DjiPXI228+7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31083644</v>
      </c>
      <c r="S5" s="673"/>
      <c r="T5" s="673"/>
      <c r="U5" s="673"/>
      <c r="V5" s="673"/>
      <c r="W5" s="673"/>
      <c r="X5" s="673"/>
      <c r="Y5" s="674"/>
      <c r="Z5" s="675">
        <v>40.700000000000003</v>
      </c>
      <c r="AA5" s="675"/>
      <c r="AB5" s="675"/>
      <c r="AC5" s="675"/>
      <c r="AD5" s="676">
        <v>28247870</v>
      </c>
      <c r="AE5" s="676"/>
      <c r="AF5" s="676"/>
      <c r="AG5" s="676"/>
      <c r="AH5" s="676"/>
      <c r="AI5" s="676"/>
      <c r="AJ5" s="676"/>
      <c r="AK5" s="676"/>
      <c r="AL5" s="677">
        <v>71.2</v>
      </c>
      <c r="AM5" s="678"/>
      <c r="AN5" s="678"/>
      <c r="AO5" s="679"/>
      <c r="AP5" s="669" t="s">
        <v>226</v>
      </c>
      <c r="AQ5" s="670"/>
      <c r="AR5" s="670"/>
      <c r="AS5" s="670"/>
      <c r="AT5" s="670"/>
      <c r="AU5" s="670"/>
      <c r="AV5" s="670"/>
      <c r="AW5" s="670"/>
      <c r="AX5" s="670"/>
      <c r="AY5" s="670"/>
      <c r="AZ5" s="670"/>
      <c r="BA5" s="670"/>
      <c r="BB5" s="670"/>
      <c r="BC5" s="670"/>
      <c r="BD5" s="670"/>
      <c r="BE5" s="670"/>
      <c r="BF5" s="671"/>
      <c r="BG5" s="683">
        <v>28233362</v>
      </c>
      <c r="BH5" s="684"/>
      <c r="BI5" s="684"/>
      <c r="BJ5" s="684"/>
      <c r="BK5" s="684"/>
      <c r="BL5" s="684"/>
      <c r="BM5" s="684"/>
      <c r="BN5" s="685"/>
      <c r="BO5" s="686">
        <v>90.8</v>
      </c>
      <c r="BP5" s="686"/>
      <c r="BQ5" s="686"/>
      <c r="BR5" s="686"/>
      <c r="BS5" s="687">
        <v>361289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1316013</v>
      </c>
      <c r="S6" s="684"/>
      <c r="T6" s="684"/>
      <c r="U6" s="684"/>
      <c r="V6" s="684"/>
      <c r="W6" s="684"/>
      <c r="X6" s="684"/>
      <c r="Y6" s="685"/>
      <c r="Z6" s="686">
        <v>1.7</v>
      </c>
      <c r="AA6" s="686"/>
      <c r="AB6" s="686"/>
      <c r="AC6" s="686"/>
      <c r="AD6" s="687">
        <v>1316013</v>
      </c>
      <c r="AE6" s="687"/>
      <c r="AF6" s="687"/>
      <c r="AG6" s="687"/>
      <c r="AH6" s="687"/>
      <c r="AI6" s="687"/>
      <c r="AJ6" s="687"/>
      <c r="AK6" s="687"/>
      <c r="AL6" s="688">
        <v>3.3</v>
      </c>
      <c r="AM6" s="689"/>
      <c r="AN6" s="689"/>
      <c r="AO6" s="690"/>
      <c r="AP6" s="680" t="s">
        <v>231</v>
      </c>
      <c r="AQ6" s="681"/>
      <c r="AR6" s="681"/>
      <c r="AS6" s="681"/>
      <c r="AT6" s="681"/>
      <c r="AU6" s="681"/>
      <c r="AV6" s="681"/>
      <c r="AW6" s="681"/>
      <c r="AX6" s="681"/>
      <c r="AY6" s="681"/>
      <c r="AZ6" s="681"/>
      <c r="BA6" s="681"/>
      <c r="BB6" s="681"/>
      <c r="BC6" s="681"/>
      <c r="BD6" s="681"/>
      <c r="BE6" s="681"/>
      <c r="BF6" s="682"/>
      <c r="BG6" s="683">
        <v>28233362</v>
      </c>
      <c r="BH6" s="684"/>
      <c r="BI6" s="684"/>
      <c r="BJ6" s="684"/>
      <c r="BK6" s="684"/>
      <c r="BL6" s="684"/>
      <c r="BM6" s="684"/>
      <c r="BN6" s="685"/>
      <c r="BO6" s="686">
        <v>90.8</v>
      </c>
      <c r="BP6" s="686"/>
      <c r="BQ6" s="686"/>
      <c r="BR6" s="686"/>
      <c r="BS6" s="687">
        <v>361289</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482417</v>
      </c>
      <c r="CS6" s="684"/>
      <c r="CT6" s="684"/>
      <c r="CU6" s="684"/>
      <c r="CV6" s="684"/>
      <c r="CW6" s="684"/>
      <c r="CX6" s="684"/>
      <c r="CY6" s="685"/>
      <c r="CZ6" s="677">
        <v>0.6</v>
      </c>
      <c r="DA6" s="678"/>
      <c r="DB6" s="678"/>
      <c r="DC6" s="697"/>
      <c r="DD6" s="692" t="s">
        <v>138</v>
      </c>
      <c r="DE6" s="684"/>
      <c r="DF6" s="684"/>
      <c r="DG6" s="684"/>
      <c r="DH6" s="684"/>
      <c r="DI6" s="684"/>
      <c r="DJ6" s="684"/>
      <c r="DK6" s="684"/>
      <c r="DL6" s="684"/>
      <c r="DM6" s="684"/>
      <c r="DN6" s="684"/>
      <c r="DO6" s="684"/>
      <c r="DP6" s="685"/>
      <c r="DQ6" s="692">
        <v>482417</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32302</v>
      </c>
      <c r="S7" s="684"/>
      <c r="T7" s="684"/>
      <c r="U7" s="684"/>
      <c r="V7" s="684"/>
      <c r="W7" s="684"/>
      <c r="X7" s="684"/>
      <c r="Y7" s="685"/>
      <c r="Z7" s="686">
        <v>0</v>
      </c>
      <c r="AA7" s="686"/>
      <c r="AB7" s="686"/>
      <c r="AC7" s="686"/>
      <c r="AD7" s="687">
        <v>32302</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13490294</v>
      </c>
      <c r="BH7" s="684"/>
      <c r="BI7" s="684"/>
      <c r="BJ7" s="684"/>
      <c r="BK7" s="684"/>
      <c r="BL7" s="684"/>
      <c r="BM7" s="684"/>
      <c r="BN7" s="685"/>
      <c r="BO7" s="686">
        <v>43.4</v>
      </c>
      <c r="BP7" s="686"/>
      <c r="BQ7" s="686"/>
      <c r="BR7" s="686"/>
      <c r="BS7" s="687">
        <v>361289</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7357316</v>
      </c>
      <c r="CS7" s="684"/>
      <c r="CT7" s="684"/>
      <c r="CU7" s="684"/>
      <c r="CV7" s="684"/>
      <c r="CW7" s="684"/>
      <c r="CX7" s="684"/>
      <c r="CY7" s="685"/>
      <c r="CZ7" s="686">
        <v>9.8000000000000007</v>
      </c>
      <c r="DA7" s="686"/>
      <c r="DB7" s="686"/>
      <c r="DC7" s="686"/>
      <c r="DD7" s="692">
        <v>267049</v>
      </c>
      <c r="DE7" s="684"/>
      <c r="DF7" s="684"/>
      <c r="DG7" s="684"/>
      <c r="DH7" s="684"/>
      <c r="DI7" s="684"/>
      <c r="DJ7" s="684"/>
      <c r="DK7" s="684"/>
      <c r="DL7" s="684"/>
      <c r="DM7" s="684"/>
      <c r="DN7" s="684"/>
      <c r="DO7" s="684"/>
      <c r="DP7" s="685"/>
      <c r="DQ7" s="692">
        <v>6479239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209355</v>
      </c>
      <c r="S8" s="684"/>
      <c r="T8" s="684"/>
      <c r="U8" s="684"/>
      <c r="V8" s="684"/>
      <c r="W8" s="684"/>
      <c r="X8" s="684"/>
      <c r="Y8" s="685"/>
      <c r="Z8" s="686">
        <v>0.3</v>
      </c>
      <c r="AA8" s="686"/>
      <c r="AB8" s="686"/>
      <c r="AC8" s="686"/>
      <c r="AD8" s="687">
        <v>209355</v>
      </c>
      <c r="AE8" s="687"/>
      <c r="AF8" s="687"/>
      <c r="AG8" s="687"/>
      <c r="AH8" s="687"/>
      <c r="AI8" s="687"/>
      <c r="AJ8" s="687"/>
      <c r="AK8" s="687"/>
      <c r="AL8" s="688">
        <v>0.5</v>
      </c>
      <c r="AM8" s="689"/>
      <c r="AN8" s="689"/>
      <c r="AO8" s="690"/>
      <c r="AP8" s="680" t="s">
        <v>237</v>
      </c>
      <c r="AQ8" s="681"/>
      <c r="AR8" s="681"/>
      <c r="AS8" s="681"/>
      <c r="AT8" s="681"/>
      <c r="AU8" s="681"/>
      <c r="AV8" s="681"/>
      <c r="AW8" s="681"/>
      <c r="AX8" s="681"/>
      <c r="AY8" s="681"/>
      <c r="AZ8" s="681"/>
      <c r="BA8" s="681"/>
      <c r="BB8" s="681"/>
      <c r="BC8" s="681"/>
      <c r="BD8" s="681"/>
      <c r="BE8" s="681"/>
      <c r="BF8" s="682"/>
      <c r="BG8" s="683">
        <v>339738</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35247014</v>
      </c>
      <c r="CS8" s="684"/>
      <c r="CT8" s="684"/>
      <c r="CU8" s="684"/>
      <c r="CV8" s="684"/>
      <c r="CW8" s="684"/>
      <c r="CX8" s="684"/>
      <c r="CY8" s="685"/>
      <c r="CZ8" s="686">
        <v>46.7</v>
      </c>
      <c r="DA8" s="686"/>
      <c r="DB8" s="686"/>
      <c r="DC8" s="686"/>
      <c r="DD8" s="692">
        <v>2772302</v>
      </c>
      <c r="DE8" s="684"/>
      <c r="DF8" s="684"/>
      <c r="DG8" s="684"/>
      <c r="DH8" s="684"/>
      <c r="DI8" s="684"/>
      <c r="DJ8" s="684"/>
      <c r="DK8" s="684"/>
      <c r="DL8" s="684"/>
      <c r="DM8" s="684"/>
      <c r="DN8" s="684"/>
      <c r="DO8" s="684"/>
      <c r="DP8" s="685"/>
      <c r="DQ8" s="692">
        <v>15636435</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112181</v>
      </c>
      <c r="S9" s="684"/>
      <c r="T9" s="684"/>
      <c r="U9" s="684"/>
      <c r="V9" s="684"/>
      <c r="W9" s="684"/>
      <c r="X9" s="684"/>
      <c r="Y9" s="685"/>
      <c r="Z9" s="686">
        <v>0.1</v>
      </c>
      <c r="AA9" s="686"/>
      <c r="AB9" s="686"/>
      <c r="AC9" s="686"/>
      <c r="AD9" s="687">
        <v>112181</v>
      </c>
      <c r="AE9" s="687"/>
      <c r="AF9" s="687"/>
      <c r="AG9" s="687"/>
      <c r="AH9" s="687"/>
      <c r="AI9" s="687"/>
      <c r="AJ9" s="687"/>
      <c r="AK9" s="687"/>
      <c r="AL9" s="688">
        <v>0.3</v>
      </c>
      <c r="AM9" s="689"/>
      <c r="AN9" s="689"/>
      <c r="AO9" s="690"/>
      <c r="AP9" s="680" t="s">
        <v>240</v>
      </c>
      <c r="AQ9" s="681"/>
      <c r="AR9" s="681"/>
      <c r="AS9" s="681"/>
      <c r="AT9" s="681"/>
      <c r="AU9" s="681"/>
      <c r="AV9" s="681"/>
      <c r="AW9" s="681"/>
      <c r="AX9" s="681"/>
      <c r="AY9" s="681"/>
      <c r="AZ9" s="681"/>
      <c r="BA9" s="681"/>
      <c r="BB9" s="681"/>
      <c r="BC9" s="681"/>
      <c r="BD9" s="681"/>
      <c r="BE9" s="681"/>
      <c r="BF9" s="682"/>
      <c r="BG9" s="683">
        <v>11227295</v>
      </c>
      <c r="BH9" s="684"/>
      <c r="BI9" s="684"/>
      <c r="BJ9" s="684"/>
      <c r="BK9" s="684"/>
      <c r="BL9" s="684"/>
      <c r="BM9" s="684"/>
      <c r="BN9" s="685"/>
      <c r="BO9" s="686">
        <v>36.1</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4917758</v>
      </c>
      <c r="CS9" s="684"/>
      <c r="CT9" s="684"/>
      <c r="CU9" s="684"/>
      <c r="CV9" s="684"/>
      <c r="CW9" s="684"/>
      <c r="CX9" s="684"/>
      <c r="CY9" s="685"/>
      <c r="CZ9" s="686">
        <v>6.5</v>
      </c>
      <c r="DA9" s="686"/>
      <c r="DB9" s="686"/>
      <c r="DC9" s="686"/>
      <c r="DD9" s="692">
        <v>51053</v>
      </c>
      <c r="DE9" s="684"/>
      <c r="DF9" s="684"/>
      <c r="DG9" s="684"/>
      <c r="DH9" s="684"/>
      <c r="DI9" s="684"/>
      <c r="DJ9" s="684"/>
      <c r="DK9" s="684"/>
      <c r="DL9" s="684"/>
      <c r="DM9" s="684"/>
      <c r="DN9" s="684"/>
      <c r="DO9" s="684"/>
      <c r="DP9" s="685"/>
      <c r="DQ9" s="692">
        <v>4537358</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241</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241</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618493</v>
      </c>
      <c r="BH10" s="684"/>
      <c r="BI10" s="684"/>
      <c r="BJ10" s="684"/>
      <c r="BK10" s="684"/>
      <c r="BL10" s="684"/>
      <c r="BM10" s="684"/>
      <c r="BN10" s="685"/>
      <c r="BO10" s="686">
        <v>2</v>
      </c>
      <c r="BP10" s="686"/>
      <c r="BQ10" s="686"/>
      <c r="BR10" s="686"/>
      <c r="BS10" s="692">
        <v>103178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1333107</v>
      </c>
      <c r="CS10" s="684"/>
      <c r="CT10" s="684"/>
      <c r="CU10" s="684"/>
      <c r="CV10" s="684"/>
      <c r="CW10" s="684"/>
      <c r="CX10" s="684"/>
      <c r="CY10" s="685"/>
      <c r="CZ10" s="686">
        <v>1.8</v>
      </c>
      <c r="DA10" s="686"/>
      <c r="DB10" s="686"/>
      <c r="DC10" s="686"/>
      <c r="DD10" s="692">
        <v>1183182</v>
      </c>
      <c r="DE10" s="684"/>
      <c r="DF10" s="684"/>
      <c r="DG10" s="684"/>
      <c r="DH10" s="684"/>
      <c r="DI10" s="684"/>
      <c r="DJ10" s="684"/>
      <c r="DK10" s="684"/>
      <c r="DL10" s="684"/>
      <c r="DM10" s="684"/>
      <c r="DN10" s="684"/>
      <c r="DO10" s="684"/>
      <c r="DP10" s="685"/>
      <c r="DQ10" s="692">
        <v>280731</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3200060</v>
      </c>
      <c r="S11" s="684"/>
      <c r="T11" s="684"/>
      <c r="U11" s="684"/>
      <c r="V11" s="684"/>
      <c r="W11" s="684"/>
      <c r="X11" s="684"/>
      <c r="Y11" s="685"/>
      <c r="Z11" s="688">
        <v>4.2</v>
      </c>
      <c r="AA11" s="689"/>
      <c r="AB11" s="689"/>
      <c r="AC11" s="701"/>
      <c r="AD11" s="692">
        <v>3200060</v>
      </c>
      <c r="AE11" s="684"/>
      <c r="AF11" s="684"/>
      <c r="AG11" s="684"/>
      <c r="AH11" s="684"/>
      <c r="AI11" s="684"/>
      <c r="AJ11" s="684"/>
      <c r="AK11" s="685"/>
      <c r="AL11" s="688">
        <v>8.1</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1304768</v>
      </c>
      <c r="BH11" s="684"/>
      <c r="BI11" s="684"/>
      <c r="BJ11" s="684"/>
      <c r="BK11" s="684"/>
      <c r="BL11" s="684"/>
      <c r="BM11" s="684"/>
      <c r="BN11" s="685"/>
      <c r="BO11" s="686">
        <v>4.2</v>
      </c>
      <c r="BP11" s="686"/>
      <c r="BQ11" s="686"/>
      <c r="BR11" s="686"/>
      <c r="BS11" s="692">
        <v>258111</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108735</v>
      </c>
      <c r="CS11" s="684"/>
      <c r="CT11" s="684"/>
      <c r="CU11" s="684"/>
      <c r="CV11" s="684"/>
      <c r="CW11" s="684"/>
      <c r="CX11" s="684"/>
      <c r="CY11" s="685"/>
      <c r="CZ11" s="686">
        <v>0.1</v>
      </c>
      <c r="DA11" s="686"/>
      <c r="DB11" s="686"/>
      <c r="DC11" s="686"/>
      <c r="DD11" s="692">
        <v>1490</v>
      </c>
      <c r="DE11" s="684"/>
      <c r="DF11" s="684"/>
      <c r="DG11" s="684"/>
      <c r="DH11" s="684"/>
      <c r="DI11" s="684"/>
      <c r="DJ11" s="684"/>
      <c r="DK11" s="684"/>
      <c r="DL11" s="684"/>
      <c r="DM11" s="684"/>
      <c r="DN11" s="684"/>
      <c r="DO11" s="684"/>
      <c r="DP11" s="685"/>
      <c r="DQ11" s="692">
        <v>86992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138</v>
      </c>
      <c r="AE12" s="687"/>
      <c r="AF12" s="687"/>
      <c r="AG12" s="687"/>
      <c r="AH12" s="687"/>
      <c r="AI12" s="687"/>
      <c r="AJ12" s="687"/>
      <c r="AK12" s="687"/>
      <c r="AL12" s="688" t="s">
        <v>241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13319770</v>
      </c>
      <c r="BH12" s="684"/>
      <c r="BI12" s="684"/>
      <c r="BJ12" s="684"/>
      <c r="BK12" s="684"/>
      <c r="BL12" s="684"/>
      <c r="BM12" s="684"/>
      <c r="BN12" s="685"/>
      <c r="BO12" s="686">
        <v>42.9</v>
      </c>
      <c r="BP12" s="686"/>
      <c r="BQ12" s="686"/>
      <c r="BR12" s="686"/>
      <c r="BS12" s="692" t="s">
        <v>241</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1089137</v>
      </c>
      <c r="CS12" s="684"/>
      <c r="CT12" s="684"/>
      <c r="CU12" s="684"/>
      <c r="CV12" s="684"/>
      <c r="CW12" s="684"/>
      <c r="CX12" s="684"/>
      <c r="CY12" s="685"/>
      <c r="CZ12" s="686">
        <v>1.4</v>
      </c>
      <c r="DA12" s="686"/>
      <c r="DB12" s="686"/>
      <c r="DC12" s="686"/>
      <c r="DD12" s="692">
        <v>158368</v>
      </c>
      <c r="DE12" s="684"/>
      <c r="DF12" s="684"/>
      <c r="DG12" s="684"/>
      <c r="DH12" s="684"/>
      <c r="DI12" s="684"/>
      <c r="DJ12" s="684"/>
      <c r="DK12" s="684"/>
      <c r="DL12" s="684"/>
      <c r="DM12" s="684"/>
      <c r="DN12" s="684"/>
      <c r="DO12" s="684"/>
      <c r="DP12" s="685"/>
      <c r="DQ12" s="692">
        <v>433461</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138</v>
      </c>
      <c r="AA13" s="686"/>
      <c r="AB13" s="686"/>
      <c r="AC13" s="686"/>
      <c r="AD13" s="687" t="s">
        <v>241</v>
      </c>
      <c r="AE13" s="687"/>
      <c r="AF13" s="687"/>
      <c r="AG13" s="687"/>
      <c r="AH13" s="687"/>
      <c r="AI13" s="687"/>
      <c r="AJ13" s="687"/>
      <c r="AK13" s="687"/>
      <c r="AL13" s="688" t="s">
        <v>241</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13144061</v>
      </c>
      <c r="BH13" s="684"/>
      <c r="BI13" s="684"/>
      <c r="BJ13" s="684"/>
      <c r="BK13" s="684"/>
      <c r="BL13" s="684"/>
      <c r="BM13" s="684"/>
      <c r="BN13" s="685"/>
      <c r="BO13" s="686">
        <v>42.3</v>
      </c>
      <c r="BP13" s="686"/>
      <c r="BQ13" s="686"/>
      <c r="BR13" s="686"/>
      <c r="BS13" s="692" t="s">
        <v>241</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5716125</v>
      </c>
      <c r="CS13" s="684"/>
      <c r="CT13" s="684"/>
      <c r="CU13" s="684"/>
      <c r="CV13" s="684"/>
      <c r="CW13" s="684"/>
      <c r="CX13" s="684"/>
      <c r="CY13" s="685"/>
      <c r="CZ13" s="686">
        <v>7.6</v>
      </c>
      <c r="DA13" s="686"/>
      <c r="DB13" s="686"/>
      <c r="DC13" s="686"/>
      <c r="DD13" s="692">
        <v>1427843</v>
      </c>
      <c r="DE13" s="684"/>
      <c r="DF13" s="684"/>
      <c r="DG13" s="684"/>
      <c r="DH13" s="684"/>
      <c r="DI13" s="684"/>
      <c r="DJ13" s="684"/>
      <c r="DK13" s="684"/>
      <c r="DL13" s="684"/>
      <c r="DM13" s="684"/>
      <c r="DN13" s="684"/>
      <c r="DO13" s="684"/>
      <c r="DP13" s="685"/>
      <c r="DQ13" s="692">
        <v>3977843</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68020</v>
      </c>
      <c r="S14" s="684"/>
      <c r="T14" s="684"/>
      <c r="U14" s="684"/>
      <c r="V14" s="684"/>
      <c r="W14" s="684"/>
      <c r="X14" s="684"/>
      <c r="Y14" s="685"/>
      <c r="Z14" s="686">
        <v>0.1</v>
      </c>
      <c r="AA14" s="686"/>
      <c r="AB14" s="686"/>
      <c r="AC14" s="686"/>
      <c r="AD14" s="687">
        <v>68020</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231157</v>
      </c>
      <c r="BH14" s="684"/>
      <c r="BI14" s="684"/>
      <c r="BJ14" s="684"/>
      <c r="BK14" s="684"/>
      <c r="BL14" s="684"/>
      <c r="BM14" s="684"/>
      <c r="BN14" s="685"/>
      <c r="BO14" s="686">
        <v>0.7</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2097411</v>
      </c>
      <c r="CS14" s="684"/>
      <c r="CT14" s="684"/>
      <c r="CU14" s="684"/>
      <c r="CV14" s="684"/>
      <c r="CW14" s="684"/>
      <c r="CX14" s="684"/>
      <c r="CY14" s="685"/>
      <c r="CZ14" s="686">
        <v>2.8</v>
      </c>
      <c r="DA14" s="686"/>
      <c r="DB14" s="686"/>
      <c r="DC14" s="686"/>
      <c r="DD14" s="692">
        <v>241646</v>
      </c>
      <c r="DE14" s="684"/>
      <c r="DF14" s="684"/>
      <c r="DG14" s="684"/>
      <c r="DH14" s="684"/>
      <c r="DI14" s="684"/>
      <c r="DJ14" s="684"/>
      <c r="DK14" s="684"/>
      <c r="DL14" s="684"/>
      <c r="DM14" s="684"/>
      <c r="DN14" s="684"/>
      <c r="DO14" s="684"/>
      <c r="DP14" s="685"/>
      <c r="DQ14" s="692">
        <v>1861140</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241</v>
      </c>
      <c r="AA15" s="686"/>
      <c r="AB15" s="686"/>
      <c r="AC15" s="686"/>
      <c r="AD15" s="687" t="s">
        <v>138</v>
      </c>
      <c r="AE15" s="687"/>
      <c r="AF15" s="687"/>
      <c r="AG15" s="687"/>
      <c r="AH15" s="687"/>
      <c r="AI15" s="687"/>
      <c r="AJ15" s="687"/>
      <c r="AK15" s="687"/>
      <c r="AL15" s="688" t="s">
        <v>241</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1192141</v>
      </c>
      <c r="BH15" s="684"/>
      <c r="BI15" s="684"/>
      <c r="BJ15" s="684"/>
      <c r="BK15" s="684"/>
      <c r="BL15" s="684"/>
      <c r="BM15" s="684"/>
      <c r="BN15" s="685"/>
      <c r="BO15" s="686">
        <v>3.8</v>
      </c>
      <c r="BP15" s="686"/>
      <c r="BQ15" s="686"/>
      <c r="BR15" s="686"/>
      <c r="BS15" s="692" t="s">
        <v>128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9503854</v>
      </c>
      <c r="CS15" s="684"/>
      <c r="CT15" s="684"/>
      <c r="CU15" s="684"/>
      <c r="CV15" s="684"/>
      <c r="CW15" s="684"/>
      <c r="CX15" s="684"/>
      <c r="CY15" s="685"/>
      <c r="CZ15" s="686">
        <v>12.6</v>
      </c>
      <c r="DA15" s="686"/>
      <c r="DB15" s="686"/>
      <c r="DC15" s="686"/>
      <c r="DD15" s="692">
        <v>1849290</v>
      </c>
      <c r="DE15" s="684"/>
      <c r="DF15" s="684"/>
      <c r="DG15" s="684"/>
      <c r="DH15" s="684"/>
      <c r="DI15" s="684"/>
      <c r="DJ15" s="684"/>
      <c r="DK15" s="684"/>
      <c r="DL15" s="684"/>
      <c r="DM15" s="684"/>
      <c r="DN15" s="684"/>
      <c r="DO15" s="684"/>
      <c r="DP15" s="685"/>
      <c r="DQ15" s="692">
        <v>6239454</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19159</v>
      </c>
      <c r="S16" s="684"/>
      <c r="T16" s="684"/>
      <c r="U16" s="684"/>
      <c r="V16" s="684"/>
      <c r="W16" s="684"/>
      <c r="X16" s="684"/>
      <c r="Y16" s="685"/>
      <c r="Z16" s="686">
        <v>0</v>
      </c>
      <c r="AA16" s="686"/>
      <c r="AB16" s="686"/>
      <c r="AC16" s="686"/>
      <c r="AD16" s="687">
        <v>19159</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241</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42973</v>
      </c>
      <c r="CS16" s="684"/>
      <c r="CT16" s="684"/>
      <c r="CU16" s="684"/>
      <c r="CV16" s="684"/>
      <c r="CW16" s="684"/>
      <c r="CX16" s="684"/>
      <c r="CY16" s="685"/>
      <c r="CZ16" s="686">
        <v>0.1</v>
      </c>
      <c r="DA16" s="686"/>
      <c r="DB16" s="686"/>
      <c r="DC16" s="686"/>
      <c r="DD16" s="692" t="s">
        <v>138</v>
      </c>
      <c r="DE16" s="684"/>
      <c r="DF16" s="684"/>
      <c r="DG16" s="684"/>
      <c r="DH16" s="684"/>
      <c r="DI16" s="684"/>
      <c r="DJ16" s="684"/>
      <c r="DK16" s="684"/>
      <c r="DL16" s="684"/>
      <c r="DM16" s="684"/>
      <c r="DN16" s="684"/>
      <c r="DO16" s="684"/>
      <c r="DP16" s="685"/>
      <c r="DQ16" s="692">
        <v>698</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534771</v>
      </c>
      <c r="S17" s="684"/>
      <c r="T17" s="684"/>
      <c r="U17" s="684"/>
      <c r="V17" s="684"/>
      <c r="W17" s="684"/>
      <c r="X17" s="684"/>
      <c r="Y17" s="685"/>
      <c r="Z17" s="686">
        <v>0.7</v>
      </c>
      <c r="AA17" s="686"/>
      <c r="AB17" s="686"/>
      <c r="AC17" s="686"/>
      <c r="AD17" s="687">
        <v>534771</v>
      </c>
      <c r="AE17" s="687"/>
      <c r="AF17" s="687"/>
      <c r="AG17" s="687"/>
      <c r="AH17" s="687"/>
      <c r="AI17" s="687"/>
      <c r="AJ17" s="687"/>
      <c r="AK17" s="687"/>
      <c r="AL17" s="688">
        <v>1.3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7264383</v>
      </c>
      <c r="CS17" s="684"/>
      <c r="CT17" s="684"/>
      <c r="CU17" s="684"/>
      <c r="CV17" s="684"/>
      <c r="CW17" s="684"/>
      <c r="CX17" s="684"/>
      <c r="CY17" s="685"/>
      <c r="CZ17" s="686">
        <v>9.6</v>
      </c>
      <c r="DA17" s="686"/>
      <c r="DB17" s="686"/>
      <c r="DC17" s="686"/>
      <c r="DD17" s="692" t="s">
        <v>138</v>
      </c>
      <c r="DE17" s="684"/>
      <c r="DF17" s="684"/>
      <c r="DG17" s="684"/>
      <c r="DH17" s="684"/>
      <c r="DI17" s="684"/>
      <c r="DJ17" s="684"/>
      <c r="DK17" s="684"/>
      <c r="DL17" s="684"/>
      <c r="DM17" s="684"/>
      <c r="DN17" s="684"/>
      <c r="DO17" s="684"/>
      <c r="DP17" s="685"/>
      <c r="DQ17" s="692">
        <v>6968443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210996</v>
      </c>
      <c r="S18" s="684"/>
      <c r="T18" s="684"/>
      <c r="U18" s="684"/>
      <c r="V18" s="684"/>
      <c r="W18" s="684"/>
      <c r="X18" s="684"/>
      <c r="Y18" s="685"/>
      <c r="Z18" s="686">
        <v>0.3</v>
      </c>
      <c r="AA18" s="686"/>
      <c r="AB18" s="686"/>
      <c r="AC18" s="686"/>
      <c r="AD18" s="687">
        <v>210996</v>
      </c>
      <c r="AE18" s="687"/>
      <c r="AF18" s="687"/>
      <c r="AG18" s="687"/>
      <c r="AH18" s="687"/>
      <c r="AI18" s="687"/>
      <c r="AJ18" s="687"/>
      <c r="AK18" s="687"/>
      <c r="AL18" s="688">
        <v>0.5</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241</v>
      </c>
      <c r="BP18" s="686"/>
      <c r="BQ18" s="686"/>
      <c r="BR18" s="686"/>
      <c r="BS18" s="692" t="s">
        <v>241</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v>239641</v>
      </c>
      <c r="CS18" s="684"/>
      <c r="CT18" s="684"/>
      <c r="CU18" s="684"/>
      <c r="CV18" s="684"/>
      <c r="CW18" s="684"/>
      <c r="CX18" s="684"/>
      <c r="CY18" s="685"/>
      <c r="CZ18" s="686">
        <v>0.3</v>
      </c>
      <c r="DA18" s="686"/>
      <c r="DB18" s="686"/>
      <c r="DC18" s="686"/>
      <c r="DD18" s="692" t="s">
        <v>138</v>
      </c>
      <c r="DE18" s="684"/>
      <c r="DF18" s="684"/>
      <c r="DG18" s="684"/>
      <c r="DH18" s="684"/>
      <c r="DI18" s="684"/>
      <c r="DJ18" s="684"/>
      <c r="DK18" s="684"/>
      <c r="DL18" s="684"/>
      <c r="DM18" s="684"/>
      <c r="DN18" s="684"/>
      <c r="DO18" s="684"/>
      <c r="DP18" s="685"/>
      <c r="DQ18" s="692">
        <v>232077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12044</v>
      </c>
      <c r="S19" s="684"/>
      <c r="T19" s="684"/>
      <c r="U19" s="684"/>
      <c r="V19" s="684"/>
      <c r="W19" s="684"/>
      <c r="X19" s="684"/>
      <c r="Y19" s="685"/>
      <c r="Z19" s="686">
        <v>0</v>
      </c>
      <c r="AA19" s="686"/>
      <c r="AB19" s="686"/>
      <c r="AC19" s="686"/>
      <c r="AD19" s="687">
        <v>12044</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2850282</v>
      </c>
      <c r="BH19" s="684"/>
      <c r="BI19" s="684"/>
      <c r="BJ19" s="684"/>
      <c r="BK19" s="684"/>
      <c r="BL19" s="684"/>
      <c r="BM19" s="684"/>
      <c r="BN19" s="685"/>
      <c r="BO19" s="686">
        <v>9.1999999999999993</v>
      </c>
      <c r="BP19" s="686"/>
      <c r="BQ19" s="686"/>
      <c r="BR19" s="686"/>
      <c r="BS19" s="692" t="s">
        <v>241</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241</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241</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2487</v>
      </c>
      <c r="S20" s="684"/>
      <c r="T20" s="684"/>
      <c r="U20" s="684"/>
      <c r="V20" s="684"/>
      <c r="W20" s="684"/>
      <c r="X20" s="684"/>
      <c r="Y20" s="685"/>
      <c r="Z20" s="686">
        <v>0</v>
      </c>
      <c r="AA20" s="686"/>
      <c r="AB20" s="686"/>
      <c r="AC20" s="686"/>
      <c r="AD20" s="687">
        <v>2487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2850282</v>
      </c>
      <c r="BH20" s="684"/>
      <c r="BI20" s="684"/>
      <c r="BJ20" s="684"/>
      <c r="BK20" s="684"/>
      <c r="BL20" s="684"/>
      <c r="BM20" s="684"/>
      <c r="BN20" s="685"/>
      <c r="BO20" s="686">
        <v>9.1999999999999993</v>
      </c>
      <c r="BP20" s="686"/>
      <c r="BQ20" s="686"/>
      <c r="BR20" s="686"/>
      <c r="BS20" s="692" t="s">
        <v>138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75399871</v>
      </c>
      <c r="CS20" s="684"/>
      <c r="CT20" s="684"/>
      <c r="CU20" s="684"/>
      <c r="CV20" s="684"/>
      <c r="CW20" s="684"/>
      <c r="CX20" s="684"/>
      <c r="CY20" s="685"/>
      <c r="CZ20" s="686">
        <v>100</v>
      </c>
      <c r="DA20" s="686"/>
      <c r="DB20" s="686"/>
      <c r="DC20" s="686"/>
      <c r="DD20" s="692">
        <v>7952223</v>
      </c>
      <c r="DE20" s="684"/>
      <c r="DF20" s="684"/>
      <c r="DG20" s="684"/>
      <c r="DH20" s="684"/>
      <c r="DI20" s="684"/>
      <c r="DJ20" s="684"/>
      <c r="DK20" s="684"/>
      <c r="DL20" s="684"/>
      <c r="DM20" s="684"/>
      <c r="DN20" s="684"/>
      <c r="DO20" s="684"/>
      <c r="DP20" s="685"/>
      <c r="DQ20" s="692">
        <v>47216288</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309244</v>
      </c>
      <c r="S21" s="684"/>
      <c r="T21" s="684"/>
      <c r="U21" s="684"/>
      <c r="V21" s="684"/>
      <c r="W21" s="684"/>
      <c r="X21" s="684"/>
      <c r="Y21" s="685"/>
      <c r="Z21" s="686">
        <v>0.4</v>
      </c>
      <c r="AA21" s="686"/>
      <c r="AB21" s="686"/>
      <c r="AC21" s="686"/>
      <c r="AD21" s="687">
        <v>309244</v>
      </c>
      <c r="AE21" s="687"/>
      <c r="AF21" s="687"/>
      <c r="AG21" s="687"/>
      <c r="AH21" s="687"/>
      <c r="AI21" s="687"/>
      <c r="AJ21" s="687"/>
      <c r="AK21" s="687"/>
      <c r="AL21" s="688">
        <v>0.8</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14508</v>
      </c>
      <c r="BH21" s="684"/>
      <c r="BI21" s="684"/>
      <c r="BJ21" s="684"/>
      <c r="BK21" s="684"/>
      <c r="BL21" s="684"/>
      <c r="BM21" s="684"/>
      <c r="BN21" s="685"/>
      <c r="BO21" s="686">
        <v>0</v>
      </c>
      <c r="BP21" s="686"/>
      <c r="BQ21" s="686"/>
      <c r="BR21" s="686"/>
      <c r="BS21" s="692" t="s">
        <v>241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6050666</v>
      </c>
      <c r="S22" s="684"/>
      <c r="T22" s="684"/>
      <c r="U22" s="684"/>
      <c r="V22" s="684"/>
      <c r="W22" s="684"/>
      <c r="X22" s="684"/>
      <c r="Y22" s="685"/>
      <c r="Z22" s="686">
        <v>7.9</v>
      </c>
      <c r="AA22" s="686"/>
      <c r="AB22" s="686"/>
      <c r="AC22" s="686"/>
      <c r="AD22" s="687">
        <v>5582602</v>
      </c>
      <c r="AE22" s="687"/>
      <c r="AF22" s="687"/>
      <c r="AG22" s="687"/>
      <c r="AH22" s="687"/>
      <c r="AI22" s="687"/>
      <c r="AJ22" s="687"/>
      <c r="AK22" s="687"/>
      <c r="AL22" s="688">
        <v>14.1</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241</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5582602</v>
      </c>
      <c r="S23" s="684"/>
      <c r="T23" s="684"/>
      <c r="U23" s="684"/>
      <c r="V23" s="684"/>
      <c r="W23" s="684"/>
      <c r="X23" s="684"/>
      <c r="Y23" s="685"/>
      <c r="Z23" s="686">
        <v>7.3</v>
      </c>
      <c r="AA23" s="686"/>
      <c r="AB23" s="686"/>
      <c r="AC23" s="686"/>
      <c r="AD23" s="687">
        <v>5582602</v>
      </c>
      <c r="AE23" s="687"/>
      <c r="AF23" s="687"/>
      <c r="AG23" s="687"/>
      <c r="AH23" s="687"/>
      <c r="AI23" s="687"/>
      <c r="AJ23" s="687"/>
      <c r="AK23" s="687"/>
      <c r="AL23" s="688">
        <v>14.1</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2835774</v>
      </c>
      <c r="BH23" s="684"/>
      <c r="BI23" s="684"/>
      <c r="BJ23" s="684"/>
      <c r="BK23" s="684"/>
      <c r="BL23" s="684"/>
      <c r="BM23" s="684"/>
      <c r="BN23" s="685"/>
      <c r="BO23" s="686">
        <v>9.1</v>
      </c>
      <c r="BP23" s="686"/>
      <c r="BQ23" s="686"/>
      <c r="BR23" s="686"/>
      <c r="BS23" s="692" t="s">
        <v>138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468064</v>
      </c>
      <c r="S24" s="684"/>
      <c r="T24" s="684"/>
      <c r="U24" s="684"/>
      <c r="V24" s="684"/>
      <c r="W24" s="684"/>
      <c r="X24" s="684"/>
      <c r="Y24" s="685"/>
      <c r="Z24" s="686">
        <v>0.6</v>
      </c>
      <c r="AA24" s="686"/>
      <c r="AB24" s="686"/>
      <c r="AC24" s="686"/>
      <c r="AD24" s="687" t="s">
        <v>128</v>
      </c>
      <c r="AE24" s="687"/>
      <c r="AF24" s="687"/>
      <c r="AG24" s="687"/>
      <c r="AH24" s="687"/>
      <c r="AI24" s="687"/>
      <c r="AJ24" s="687"/>
      <c r="AK24" s="687"/>
      <c r="AL24" s="688" t="s">
        <v>138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128</v>
      </c>
      <c r="BP24" s="686"/>
      <c r="BQ24" s="686"/>
      <c r="BR24" s="686"/>
      <c r="BS24" s="692" t="s">
        <v>241</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42422577</v>
      </c>
      <c r="CS24" s="673"/>
      <c r="CT24" s="673"/>
      <c r="CU24" s="673"/>
      <c r="CV24" s="673"/>
      <c r="CW24" s="673"/>
      <c r="CX24" s="673"/>
      <c r="CY24" s="674"/>
      <c r="CZ24" s="677">
        <v>56.3</v>
      </c>
      <c r="DA24" s="678"/>
      <c r="DB24" s="678"/>
      <c r="DC24" s="697"/>
      <c r="DD24" s="722">
        <v>25555695</v>
      </c>
      <c r="DE24" s="673"/>
      <c r="DF24" s="673"/>
      <c r="DG24" s="673"/>
      <c r="DH24" s="673"/>
      <c r="DI24" s="673"/>
      <c r="DJ24" s="673"/>
      <c r="DK24" s="674"/>
      <c r="DL24" s="722">
        <v>24038005</v>
      </c>
      <c r="DM24" s="673"/>
      <c r="DN24" s="673"/>
      <c r="DO24" s="673"/>
      <c r="DP24" s="673"/>
      <c r="DQ24" s="673"/>
      <c r="DR24" s="673"/>
      <c r="DS24" s="673"/>
      <c r="DT24" s="673"/>
      <c r="DU24" s="673"/>
      <c r="DV24" s="674"/>
      <c r="DW24" s="677">
        <v>56.8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241</v>
      </c>
      <c r="S25" s="684"/>
      <c r="T25" s="684"/>
      <c r="U25" s="684"/>
      <c r="V25" s="684"/>
      <c r="W25" s="684"/>
      <c r="X25" s="684"/>
      <c r="Y25" s="685"/>
      <c r="Z25" s="686" t="s">
        <v>241</v>
      </c>
      <c r="AA25" s="686"/>
      <c r="AB25" s="686"/>
      <c r="AC25" s="686"/>
      <c r="AD25" s="687" t="s">
        <v>128</v>
      </c>
      <c r="AE25" s="687"/>
      <c r="AF25" s="687"/>
      <c r="AG25" s="687"/>
      <c r="AH25" s="687"/>
      <c r="AI25" s="687"/>
      <c r="AJ25" s="687"/>
      <c r="AK25" s="687"/>
      <c r="AL25" s="688" t="s">
        <v>241</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241</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12458962</v>
      </c>
      <c r="CS25" s="719"/>
      <c r="CT25" s="719"/>
      <c r="CU25" s="719"/>
      <c r="CV25" s="719"/>
      <c r="CW25" s="719"/>
      <c r="CX25" s="719"/>
      <c r="CY25" s="720"/>
      <c r="CZ25" s="688">
        <v>16.5</v>
      </c>
      <c r="DA25" s="717"/>
      <c r="DB25" s="717"/>
      <c r="DC25" s="721"/>
      <c r="DD25" s="692">
        <v>11149915</v>
      </c>
      <c r="DE25" s="719"/>
      <c r="DF25" s="719"/>
      <c r="DG25" s="719"/>
      <c r="DH25" s="719"/>
      <c r="DI25" s="719"/>
      <c r="DJ25" s="719"/>
      <c r="DK25" s="720"/>
      <c r="DL25" s="692">
        <v>10963784</v>
      </c>
      <c r="DM25" s="719"/>
      <c r="DN25" s="719"/>
      <c r="DO25" s="719"/>
      <c r="DP25" s="719"/>
      <c r="DQ25" s="719"/>
      <c r="DR25" s="719"/>
      <c r="DS25" s="719"/>
      <c r="DT25" s="719"/>
      <c r="DU25" s="719"/>
      <c r="DV25" s="720"/>
      <c r="DW25" s="688">
        <v>25.9</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42626171</v>
      </c>
      <c r="S26" s="684"/>
      <c r="T26" s="684"/>
      <c r="U26" s="684"/>
      <c r="V26" s="684"/>
      <c r="W26" s="684"/>
      <c r="X26" s="684"/>
      <c r="Y26" s="685"/>
      <c r="Z26" s="686">
        <v>55.8</v>
      </c>
      <c r="AA26" s="686"/>
      <c r="AB26" s="686"/>
      <c r="AC26" s="686"/>
      <c r="AD26" s="687">
        <v>39322333</v>
      </c>
      <c r="AE26" s="687"/>
      <c r="AF26" s="687"/>
      <c r="AG26" s="687"/>
      <c r="AH26" s="687"/>
      <c r="AI26" s="687"/>
      <c r="AJ26" s="687"/>
      <c r="AK26" s="687"/>
      <c r="AL26" s="688">
        <v>99</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241</v>
      </c>
      <c r="BP26" s="686"/>
      <c r="BQ26" s="686"/>
      <c r="BR26" s="686"/>
      <c r="BS26" s="692" t="s">
        <v>241</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8371606</v>
      </c>
      <c r="CS26" s="684"/>
      <c r="CT26" s="684"/>
      <c r="CU26" s="684"/>
      <c r="CV26" s="684"/>
      <c r="CW26" s="684"/>
      <c r="CX26" s="684"/>
      <c r="CY26" s="685"/>
      <c r="CZ26" s="688">
        <v>11.1</v>
      </c>
      <c r="DA26" s="717"/>
      <c r="DB26" s="717"/>
      <c r="DC26" s="721"/>
      <c r="DD26" s="692">
        <v>7481612</v>
      </c>
      <c r="DE26" s="684"/>
      <c r="DF26" s="684"/>
      <c r="DG26" s="684"/>
      <c r="DH26" s="684"/>
      <c r="DI26" s="684"/>
      <c r="DJ26" s="684"/>
      <c r="DK26" s="685"/>
      <c r="DL26" s="692" t="s">
        <v>241</v>
      </c>
      <c r="DM26" s="684"/>
      <c r="DN26" s="684"/>
      <c r="DO26" s="684"/>
      <c r="DP26" s="684"/>
      <c r="DQ26" s="684"/>
      <c r="DR26" s="684"/>
      <c r="DS26" s="684"/>
      <c r="DT26" s="684"/>
      <c r="DU26" s="684"/>
      <c r="DV26" s="685"/>
      <c r="DW26" s="688" t="s">
        <v>241</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28033</v>
      </c>
      <c r="S27" s="684"/>
      <c r="T27" s="684"/>
      <c r="U27" s="684"/>
      <c r="V27" s="684"/>
      <c r="W27" s="684"/>
      <c r="X27" s="684"/>
      <c r="Y27" s="685"/>
      <c r="Z27" s="686">
        <v>0</v>
      </c>
      <c r="AA27" s="686"/>
      <c r="AB27" s="686"/>
      <c r="AC27" s="686"/>
      <c r="AD27" s="687">
        <v>28033</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31083644</v>
      </c>
      <c r="BH27" s="684"/>
      <c r="BI27" s="684"/>
      <c r="BJ27" s="684"/>
      <c r="BK27" s="684"/>
      <c r="BL27" s="684"/>
      <c r="BM27" s="684"/>
      <c r="BN27" s="685"/>
      <c r="BO27" s="686">
        <v>100</v>
      </c>
      <c r="BP27" s="686"/>
      <c r="BQ27" s="686"/>
      <c r="BR27" s="686"/>
      <c r="BS27" s="692">
        <v>361289</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22699234</v>
      </c>
      <c r="CS27" s="719"/>
      <c r="CT27" s="719"/>
      <c r="CU27" s="719"/>
      <c r="CV27" s="719"/>
      <c r="CW27" s="719"/>
      <c r="CX27" s="719"/>
      <c r="CY27" s="720"/>
      <c r="CZ27" s="688">
        <v>30.1</v>
      </c>
      <c r="DA27" s="717"/>
      <c r="DB27" s="717"/>
      <c r="DC27" s="721"/>
      <c r="DD27" s="692">
        <v>7437339</v>
      </c>
      <c r="DE27" s="719"/>
      <c r="DF27" s="719"/>
      <c r="DG27" s="719"/>
      <c r="DH27" s="719"/>
      <c r="DI27" s="719"/>
      <c r="DJ27" s="719"/>
      <c r="DK27" s="720"/>
      <c r="DL27" s="692">
        <v>6532080</v>
      </c>
      <c r="DM27" s="719"/>
      <c r="DN27" s="719"/>
      <c r="DO27" s="719"/>
      <c r="DP27" s="719"/>
      <c r="DQ27" s="719"/>
      <c r="DR27" s="719"/>
      <c r="DS27" s="719"/>
      <c r="DT27" s="719"/>
      <c r="DU27" s="719"/>
      <c r="DV27" s="720"/>
      <c r="DW27" s="688">
        <v>15.4</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506707</v>
      </c>
      <c r="S28" s="684"/>
      <c r="T28" s="684"/>
      <c r="U28" s="684"/>
      <c r="V28" s="684"/>
      <c r="W28" s="684"/>
      <c r="X28" s="684"/>
      <c r="Y28" s="685"/>
      <c r="Z28" s="686">
        <v>0.7</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7264381</v>
      </c>
      <c r="CS28" s="684"/>
      <c r="CT28" s="684"/>
      <c r="CU28" s="684"/>
      <c r="CV28" s="684"/>
      <c r="CW28" s="684"/>
      <c r="CX28" s="684"/>
      <c r="CY28" s="685"/>
      <c r="CZ28" s="688">
        <v>9.6</v>
      </c>
      <c r="DA28" s="717"/>
      <c r="DB28" s="717"/>
      <c r="DC28" s="721"/>
      <c r="DD28" s="692">
        <v>6968441</v>
      </c>
      <c r="DE28" s="684"/>
      <c r="DF28" s="684"/>
      <c r="DG28" s="684"/>
      <c r="DH28" s="684"/>
      <c r="DI28" s="684"/>
      <c r="DJ28" s="684"/>
      <c r="DK28" s="685"/>
      <c r="DL28" s="692">
        <v>6542141</v>
      </c>
      <c r="DM28" s="684"/>
      <c r="DN28" s="684"/>
      <c r="DO28" s="684"/>
      <c r="DP28" s="684"/>
      <c r="DQ28" s="684"/>
      <c r="DR28" s="684"/>
      <c r="DS28" s="684"/>
      <c r="DT28" s="684"/>
      <c r="DU28" s="684"/>
      <c r="DV28" s="685"/>
      <c r="DW28" s="688">
        <v>15.5</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1827110</v>
      </c>
      <c r="S29" s="684"/>
      <c r="T29" s="684"/>
      <c r="U29" s="684"/>
      <c r="V29" s="684"/>
      <c r="W29" s="684"/>
      <c r="X29" s="684"/>
      <c r="Y29" s="685"/>
      <c r="Z29" s="686">
        <v>2.4</v>
      </c>
      <c r="AA29" s="686"/>
      <c r="AB29" s="686"/>
      <c r="AC29" s="686"/>
      <c r="AD29" s="687">
        <v>323675</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7264193</v>
      </c>
      <c r="CS29" s="719"/>
      <c r="CT29" s="719"/>
      <c r="CU29" s="719"/>
      <c r="CV29" s="719"/>
      <c r="CW29" s="719"/>
      <c r="CX29" s="719"/>
      <c r="CY29" s="720"/>
      <c r="CZ29" s="688">
        <v>9.6</v>
      </c>
      <c r="DA29" s="717"/>
      <c r="DB29" s="717"/>
      <c r="DC29" s="721"/>
      <c r="DD29" s="692">
        <v>6968253</v>
      </c>
      <c r="DE29" s="719"/>
      <c r="DF29" s="719"/>
      <c r="DG29" s="719"/>
      <c r="DH29" s="719"/>
      <c r="DI29" s="719"/>
      <c r="DJ29" s="719"/>
      <c r="DK29" s="720"/>
      <c r="DL29" s="692">
        <v>6541953</v>
      </c>
      <c r="DM29" s="719"/>
      <c r="DN29" s="719"/>
      <c r="DO29" s="719"/>
      <c r="DP29" s="719"/>
      <c r="DQ29" s="719"/>
      <c r="DR29" s="719"/>
      <c r="DS29" s="719"/>
      <c r="DT29" s="719"/>
      <c r="DU29" s="719"/>
      <c r="DV29" s="720"/>
      <c r="DW29" s="688">
        <v>15.5</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114983</v>
      </c>
      <c r="S30" s="684"/>
      <c r="T30" s="684"/>
      <c r="U30" s="684"/>
      <c r="V30" s="684"/>
      <c r="W30" s="684"/>
      <c r="X30" s="684"/>
      <c r="Y30" s="685"/>
      <c r="Z30" s="686">
        <v>0.2</v>
      </c>
      <c r="AA30" s="686"/>
      <c r="AB30" s="686"/>
      <c r="AC30" s="686"/>
      <c r="AD30" s="687" t="s">
        <v>241</v>
      </c>
      <c r="AE30" s="687"/>
      <c r="AF30" s="687"/>
      <c r="AG30" s="687"/>
      <c r="AH30" s="687"/>
      <c r="AI30" s="687"/>
      <c r="AJ30" s="687"/>
      <c r="AK30" s="687"/>
      <c r="AL30" s="688" t="s">
        <v>241</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6878575</v>
      </c>
      <c r="CS30" s="684"/>
      <c r="CT30" s="684"/>
      <c r="CU30" s="684"/>
      <c r="CV30" s="684"/>
      <c r="CW30" s="684"/>
      <c r="CX30" s="684"/>
      <c r="CY30" s="685"/>
      <c r="CZ30" s="688">
        <v>9.1</v>
      </c>
      <c r="DA30" s="717"/>
      <c r="DB30" s="717"/>
      <c r="DC30" s="721"/>
      <c r="DD30" s="692">
        <v>6609556</v>
      </c>
      <c r="DE30" s="684"/>
      <c r="DF30" s="684"/>
      <c r="DG30" s="684"/>
      <c r="DH30" s="684"/>
      <c r="DI30" s="684"/>
      <c r="DJ30" s="684"/>
      <c r="DK30" s="685"/>
      <c r="DL30" s="692">
        <v>6183256</v>
      </c>
      <c r="DM30" s="684"/>
      <c r="DN30" s="684"/>
      <c r="DO30" s="684"/>
      <c r="DP30" s="684"/>
      <c r="DQ30" s="684"/>
      <c r="DR30" s="684"/>
      <c r="DS30" s="684"/>
      <c r="DT30" s="684"/>
      <c r="DU30" s="684"/>
      <c r="DV30" s="685"/>
      <c r="DW30" s="688">
        <v>14.6</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13429248</v>
      </c>
      <c r="S31" s="684"/>
      <c r="T31" s="684"/>
      <c r="U31" s="684"/>
      <c r="V31" s="684"/>
      <c r="W31" s="684"/>
      <c r="X31" s="684"/>
      <c r="Y31" s="685"/>
      <c r="Z31" s="686">
        <v>17.600000000000001</v>
      </c>
      <c r="AA31" s="686"/>
      <c r="AB31" s="686"/>
      <c r="AC31" s="686"/>
      <c r="AD31" s="687" t="s">
        <v>241</v>
      </c>
      <c r="AE31" s="687"/>
      <c r="AF31" s="687"/>
      <c r="AG31" s="687"/>
      <c r="AH31" s="687"/>
      <c r="AI31" s="687"/>
      <c r="AJ31" s="687"/>
      <c r="AK31" s="687"/>
      <c r="AL31" s="688" t="s">
        <v>128</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51">
        <v>99.3</v>
      </c>
      <c r="BH31" s="738"/>
      <c r="BI31" s="738"/>
      <c r="BJ31" s="738"/>
      <c r="BK31" s="738"/>
      <c r="BL31" s="738"/>
      <c r="BM31" s="678">
        <v>98.6</v>
      </c>
      <c r="BN31" s="738"/>
      <c r="BO31" s="738"/>
      <c r="BP31" s="738"/>
      <c r="BQ31" s="739"/>
      <c r="BR31" s="751">
        <v>99.4</v>
      </c>
      <c r="BS31" s="738"/>
      <c r="BT31" s="738"/>
      <c r="BU31" s="738"/>
      <c r="BV31" s="738"/>
      <c r="BW31" s="738"/>
      <c r="BX31" s="678">
        <v>98.3</v>
      </c>
      <c r="BY31" s="738"/>
      <c r="BZ31" s="738"/>
      <c r="CA31" s="738"/>
      <c r="CB31" s="739"/>
      <c r="CD31" s="725"/>
      <c r="CE31" s="726"/>
      <c r="CF31" s="698" t="s">
        <v>312</v>
      </c>
      <c r="CG31" s="699"/>
      <c r="CH31" s="699"/>
      <c r="CI31" s="699"/>
      <c r="CJ31" s="699"/>
      <c r="CK31" s="699"/>
      <c r="CL31" s="699"/>
      <c r="CM31" s="699"/>
      <c r="CN31" s="699"/>
      <c r="CO31" s="699"/>
      <c r="CP31" s="699"/>
      <c r="CQ31" s="700"/>
      <c r="CR31" s="683">
        <v>385618</v>
      </c>
      <c r="CS31" s="719"/>
      <c r="CT31" s="719"/>
      <c r="CU31" s="719"/>
      <c r="CV31" s="719"/>
      <c r="CW31" s="719"/>
      <c r="CX31" s="719"/>
      <c r="CY31" s="720"/>
      <c r="CZ31" s="688">
        <v>0.5</v>
      </c>
      <c r="DA31" s="717"/>
      <c r="DB31" s="717"/>
      <c r="DC31" s="721"/>
      <c r="DD31" s="692">
        <v>358697</v>
      </c>
      <c r="DE31" s="719"/>
      <c r="DF31" s="719"/>
      <c r="DG31" s="719"/>
      <c r="DH31" s="719"/>
      <c r="DI31" s="719"/>
      <c r="DJ31" s="719"/>
      <c r="DK31" s="720"/>
      <c r="DL31" s="692">
        <v>358697</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v>6149</v>
      </c>
      <c r="S32" s="684"/>
      <c r="T32" s="684"/>
      <c r="U32" s="684"/>
      <c r="V32" s="684"/>
      <c r="W32" s="684"/>
      <c r="X32" s="684"/>
      <c r="Y32" s="685"/>
      <c r="Z32" s="686">
        <v>0</v>
      </c>
      <c r="AA32" s="686"/>
      <c r="AB32" s="686"/>
      <c r="AC32" s="686"/>
      <c r="AD32" s="687">
        <v>6149</v>
      </c>
      <c r="AE32" s="687"/>
      <c r="AF32" s="687"/>
      <c r="AG32" s="687"/>
      <c r="AH32" s="687"/>
      <c r="AI32" s="687"/>
      <c r="AJ32" s="687"/>
      <c r="AK32" s="687"/>
      <c r="AL32" s="688">
        <v>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99.1</v>
      </c>
      <c r="BH32" s="719"/>
      <c r="BI32" s="719"/>
      <c r="BJ32" s="719"/>
      <c r="BK32" s="719"/>
      <c r="BL32" s="719"/>
      <c r="BM32" s="689">
        <v>98</v>
      </c>
      <c r="BN32" s="749"/>
      <c r="BO32" s="749"/>
      <c r="BP32" s="749"/>
      <c r="BQ32" s="750"/>
      <c r="BR32" s="752">
        <v>99.3</v>
      </c>
      <c r="BS32" s="719"/>
      <c r="BT32" s="719"/>
      <c r="BU32" s="719"/>
      <c r="BV32" s="719"/>
      <c r="BW32" s="719"/>
      <c r="BX32" s="689">
        <v>97.7</v>
      </c>
      <c r="BY32" s="749"/>
      <c r="BZ32" s="749"/>
      <c r="CA32" s="749"/>
      <c r="CB32" s="750"/>
      <c r="CD32" s="727"/>
      <c r="CE32" s="728"/>
      <c r="CF32" s="698" t="s">
        <v>316</v>
      </c>
      <c r="CG32" s="699"/>
      <c r="CH32" s="699"/>
      <c r="CI32" s="699"/>
      <c r="CJ32" s="699"/>
      <c r="CK32" s="699"/>
      <c r="CL32" s="699"/>
      <c r="CM32" s="699"/>
      <c r="CN32" s="699"/>
      <c r="CO32" s="699"/>
      <c r="CP32" s="699"/>
      <c r="CQ32" s="700"/>
      <c r="CR32" s="683">
        <v>188</v>
      </c>
      <c r="CS32" s="684"/>
      <c r="CT32" s="684"/>
      <c r="CU32" s="684"/>
      <c r="CV32" s="684"/>
      <c r="CW32" s="684"/>
      <c r="CX32" s="684"/>
      <c r="CY32" s="685"/>
      <c r="CZ32" s="688">
        <v>0</v>
      </c>
      <c r="DA32" s="717"/>
      <c r="DB32" s="717"/>
      <c r="DC32" s="721"/>
      <c r="DD32" s="692">
        <v>188</v>
      </c>
      <c r="DE32" s="684"/>
      <c r="DF32" s="684"/>
      <c r="DG32" s="684"/>
      <c r="DH32" s="684"/>
      <c r="DI32" s="684"/>
      <c r="DJ32" s="684"/>
      <c r="DK32" s="685"/>
      <c r="DL32" s="692">
        <v>188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5434534</v>
      </c>
      <c r="S33" s="684"/>
      <c r="T33" s="684"/>
      <c r="U33" s="684"/>
      <c r="V33" s="684"/>
      <c r="W33" s="684"/>
      <c r="X33" s="684"/>
      <c r="Y33" s="685"/>
      <c r="Z33" s="686">
        <v>7.1</v>
      </c>
      <c r="AA33" s="686"/>
      <c r="AB33" s="686"/>
      <c r="AC33" s="686"/>
      <c r="AD33" s="687" t="s">
        <v>241</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99.5</v>
      </c>
      <c r="BH33" s="754"/>
      <c r="BI33" s="754"/>
      <c r="BJ33" s="754"/>
      <c r="BK33" s="754"/>
      <c r="BL33" s="754"/>
      <c r="BM33" s="755">
        <v>99.1</v>
      </c>
      <c r="BN33" s="754"/>
      <c r="BO33" s="754"/>
      <c r="BP33" s="754"/>
      <c r="BQ33" s="756"/>
      <c r="BR33" s="753">
        <v>99.5</v>
      </c>
      <c r="BS33" s="754"/>
      <c r="BT33" s="754"/>
      <c r="BU33" s="754"/>
      <c r="BV33" s="754"/>
      <c r="BW33" s="754"/>
      <c r="BX33" s="755">
        <v>98.8</v>
      </c>
      <c r="BY33" s="754"/>
      <c r="BZ33" s="754"/>
      <c r="CA33" s="754"/>
      <c r="CB33" s="756"/>
      <c r="CD33" s="698" t="s">
        <v>319</v>
      </c>
      <c r="CE33" s="699"/>
      <c r="CF33" s="699"/>
      <c r="CG33" s="699"/>
      <c r="CH33" s="699"/>
      <c r="CI33" s="699"/>
      <c r="CJ33" s="699"/>
      <c r="CK33" s="699"/>
      <c r="CL33" s="699"/>
      <c r="CM33" s="699"/>
      <c r="CN33" s="699"/>
      <c r="CO33" s="699"/>
      <c r="CP33" s="699"/>
      <c r="CQ33" s="700"/>
      <c r="CR33" s="683">
        <v>24982098</v>
      </c>
      <c r="CS33" s="719"/>
      <c r="CT33" s="719"/>
      <c r="CU33" s="719"/>
      <c r="CV33" s="719"/>
      <c r="CW33" s="719"/>
      <c r="CX33" s="719"/>
      <c r="CY33" s="720"/>
      <c r="CZ33" s="688">
        <v>33.1</v>
      </c>
      <c r="DA33" s="717"/>
      <c r="DB33" s="717"/>
      <c r="DC33" s="721"/>
      <c r="DD33" s="692">
        <v>20441444</v>
      </c>
      <c r="DE33" s="719"/>
      <c r="DF33" s="719"/>
      <c r="DG33" s="719"/>
      <c r="DH33" s="719"/>
      <c r="DI33" s="719"/>
      <c r="DJ33" s="719"/>
      <c r="DK33" s="720"/>
      <c r="DL33" s="692">
        <v>16061166</v>
      </c>
      <c r="DM33" s="719"/>
      <c r="DN33" s="719"/>
      <c r="DO33" s="719"/>
      <c r="DP33" s="719"/>
      <c r="DQ33" s="719"/>
      <c r="DR33" s="719"/>
      <c r="DS33" s="719"/>
      <c r="DT33" s="719"/>
      <c r="DU33" s="719"/>
      <c r="DV33" s="720"/>
      <c r="DW33" s="688">
        <v>38</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116473</v>
      </c>
      <c r="S34" s="684"/>
      <c r="T34" s="684"/>
      <c r="U34" s="684"/>
      <c r="V34" s="684"/>
      <c r="W34" s="684"/>
      <c r="X34" s="684"/>
      <c r="Y34" s="685"/>
      <c r="Z34" s="686">
        <v>0.2</v>
      </c>
      <c r="AA34" s="686"/>
      <c r="AB34" s="686"/>
      <c r="AC34" s="686"/>
      <c r="AD34" s="687">
        <v>6970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9471500</v>
      </c>
      <c r="CS34" s="684"/>
      <c r="CT34" s="684"/>
      <c r="CU34" s="684"/>
      <c r="CV34" s="684"/>
      <c r="CW34" s="684"/>
      <c r="CX34" s="684"/>
      <c r="CY34" s="685"/>
      <c r="CZ34" s="688">
        <v>12.6</v>
      </c>
      <c r="DA34" s="717"/>
      <c r="DB34" s="717"/>
      <c r="DC34" s="721"/>
      <c r="DD34" s="692">
        <v>7017189</v>
      </c>
      <c r="DE34" s="684"/>
      <c r="DF34" s="684"/>
      <c r="DG34" s="684"/>
      <c r="DH34" s="684"/>
      <c r="DI34" s="684"/>
      <c r="DJ34" s="684"/>
      <c r="DK34" s="685"/>
      <c r="DL34" s="692">
        <v>5872745</v>
      </c>
      <c r="DM34" s="684"/>
      <c r="DN34" s="684"/>
      <c r="DO34" s="684"/>
      <c r="DP34" s="684"/>
      <c r="DQ34" s="684"/>
      <c r="DR34" s="684"/>
      <c r="DS34" s="684"/>
      <c r="DT34" s="684"/>
      <c r="DU34" s="684"/>
      <c r="DV34" s="685"/>
      <c r="DW34" s="688">
        <v>13.9</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122993</v>
      </c>
      <c r="S35" s="684"/>
      <c r="T35" s="684"/>
      <c r="U35" s="684"/>
      <c r="V35" s="684"/>
      <c r="W35" s="684"/>
      <c r="X35" s="684"/>
      <c r="Y35" s="685"/>
      <c r="Z35" s="686">
        <v>0.2</v>
      </c>
      <c r="AA35" s="686"/>
      <c r="AB35" s="686"/>
      <c r="AC35" s="686"/>
      <c r="AD35" s="687" t="s">
        <v>241</v>
      </c>
      <c r="AE35" s="687"/>
      <c r="AF35" s="687"/>
      <c r="AG35" s="687"/>
      <c r="AH35" s="687"/>
      <c r="AI35" s="687"/>
      <c r="AJ35" s="687"/>
      <c r="AK35" s="687"/>
      <c r="AL35" s="688" t="s">
        <v>241</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324923</v>
      </c>
      <c r="CS35" s="719"/>
      <c r="CT35" s="719"/>
      <c r="CU35" s="719"/>
      <c r="CV35" s="719"/>
      <c r="CW35" s="719"/>
      <c r="CX35" s="719"/>
      <c r="CY35" s="720"/>
      <c r="CZ35" s="688">
        <v>0.4</v>
      </c>
      <c r="DA35" s="717"/>
      <c r="DB35" s="717"/>
      <c r="DC35" s="721"/>
      <c r="DD35" s="692">
        <v>297469</v>
      </c>
      <c r="DE35" s="719"/>
      <c r="DF35" s="719"/>
      <c r="DG35" s="719"/>
      <c r="DH35" s="719"/>
      <c r="DI35" s="719"/>
      <c r="DJ35" s="719"/>
      <c r="DK35" s="720"/>
      <c r="DL35" s="692">
        <v>255242</v>
      </c>
      <c r="DM35" s="719"/>
      <c r="DN35" s="719"/>
      <c r="DO35" s="719"/>
      <c r="DP35" s="719"/>
      <c r="DQ35" s="719"/>
      <c r="DR35" s="719"/>
      <c r="DS35" s="719"/>
      <c r="DT35" s="719"/>
      <c r="DU35" s="719"/>
      <c r="DV35" s="720"/>
      <c r="DW35" s="688">
        <v>0.6</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1095094</v>
      </c>
      <c r="S36" s="684"/>
      <c r="T36" s="684"/>
      <c r="U36" s="684"/>
      <c r="V36" s="684"/>
      <c r="W36" s="684"/>
      <c r="X36" s="684"/>
      <c r="Y36" s="685"/>
      <c r="Z36" s="686">
        <v>1.4</v>
      </c>
      <c r="AA36" s="686"/>
      <c r="AB36" s="686"/>
      <c r="AC36" s="686"/>
      <c r="AD36" s="687" t="s">
        <v>138</v>
      </c>
      <c r="AE36" s="687"/>
      <c r="AF36" s="687"/>
      <c r="AG36" s="687"/>
      <c r="AH36" s="687"/>
      <c r="AI36" s="687"/>
      <c r="AJ36" s="687"/>
      <c r="AK36" s="687"/>
      <c r="AL36" s="688" t="s">
        <v>128</v>
      </c>
      <c r="AM36" s="689"/>
      <c r="AN36" s="689"/>
      <c r="AO36" s="690"/>
      <c r="AP36" s="235"/>
      <c r="AQ36" s="757" t="s">
        <v>327</v>
      </c>
      <c r="AR36" s="758"/>
      <c r="AS36" s="758"/>
      <c r="AT36" s="758"/>
      <c r="AU36" s="758"/>
      <c r="AV36" s="758"/>
      <c r="AW36" s="758"/>
      <c r="AX36" s="758"/>
      <c r="AY36" s="759"/>
      <c r="AZ36" s="672">
        <v>9809036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158169</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6333271</v>
      </c>
      <c r="CS36" s="684"/>
      <c r="CT36" s="684"/>
      <c r="CU36" s="684"/>
      <c r="CV36" s="684"/>
      <c r="CW36" s="684"/>
      <c r="CX36" s="684"/>
      <c r="CY36" s="685"/>
      <c r="CZ36" s="688">
        <v>8.4</v>
      </c>
      <c r="DA36" s="717"/>
      <c r="DB36" s="717"/>
      <c r="DC36" s="721"/>
      <c r="DD36" s="692">
        <v>5950367</v>
      </c>
      <c r="DE36" s="684"/>
      <c r="DF36" s="684"/>
      <c r="DG36" s="684"/>
      <c r="DH36" s="684"/>
      <c r="DI36" s="684"/>
      <c r="DJ36" s="684"/>
      <c r="DK36" s="685"/>
      <c r="DL36" s="692">
        <v>4860552</v>
      </c>
      <c r="DM36" s="684"/>
      <c r="DN36" s="684"/>
      <c r="DO36" s="684"/>
      <c r="DP36" s="684"/>
      <c r="DQ36" s="684"/>
      <c r="DR36" s="684"/>
      <c r="DS36" s="684"/>
      <c r="DT36" s="684"/>
      <c r="DU36" s="684"/>
      <c r="DV36" s="685"/>
      <c r="DW36" s="688">
        <v>11.5</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1148586</v>
      </c>
      <c r="S37" s="684"/>
      <c r="T37" s="684"/>
      <c r="U37" s="684"/>
      <c r="V37" s="684"/>
      <c r="W37" s="684"/>
      <c r="X37" s="684"/>
      <c r="Y37" s="685"/>
      <c r="Z37" s="686">
        <v>1.5</v>
      </c>
      <c r="AA37" s="686"/>
      <c r="AB37" s="686"/>
      <c r="AC37" s="686"/>
      <c r="AD37" s="687" t="s">
        <v>128</v>
      </c>
      <c r="AE37" s="687"/>
      <c r="AF37" s="687"/>
      <c r="AG37" s="687"/>
      <c r="AH37" s="687"/>
      <c r="AI37" s="687"/>
      <c r="AJ37" s="687"/>
      <c r="AK37" s="687"/>
      <c r="AL37" s="688" t="s">
        <v>128</v>
      </c>
      <c r="AM37" s="689"/>
      <c r="AN37" s="689"/>
      <c r="AO37" s="690"/>
      <c r="AQ37" s="761" t="s">
        <v>331</v>
      </c>
      <c r="AR37" s="762"/>
      <c r="AS37" s="762"/>
      <c r="AT37" s="762"/>
      <c r="AU37" s="762"/>
      <c r="AV37" s="762"/>
      <c r="AW37" s="762"/>
      <c r="AX37" s="762"/>
      <c r="AY37" s="763"/>
      <c r="AZ37" s="683">
        <v>1952295</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-17087</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886145</v>
      </c>
      <c r="CS37" s="719"/>
      <c r="CT37" s="719"/>
      <c r="CU37" s="719"/>
      <c r="CV37" s="719"/>
      <c r="CW37" s="719"/>
      <c r="CX37" s="719"/>
      <c r="CY37" s="720"/>
      <c r="CZ37" s="688">
        <v>1.2</v>
      </c>
      <c r="DA37" s="717"/>
      <c r="DB37" s="717"/>
      <c r="DC37" s="721"/>
      <c r="DD37" s="692">
        <v>886145</v>
      </c>
      <c r="DE37" s="719"/>
      <c r="DF37" s="719"/>
      <c r="DG37" s="719"/>
      <c r="DH37" s="719"/>
      <c r="DI37" s="719"/>
      <c r="DJ37" s="719"/>
      <c r="DK37" s="720"/>
      <c r="DL37" s="692">
        <v>773901</v>
      </c>
      <c r="DM37" s="719"/>
      <c r="DN37" s="719"/>
      <c r="DO37" s="719"/>
      <c r="DP37" s="719"/>
      <c r="DQ37" s="719"/>
      <c r="DR37" s="719"/>
      <c r="DS37" s="719"/>
      <c r="DT37" s="719"/>
      <c r="DU37" s="719"/>
      <c r="DV37" s="720"/>
      <c r="DW37" s="688">
        <v>1.8</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2177150</v>
      </c>
      <c r="S38" s="684"/>
      <c r="T38" s="684"/>
      <c r="U38" s="684"/>
      <c r="V38" s="684"/>
      <c r="W38" s="684"/>
      <c r="X38" s="684"/>
      <c r="Y38" s="685"/>
      <c r="Z38" s="686">
        <v>2.8</v>
      </c>
      <c r="AA38" s="686"/>
      <c r="AB38" s="686"/>
      <c r="AC38" s="686"/>
      <c r="AD38" s="687">
        <v>12898</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1200522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24768</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6371410</v>
      </c>
      <c r="CS38" s="684"/>
      <c r="CT38" s="684"/>
      <c r="CU38" s="684"/>
      <c r="CV38" s="684"/>
      <c r="CW38" s="684"/>
      <c r="CX38" s="684"/>
      <c r="CY38" s="685"/>
      <c r="CZ38" s="688">
        <v>8.5</v>
      </c>
      <c r="DA38" s="717"/>
      <c r="DB38" s="717"/>
      <c r="DC38" s="721"/>
      <c r="DD38" s="692">
        <v>5139421</v>
      </c>
      <c r="DE38" s="684"/>
      <c r="DF38" s="684"/>
      <c r="DG38" s="684"/>
      <c r="DH38" s="684"/>
      <c r="DI38" s="684"/>
      <c r="DJ38" s="684"/>
      <c r="DK38" s="685"/>
      <c r="DL38" s="692">
        <v>5072627</v>
      </c>
      <c r="DM38" s="684"/>
      <c r="DN38" s="684"/>
      <c r="DO38" s="684"/>
      <c r="DP38" s="684"/>
      <c r="DQ38" s="684"/>
      <c r="DR38" s="684"/>
      <c r="DS38" s="684"/>
      <c r="DT38" s="684"/>
      <c r="DU38" s="684"/>
      <c r="DV38" s="685"/>
      <c r="DW38" s="688">
        <v>12</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7780811</v>
      </c>
      <c r="S39" s="684"/>
      <c r="T39" s="684"/>
      <c r="U39" s="684"/>
      <c r="V39" s="684"/>
      <c r="W39" s="684"/>
      <c r="X39" s="684"/>
      <c r="Y39" s="685"/>
      <c r="Z39" s="686">
        <v>10.199999999999999</v>
      </c>
      <c r="AA39" s="686"/>
      <c r="AB39" s="686"/>
      <c r="AC39" s="686"/>
      <c r="AD39" s="687" t="s">
        <v>241</v>
      </c>
      <c r="AE39" s="687"/>
      <c r="AF39" s="687"/>
      <c r="AG39" s="687"/>
      <c r="AH39" s="687"/>
      <c r="AI39" s="687"/>
      <c r="AJ39" s="687"/>
      <c r="AK39" s="687"/>
      <c r="AL39" s="688" t="s">
        <v>138</v>
      </c>
      <c r="AM39" s="689"/>
      <c r="AN39" s="689"/>
      <c r="AO39" s="690"/>
      <c r="AQ39" s="761" t="s">
        <v>339</v>
      </c>
      <c r="AR39" s="762"/>
      <c r="AS39" s="762"/>
      <c r="AT39" s="762"/>
      <c r="AU39" s="762"/>
      <c r="AV39" s="762"/>
      <c r="AW39" s="762"/>
      <c r="AX39" s="762"/>
      <c r="AY39" s="763"/>
      <c r="AZ39" s="683">
        <v>239345</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38210</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2162384</v>
      </c>
      <c r="CS39" s="719"/>
      <c r="CT39" s="719"/>
      <c r="CU39" s="719"/>
      <c r="CV39" s="719"/>
      <c r="CW39" s="719"/>
      <c r="CX39" s="719"/>
      <c r="CY39" s="720"/>
      <c r="CZ39" s="688">
        <v>2.9</v>
      </c>
      <c r="DA39" s="717"/>
      <c r="DB39" s="717"/>
      <c r="DC39" s="721"/>
      <c r="DD39" s="692">
        <v>2036998</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241</v>
      </c>
      <c r="S40" s="684"/>
      <c r="T40" s="684"/>
      <c r="U40" s="684"/>
      <c r="V40" s="684"/>
      <c r="W40" s="684"/>
      <c r="X40" s="684"/>
      <c r="Y40" s="685"/>
      <c r="Z40" s="686" t="s">
        <v>241</v>
      </c>
      <c r="AA40" s="686"/>
      <c r="AB40" s="686"/>
      <c r="AC40" s="686"/>
      <c r="AD40" s="687" t="s">
        <v>138</v>
      </c>
      <c r="AE40" s="687"/>
      <c r="AF40" s="687"/>
      <c r="AG40" s="687"/>
      <c r="AH40" s="687"/>
      <c r="AI40" s="687"/>
      <c r="AJ40" s="687"/>
      <c r="AK40" s="687"/>
      <c r="AL40" s="688" t="s">
        <v>138</v>
      </c>
      <c r="AM40" s="689"/>
      <c r="AN40" s="689"/>
      <c r="AO40" s="690"/>
      <c r="AQ40" s="761" t="s">
        <v>343</v>
      </c>
      <c r="AR40" s="762"/>
      <c r="AS40" s="762"/>
      <c r="AT40" s="762"/>
      <c r="AU40" s="762"/>
      <c r="AV40" s="762"/>
      <c r="AW40" s="762"/>
      <c r="AX40" s="762"/>
      <c r="AY40" s="763"/>
      <c r="AZ40" s="683">
        <v>45072</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97</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318610</v>
      </c>
      <c r="CS40" s="684"/>
      <c r="CT40" s="684"/>
      <c r="CU40" s="684"/>
      <c r="CV40" s="684"/>
      <c r="CW40" s="684"/>
      <c r="CX40" s="684"/>
      <c r="CY40" s="685"/>
      <c r="CZ40" s="688">
        <v>0.4</v>
      </c>
      <c r="DA40" s="717"/>
      <c r="DB40" s="717"/>
      <c r="DC40" s="721"/>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241</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2620611</v>
      </c>
      <c r="S41" s="684"/>
      <c r="T41" s="684"/>
      <c r="U41" s="684"/>
      <c r="V41" s="684"/>
      <c r="W41" s="684"/>
      <c r="X41" s="684"/>
      <c r="Y41" s="685"/>
      <c r="Z41" s="686">
        <v>3.4</v>
      </c>
      <c r="AA41" s="686"/>
      <c r="AB41" s="686"/>
      <c r="AC41" s="686"/>
      <c r="AD41" s="687" t="s">
        <v>138</v>
      </c>
      <c r="AE41" s="687"/>
      <c r="AF41" s="687"/>
      <c r="AG41" s="687"/>
      <c r="AH41" s="687"/>
      <c r="AI41" s="687"/>
      <c r="AJ41" s="687"/>
      <c r="AK41" s="687"/>
      <c r="AL41" s="688" t="s">
        <v>241</v>
      </c>
      <c r="AM41" s="689"/>
      <c r="AN41" s="689"/>
      <c r="AO41" s="690"/>
      <c r="AQ41" s="761" t="s">
        <v>348</v>
      </c>
      <c r="AR41" s="762"/>
      <c r="AS41" s="762"/>
      <c r="AT41" s="762"/>
      <c r="AU41" s="762"/>
      <c r="AV41" s="762"/>
      <c r="AW41" s="762"/>
      <c r="AX41" s="762"/>
      <c r="AY41" s="763"/>
      <c r="AZ41" s="683">
        <v>1653706</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241</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76414042</v>
      </c>
      <c r="S42" s="769"/>
      <c r="T42" s="769"/>
      <c r="U42" s="769"/>
      <c r="V42" s="769"/>
      <c r="W42" s="769"/>
      <c r="X42" s="769"/>
      <c r="Y42" s="777"/>
      <c r="Z42" s="778">
        <v>100</v>
      </c>
      <c r="AA42" s="778"/>
      <c r="AB42" s="778"/>
      <c r="AC42" s="778"/>
      <c r="AD42" s="779">
        <v>39700058</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4718096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339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7995196</v>
      </c>
      <c r="CS42" s="684"/>
      <c r="CT42" s="684"/>
      <c r="CU42" s="684"/>
      <c r="CV42" s="684"/>
      <c r="CW42" s="684"/>
      <c r="CX42" s="684"/>
      <c r="CY42" s="685"/>
      <c r="CZ42" s="688">
        <v>10.6</v>
      </c>
      <c r="DA42" s="689"/>
      <c r="DB42" s="689"/>
      <c r="DC42" s="701"/>
      <c r="DD42" s="692">
        <v>1219149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140601</v>
      </c>
      <c r="CS43" s="719"/>
      <c r="CT43" s="719"/>
      <c r="CU43" s="719"/>
      <c r="CV43" s="719"/>
      <c r="CW43" s="719"/>
      <c r="CX43" s="719"/>
      <c r="CY43" s="720"/>
      <c r="CZ43" s="688">
        <v>0.2</v>
      </c>
      <c r="DA43" s="717"/>
      <c r="DB43" s="717"/>
      <c r="DC43" s="721"/>
      <c r="DD43" s="692">
        <v>140601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7952223</v>
      </c>
      <c r="CS44" s="684"/>
      <c r="CT44" s="684"/>
      <c r="CU44" s="684"/>
      <c r="CV44" s="684"/>
      <c r="CW44" s="684"/>
      <c r="CX44" s="684"/>
      <c r="CY44" s="685"/>
      <c r="CZ44" s="688">
        <v>10.5</v>
      </c>
      <c r="DA44" s="689"/>
      <c r="DB44" s="689"/>
      <c r="DC44" s="701"/>
      <c r="DD44" s="692">
        <v>1218451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1752949</v>
      </c>
      <c r="CS45" s="719"/>
      <c r="CT45" s="719"/>
      <c r="CU45" s="719"/>
      <c r="CV45" s="719"/>
      <c r="CW45" s="719"/>
      <c r="CX45" s="719"/>
      <c r="CY45" s="720"/>
      <c r="CZ45" s="688">
        <v>2.2999999999999998</v>
      </c>
      <c r="DA45" s="717"/>
      <c r="DB45" s="717"/>
      <c r="DC45" s="721"/>
      <c r="DD45" s="692">
        <v>65058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6173724</v>
      </c>
      <c r="CS46" s="684"/>
      <c r="CT46" s="684"/>
      <c r="CU46" s="684"/>
      <c r="CV46" s="684"/>
      <c r="CW46" s="684"/>
      <c r="CX46" s="684"/>
      <c r="CY46" s="685"/>
      <c r="CZ46" s="688">
        <v>8.1999999999999993</v>
      </c>
      <c r="DA46" s="689"/>
      <c r="DB46" s="689"/>
      <c r="DC46" s="701"/>
      <c r="DD46" s="692">
        <v>1146543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42973</v>
      </c>
      <c r="CS47" s="719"/>
      <c r="CT47" s="719"/>
      <c r="CU47" s="719"/>
      <c r="CV47" s="719"/>
      <c r="CW47" s="719"/>
      <c r="CX47" s="719"/>
      <c r="CY47" s="720"/>
      <c r="CZ47" s="688">
        <v>0.1</v>
      </c>
      <c r="DA47" s="717"/>
      <c r="DB47" s="717"/>
      <c r="DC47" s="721"/>
      <c r="DD47" s="692">
        <v>698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75399871</v>
      </c>
      <c r="CS49" s="754"/>
      <c r="CT49" s="754"/>
      <c r="CU49" s="754"/>
      <c r="CV49" s="754"/>
      <c r="CW49" s="754"/>
      <c r="CX49" s="754"/>
      <c r="CY49" s="785"/>
      <c r="CZ49" s="780">
        <v>100</v>
      </c>
      <c r="DA49" s="786"/>
      <c r="DB49" s="786"/>
      <c r="DC49" s="787"/>
      <c r="DD49" s="788">
        <v>47216288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YwiDDu7wG1l03wiIl9rza1YVtGMH8XYoGqR1lJGD2JNbt0FdWAyDPJTebCHIxFP32h5oXddqJZRC/fQ6Ytv/A==" saltValue="3tC4EI4ZWHJ2of3bFk5gJ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76426</v>
      </c>
      <c r="R7" s="819"/>
      <c r="S7" s="819"/>
      <c r="T7" s="819"/>
      <c r="U7" s="819"/>
      <c r="V7" s="819">
        <v>75412</v>
      </c>
      <c r="W7" s="819"/>
      <c r="X7" s="819"/>
      <c r="Y7" s="819"/>
      <c r="Z7" s="819"/>
      <c r="AA7" s="819">
        <v>1014</v>
      </c>
      <c r="AB7" s="819"/>
      <c r="AC7" s="819"/>
      <c r="AD7" s="819"/>
      <c r="AE7" s="820"/>
      <c r="AF7" s="821">
        <v>770</v>
      </c>
      <c r="AG7" s="822"/>
      <c r="AH7" s="822"/>
      <c r="AI7" s="822"/>
      <c r="AJ7" s="823"/>
      <c r="AK7" s="858">
        <v>1495</v>
      </c>
      <c r="AL7" s="859"/>
      <c r="AM7" s="859"/>
      <c r="AN7" s="859"/>
      <c r="AO7" s="859"/>
      <c r="AP7" s="859">
        <v>59634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588</v>
      </c>
      <c r="BT7" s="863"/>
      <c r="BU7" s="863"/>
      <c r="BV7" s="863"/>
      <c r="BW7" s="863"/>
      <c r="BX7" s="863"/>
      <c r="BY7" s="863"/>
      <c r="BZ7" s="863"/>
      <c r="CA7" s="863"/>
      <c r="CB7" s="863"/>
      <c r="CC7" s="863"/>
      <c r="CD7" s="863"/>
      <c r="CE7" s="863"/>
      <c r="CF7" s="863"/>
      <c r="CG7" s="864"/>
      <c r="CH7" s="855">
        <v>-8</v>
      </c>
      <c r="CI7" s="856"/>
      <c r="CJ7" s="856"/>
      <c r="CK7" s="856"/>
      <c r="CL7" s="857"/>
      <c r="CM7" s="855">
        <v>568</v>
      </c>
      <c r="CN7" s="856"/>
      <c r="CO7" s="856"/>
      <c r="CP7" s="856"/>
      <c r="CQ7" s="857"/>
      <c r="CR7" s="855">
        <v>30</v>
      </c>
      <c r="CS7" s="856"/>
      <c r="CT7" s="856"/>
      <c r="CU7" s="856"/>
      <c r="CV7" s="857"/>
      <c r="CW7" s="855">
        <v>51</v>
      </c>
      <c r="CX7" s="856"/>
      <c r="CY7" s="856"/>
      <c r="CZ7" s="856"/>
      <c r="DA7" s="857"/>
      <c r="DB7" s="855" t="s">
        <v>524</v>
      </c>
      <c r="DC7" s="856"/>
      <c r="DD7" s="856"/>
      <c r="DE7" s="856"/>
      <c r="DF7" s="857"/>
      <c r="DG7" s="855" t="s">
        <v>524</v>
      </c>
      <c r="DH7" s="856"/>
      <c r="DI7" s="856"/>
      <c r="DJ7" s="856"/>
      <c r="DK7" s="857"/>
      <c r="DL7" s="855" t="s">
        <v>524</v>
      </c>
      <c r="DM7" s="856"/>
      <c r="DN7" s="856"/>
      <c r="DO7" s="856"/>
      <c r="DP7" s="857"/>
      <c r="DQ7" s="855" t="s">
        <v>524</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31</v>
      </c>
      <c r="R8" s="843"/>
      <c r="S8" s="843"/>
      <c r="T8" s="843"/>
      <c r="U8" s="843"/>
      <c r="V8" s="843">
        <v>13</v>
      </c>
      <c r="W8" s="843"/>
      <c r="X8" s="843"/>
      <c r="Y8" s="843"/>
      <c r="Z8" s="843"/>
      <c r="AA8" s="843">
        <v>0</v>
      </c>
      <c r="AB8" s="843"/>
      <c r="AC8" s="843"/>
      <c r="AD8" s="843"/>
      <c r="AE8" s="844"/>
      <c r="AF8" s="845">
        <v>0</v>
      </c>
      <c r="AG8" s="846"/>
      <c r="AH8" s="846"/>
      <c r="AI8" s="846"/>
      <c r="AJ8" s="847"/>
      <c r="AK8" s="848" t="s">
        <v>598</v>
      </c>
      <c r="AL8" s="849"/>
      <c r="AM8" s="849"/>
      <c r="AN8" s="849"/>
      <c r="AO8" s="849"/>
      <c r="AP8" s="849" t="s">
        <v>598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-10</v>
      </c>
      <c r="CI8" s="866"/>
      <c r="CJ8" s="866"/>
      <c r="CK8" s="866"/>
      <c r="CL8" s="867"/>
      <c r="CM8" s="865">
        <v>405</v>
      </c>
      <c r="CN8" s="866"/>
      <c r="CO8" s="866"/>
      <c r="CP8" s="866"/>
      <c r="CQ8" s="867"/>
      <c r="CR8" s="865">
        <v>310</v>
      </c>
      <c r="CS8" s="866"/>
      <c r="CT8" s="866"/>
      <c r="CU8" s="866"/>
      <c r="CV8" s="867"/>
      <c r="CW8" s="865">
        <v>63</v>
      </c>
      <c r="CX8" s="866"/>
      <c r="CY8" s="866"/>
      <c r="CZ8" s="866"/>
      <c r="DA8" s="867"/>
      <c r="DB8" s="865" t="s">
        <v>524</v>
      </c>
      <c r="DC8" s="866"/>
      <c r="DD8" s="866"/>
      <c r="DE8" s="866"/>
      <c r="DF8" s="867"/>
      <c r="DG8" s="865" t="s">
        <v>524</v>
      </c>
      <c r="DH8" s="866"/>
      <c r="DI8" s="866"/>
      <c r="DJ8" s="866"/>
      <c r="DK8" s="867"/>
      <c r="DL8" s="865" t="s">
        <v>524</v>
      </c>
      <c r="DM8" s="866"/>
      <c r="DN8" s="866"/>
      <c r="DO8" s="866"/>
      <c r="DP8" s="867"/>
      <c r="DQ8" s="865" t="s">
        <v>524</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590</v>
      </c>
      <c r="BT9" s="853"/>
      <c r="BU9" s="853"/>
      <c r="BV9" s="853"/>
      <c r="BW9" s="853"/>
      <c r="BX9" s="853"/>
      <c r="BY9" s="853"/>
      <c r="BZ9" s="853"/>
      <c r="CA9" s="853"/>
      <c r="CB9" s="853"/>
      <c r="CC9" s="853"/>
      <c r="CD9" s="853"/>
      <c r="CE9" s="853"/>
      <c r="CF9" s="853"/>
      <c r="CG9" s="854"/>
      <c r="CH9" s="865">
        <v>29</v>
      </c>
      <c r="CI9" s="866"/>
      <c r="CJ9" s="866"/>
      <c r="CK9" s="866"/>
      <c r="CL9" s="867"/>
      <c r="CM9" s="865">
        <v>818</v>
      </c>
      <c r="CN9" s="866"/>
      <c r="CO9" s="866"/>
      <c r="CP9" s="866"/>
      <c r="CQ9" s="867"/>
      <c r="CR9" s="865">
        <v>397</v>
      </c>
      <c r="CS9" s="866"/>
      <c r="CT9" s="866"/>
      <c r="CU9" s="866"/>
      <c r="CV9" s="867"/>
      <c r="CW9" s="865" t="s">
        <v>600</v>
      </c>
      <c r="CX9" s="866"/>
      <c r="CY9" s="866"/>
      <c r="CZ9" s="866"/>
      <c r="DA9" s="867"/>
      <c r="DB9" s="865">
        <v>11</v>
      </c>
      <c r="DC9" s="866"/>
      <c r="DD9" s="866"/>
      <c r="DE9" s="866"/>
      <c r="DF9" s="867"/>
      <c r="DG9" s="865" t="s">
        <v>524</v>
      </c>
      <c r="DH9" s="866"/>
      <c r="DI9" s="866"/>
      <c r="DJ9" s="866"/>
      <c r="DK9" s="867"/>
      <c r="DL9" s="865" t="s">
        <v>524</v>
      </c>
      <c r="DM9" s="866"/>
      <c r="DN9" s="866"/>
      <c r="DO9" s="866"/>
      <c r="DP9" s="867"/>
      <c r="DQ9" s="865" t="s">
        <v>524</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591</v>
      </c>
      <c r="BT10" s="853"/>
      <c r="BU10" s="853"/>
      <c r="BV10" s="853"/>
      <c r="BW10" s="853"/>
      <c r="BX10" s="853"/>
      <c r="BY10" s="853"/>
      <c r="BZ10" s="853"/>
      <c r="CA10" s="853"/>
      <c r="CB10" s="853"/>
      <c r="CC10" s="853"/>
      <c r="CD10" s="853"/>
      <c r="CE10" s="853"/>
      <c r="CF10" s="853"/>
      <c r="CG10" s="854"/>
      <c r="CH10" s="865" t="s">
        <v>524</v>
      </c>
      <c r="CI10" s="866"/>
      <c r="CJ10" s="866"/>
      <c r="CK10" s="866"/>
      <c r="CL10" s="867"/>
      <c r="CM10" s="865" t="s">
        <v>524</v>
      </c>
      <c r="CN10" s="866"/>
      <c r="CO10" s="866"/>
      <c r="CP10" s="866"/>
      <c r="CQ10" s="867"/>
      <c r="CR10" s="865">
        <v>30</v>
      </c>
      <c r="CS10" s="866"/>
      <c r="CT10" s="866"/>
      <c r="CU10" s="866"/>
      <c r="CV10" s="867"/>
      <c r="CW10" s="865" t="s">
        <v>524</v>
      </c>
      <c r="CX10" s="866"/>
      <c r="CY10" s="866"/>
      <c r="CZ10" s="866"/>
      <c r="DA10" s="867"/>
      <c r="DB10" s="865" t="s">
        <v>524</v>
      </c>
      <c r="DC10" s="866"/>
      <c r="DD10" s="866"/>
      <c r="DE10" s="866"/>
      <c r="DF10" s="867"/>
      <c r="DG10" s="865" t="s">
        <v>524</v>
      </c>
      <c r="DH10" s="866"/>
      <c r="DI10" s="866"/>
      <c r="DJ10" s="866"/>
      <c r="DK10" s="867"/>
      <c r="DL10" s="865" t="s">
        <v>524</v>
      </c>
      <c r="DM10" s="866"/>
      <c r="DN10" s="866"/>
      <c r="DO10" s="866"/>
      <c r="DP10" s="867"/>
      <c r="DQ10" s="865" t="s">
        <v>524</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592</v>
      </c>
      <c r="BT11" s="853"/>
      <c r="BU11" s="853"/>
      <c r="BV11" s="853"/>
      <c r="BW11" s="853"/>
      <c r="BX11" s="853"/>
      <c r="BY11" s="853"/>
      <c r="BZ11" s="853"/>
      <c r="CA11" s="853"/>
      <c r="CB11" s="853"/>
      <c r="CC11" s="853"/>
      <c r="CD11" s="853"/>
      <c r="CE11" s="853"/>
      <c r="CF11" s="853"/>
      <c r="CG11" s="854"/>
      <c r="CH11" s="865" t="s">
        <v>524</v>
      </c>
      <c r="CI11" s="866"/>
      <c r="CJ11" s="866"/>
      <c r="CK11" s="866"/>
      <c r="CL11" s="867"/>
      <c r="CM11" s="865" t="s">
        <v>524</v>
      </c>
      <c r="CN11" s="866"/>
      <c r="CO11" s="866"/>
      <c r="CP11" s="866"/>
      <c r="CQ11" s="867"/>
      <c r="CR11" s="865">
        <v>250</v>
      </c>
      <c r="CS11" s="866"/>
      <c r="CT11" s="866"/>
      <c r="CU11" s="866"/>
      <c r="CV11" s="867"/>
      <c r="CW11" s="865" t="s">
        <v>524</v>
      </c>
      <c r="CX11" s="866"/>
      <c r="CY11" s="866"/>
      <c r="CZ11" s="866"/>
      <c r="DA11" s="867"/>
      <c r="DB11" s="865" t="s">
        <v>524</v>
      </c>
      <c r="DC11" s="866"/>
      <c r="DD11" s="866"/>
      <c r="DE11" s="866"/>
      <c r="DF11" s="867"/>
      <c r="DG11" s="865" t="s">
        <v>524</v>
      </c>
      <c r="DH11" s="866"/>
      <c r="DI11" s="866"/>
      <c r="DJ11" s="866"/>
      <c r="DK11" s="867"/>
      <c r="DL11" s="865" t="s">
        <v>524</v>
      </c>
      <c r="DM11" s="866"/>
      <c r="DN11" s="866"/>
      <c r="DO11" s="866"/>
      <c r="DP11" s="867"/>
      <c r="DQ11" s="865" t="s">
        <v>524</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593</v>
      </c>
      <c r="BT12" s="853"/>
      <c r="BU12" s="853"/>
      <c r="BV12" s="853"/>
      <c r="BW12" s="853"/>
      <c r="BX12" s="853"/>
      <c r="BY12" s="853"/>
      <c r="BZ12" s="853"/>
      <c r="CA12" s="853"/>
      <c r="CB12" s="853"/>
      <c r="CC12" s="853"/>
      <c r="CD12" s="853"/>
      <c r="CE12" s="853"/>
      <c r="CF12" s="853"/>
      <c r="CG12" s="854"/>
      <c r="CH12" s="865">
        <v>-4</v>
      </c>
      <c r="CI12" s="866"/>
      <c r="CJ12" s="866"/>
      <c r="CK12" s="866"/>
      <c r="CL12" s="867"/>
      <c r="CM12" s="865">
        <v>2096</v>
      </c>
      <c r="CN12" s="866"/>
      <c r="CO12" s="866"/>
      <c r="CP12" s="866"/>
      <c r="CQ12" s="867"/>
      <c r="CR12" s="865">
        <v>4</v>
      </c>
      <c r="CS12" s="866"/>
      <c r="CT12" s="866"/>
      <c r="CU12" s="866"/>
      <c r="CV12" s="867"/>
      <c r="CW12" s="865" t="s">
        <v>599</v>
      </c>
      <c r="CX12" s="866"/>
      <c r="CY12" s="866"/>
      <c r="CZ12" s="866"/>
      <c r="DA12" s="867"/>
      <c r="DB12" s="865" t="s">
        <v>599</v>
      </c>
      <c r="DC12" s="866"/>
      <c r="DD12" s="866"/>
      <c r="DE12" s="866"/>
      <c r="DF12" s="867"/>
      <c r="DG12" s="865" t="s">
        <v>599</v>
      </c>
      <c r="DH12" s="866"/>
      <c r="DI12" s="866"/>
      <c r="DJ12" s="866"/>
      <c r="DK12" s="867"/>
      <c r="DL12" s="865">
        <v>46</v>
      </c>
      <c r="DM12" s="866"/>
      <c r="DN12" s="866"/>
      <c r="DO12" s="866"/>
      <c r="DP12" s="867"/>
      <c r="DQ12" s="865">
        <v>5</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76414</v>
      </c>
      <c r="R23" s="878"/>
      <c r="S23" s="878"/>
      <c r="T23" s="878"/>
      <c r="U23" s="878"/>
      <c r="V23" s="878">
        <v>75400</v>
      </c>
      <c r="W23" s="878"/>
      <c r="X23" s="878"/>
      <c r="Y23" s="878"/>
      <c r="Z23" s="878"/>
      <c r="AA23" s="878">
        <v>1014</v>
      </c>
      <c r="AB23" s="878"/>
      <c r="AC23" s="878"/>
      <c r="AD23" s="878"/>
      <c r="AE23" s="879"/>
      <c r="AF23" s="880">
        <v>770</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19161</v>
      </c>
      <c r="R28" s="907"/>
      <c r="S28" s="907"/>
      <c r="T28" s="907"/>
      <c r="U28" s="907"/>
      <c r="V28" s="907">
        <v>19003</v>
      </c>
      <c r="W28" s="907"/>
      <c r="X28" s="907"/>
      <c r="Y28" s="907"/>
      <c r="Z28" s="907"/>
      <c r="AA28" s="907">
        <v>158</v>
      </c>
      <c r="AB28" s="907"/>
      <c r="AC28" s="907"/>
      <c r="AD28" s="907"/>
      <c r="AE28" s="908"/>
      <c r="AF28" s="909">
        <v>158</v>
      </c>
      <c r="AG28" s="907"/>
      <c r="AH28" s="907"/>
      <c r="AI28" s="907"/>
      <c r="AJ28" s="910"/>
      <c r="AK28" s="911">
        <v>1654</v>
      </c>
      <c r="AL28" s="902"/>
      <c r="AM28" s="902"/>
      <c r="AN28" s="902"/>
      <c r="AO28" s="902"/>
      <c r="AP28" s="902" t="s">
        <v>598</v>
      </c>
      <c r="AQ28" s="902"/>
      <c r="AR28" s="902"/>
      <c r="AS28" s="902"/>
      <c r="AT28" s="902"/>
      <c r="AU28" s="902" t="s">
        <v>598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14351</v>
      </c>
      <c r="R29" s="843"/>
      <c r="S29" s="843"/>
      <c r="T29" s="843"/>
      <c r="U29" s="843"/>
      <c r="V29" s="843">
        <v>14202</v>
      </c>
      <c r="W29" s="843"/>
      <c r="X29" s="843"/>
      <c r="Y29" s="843"/>
      <c r="Z29" s="843"/>
      <c r="AA29" s="843">
        <v>150</v>
      </c>
      <c r="AB29" s="843"/>
      <c r="AC29" s="843"/>
      <c r="AD29" s="843"/>
      <c r="AE29" s="844"/>
      <c r="AF29" s="845">
        <v>150</v>
      </c>
      <c r="AG29" s="846"/>
      <c r="AH29" s="846"/>
      <c r="AI29" s="846"/>
      <c r="AJ29" s="847"/>
      <c r="AK29" s="914">
        <v>2266</v>
      </c>
      <c r="AL29" s="915"/>
      <c r="AM29" s="915"/>
      <c r="AN29" s="915"/>
      <c r="AO29" s="915"/>
      <c r="AP29" s="915" t="s">
        <v>598</v>
      </c>
      <c r="AQ29" s="915"/>
      <c r="AR29" s="915"/>
      <c r="AS29" s="915"/>
      <c r="AT29" s="915"/>
      <c r="AU29" s="915" t="s">
        <v>598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2893</v>
      </c>
      <c r="R30" s="843"/>
      <c r="S30" s="843"/>
      <c r="T30" s="843"/>
      <c r="U30" s="843"/>
      <c r="V30" s="843">
        <v>2891</v>
      </c>
      <c r="W30" s="843"/>
      <c r="X30" s="843"/>
      <c r="Y30" s="843"/>
      <c r="Z30" s="843"/>
      <c r="AA30" s="843">
        <v>1</v>
      </c>
      <c r="AB30" s="843"/>
      <c r="AC30" s="843"/>
      <c r="AD30" s="843"/>
      <c r="AE30" s="844"/>
      <c r="AF30" s="845">
        <v>1</v>
      </c>
      <c r="AG30" s="846"/>
      <c r="AH30" s="846"/>
      <c r="AI30" s="846"/>
      <c r="AJ30" s="847"/>
      <c r="AK30" s="914">
        <v>508</v>
      </c>
      <c r="AL30" s="915"/>
      <c r="AM30" s="915"/>
      <c r="AN30" s="915"/>
      <c r="AO30" s="915"/>
      <c r="AP30" s="915" t="s">
        <v>598</v>
      </c>
      <c r="AQ30" s="915"/>
      <c r="AR30" s="915"/>
      <c r="AS30" s="915"/>
      <c r="AT30" s="915"/>
      <c r="AU30" s="915" t="s">
        <v>598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22</v>
      </c>
      <c r="R31" s="843"/>
      <c r="S31" s="843"/>
      <c r="T31" s="843"/>
      <c r="U31" s="843"/>
      <c r="V31" s="843">
        <v>11</v>
      </c>
      <c r="W31" s="843"/>
      <c r="X31" s="843"/>
      <c r="Y31" s="843"/>
      <c r="Z31" s="843"/>
      <c r="AA31" s="843">
        <v>11</v>
      </c>
      <c r="AB31" s="843"/>
      <c r="AC31" s="843"/>
      <c r="AD31" s="843"/>
      <c r="AE31" s="844"/>
      <c r="AF31" s="845">
        <v>11</v>
      </c>
      <c r="AG31" s="846"/>
      <c r="AH31" s="846"/>
      <c r="AI31" s="846"/>
      <c r="AJ31" s="847"/>
      <c r="AK31" s="914">
        <v>20</v>
      </c>
      <c r="AL31" s="915"/>
      <c r="AM31" s="915"/>
      <c r="AN31" s="915"/>
      <c r="AO31" s="915"/>
      <c r="AP31" s="915" t="s">
        <v>598</v>
      </c>
      <c r="AQ31" s="915"/>
      <c r="AR31" s="915"/>
      <c r="AS31" s="915"/>
      <c r="AT31" s="915"/>
      <c r="AU31" s="915" t="s">
        <v>598</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3653</v>
      </c>
      <c r="R32" s="843"/>
      <c r="S32" s="843"/>
      <c r="T32" s="843"/>
      <c r="U32" s="843"/>
      <c r="V32" s="843">
        <v>3329</v>
      </c>
      <c r="W32" s="843"/>
      <c r="X32" s="843"/>
      <c r="Y32" s="843"/>
      <c r="Z32" s="843"/>
      <c r="AA32" s="843">
        <v>325</v>
      </c>
      <c r="AB32" s="843"/>
      <c r="AC32" s="843"/>
      <c r="AD32" s="843"/>
      <c r="AE32" s="844"/>
      <c r="AF32" s="845">
        <v>2412</v>
      </c>
      <c r="AG32" s="846"/>
      <c r="AH32" s="846"/>
      <c r="AI32" s="846"/>
      <c r="AJ32" s="847"/>
      <c r="AK32" s="914">
        <v>45</v>
      </c>
      <c r="AL32" s="915"/>
      <c r="AM32" s="915"/>
      <c r="AN32" s="915"/>
      <c r="AO32" s="915"/>
      <c r="AP32" s="915">
        <v>12427</v>
      </c>
      <c r="AQ32" s="915"/>
      <c r="AR32" s="915"/>
      <c r="AS32" s="915"/>
      <c r="AT32" s="915"/>
      <c r="AU32" s="915">
        <v>1205</v>
      </c>
      <c r="AV32" s="915"/>
      <c r="AW32" s="915"/>
      <c r="AX32" s="915"/>
      <c r="AY32" s="915"/>
      <c r="AZ32" s="916"/>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351</v>
      </c>
      <c r="R33" s="843"/>
      <c r="S33" s="843"/>
      <c r="T33" s="843"/>
      <c r="U33" s="843"/>
      <c r="V33" s="843">
        <v>257</v>
      </c>
      <c r="W33" s="843"/>
      <c r="X33" s="843"/>
      <c r="Y33" s="843"/>
      <c r="Z33" s="843"/>
      <c r="AA33" s="843">
        <v>94</v>
      </c>
      <c r="AB33" s="843"/>
      <c r="AC33" s="843"/>
      <c r="AD33" s="843"/>
      <c r="AE33" s="844"/>
      <c r="AF33" s="845">
        <v>1113</v>
      </c>
      <c r="AG33" s="846"/>
      <c r="AH33" s="846"/>
      <c r="AI33" s="846"/>
      <c r="AJ33" s="847"/>
      <c r="AK33" s="914">
        <v>0</v>
      </c>
      <c r="AL33" s="915"/>
      <c r="AM33" s="915"/>
      <c r="AN33" s="915"/>
      <c r="AO33" s="915"/>
      <c r="AP33" s="915">
        <v>444</v>
      </c>
      <c r="AQ33" s="915"/>
      <c r="AR33" s="915"/>
      <c r="AS33" s="915"/>
      <c r="AT33" s="915"/>
      <c r="AU33" s="915">
        <v>4</v>
      </c>
      <c r="AV33" s="915"/>
      <c r="AW33" s="915"/>
      <c r="AX33" s="915"/>
      <c r="AY33" s="915"/>
      <c r="AZ33" s="916"/>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2313</v>
      </c>
      <c r="R34" s="843"/>
      <c r="S34" s="843"/>
      <c r="T34" s="843"/>
      <c r="U34" s="843"/>
      <c r="V34" s="843">
        <v>2313</v>
      </c>
      <c r="W34" s="843"/>
      <c r="X34" s="843"/>
      <c r="Y34" s="843"/>
      <c r="Z34" s="843"/>
      <c r="AA34" s="843">
        <v>0</v>
      </c>
      <c r="AB34" s="843"/>
      <c r="AC34" s="843"/>
      <c r="AD34" s="843"/>
      <c r="AE34" s="844"/>
      <c r="AF34" s="845">
        <v>978</v>
      </c>
      <c r="AG34" s="846"/>
      <c r="AH34" s="846"/>
      <c r="AI34" s="846"/>
      <c r="AJ34" s="847"/>
      <c r="AK34" s="914">
        <v>239</v>
      </c>
      <c r="AL34" s="915"/>
      <c r="AM34" s="915"/>
      <c r="AN34" s="915"/>
      <c r="AO34" s="915"/>
      <c r="AP34" s="915">
        <v>981</v>
      </c>
      <c r="AQ34" s="915"/>
      <c r="AR34" s="915"/>
      <c r="AS34" s="915"/>
      <c r="AT34" s="915"/>
      <c r="AU34" s="915">
        <v>340</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12738</v>
      </c>
      <c r="R35" s="843"/>
      <c r="S35" s="843"/>
      <c r="T35" s="843"/>
      <c r="U35" s="843"/>
      <c r="V35" s="843">
        <v>12591</v>
      </c>
      <c r="W35" s="843"/>
      <c r="X35" s="843"/>
      <c r="Y35" s="843"/>
      <c r="Z35" s="843"/>
      <c r="AA35" s="843">
        <v>147</v>
      </c>
      <c r="AB35" s="843"/>
      <c r="AC35" s="843"/>
      <c r="AD35" s="843"/>
      <c r="AE35" s="844"/>
      <c r="AF35" s="845">
        <v>1139</v>
      </c>
      <c r="AG35" s="846"/>
      <c r="AH35" s="846"/>
      <c r="AI35" s="846"/>
      <c r="AJ35" s="847"/>
      <c r="AK35" s="914">
        <v>1201</v>
      </c>
      <c r="AL35" s="915"/>
      <c r="AM35" s="915"/>
      <c r="AN35" s="915"/>
      <c r="AO35" s="915"/>
      <c r="AP35" s="915">
        <v>2162</v>
      </c>
      <c r="AQ35" s="915"/>
      <c r="AR35" s="915"/>
      <c r="AS35" s="915"/>
      <c r="AT35" s="915"/>
      <c r="AU35" s="915">
        <v>1574</v>
      </c>
      <c r="AV35" s="915"/>
      <c r="AW35" s="915"/>
      <c r="AX35" s="915"/>
      <c r="AY35" s="915"/>
      <c r="AZ35" s="916"/>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413</v>
      </c>
      <c r="C36" s="840"/>
      <c r="D36" s="840"/>
      <c r="E36" s="840"/>
      <c r="F36" s="840"/>
      <c r="G36" s="840"/>
      <c r="H36" s="840"/>
      <c r="I36" s="840"/>
      <c r="J36" s="840"/>
      <c r="K36" s="840"/>
      <c r="L36" s="840"/>
      <c r="M36" s="840"/>
      <c r="N36" s="840"/>
      <c r="O36" s="840"/>
      <c r="P36" s="841"/>
      <c r="Q36" s="842">
        <v>4696</v>
      </c>
      <c r="R36" s="843"/>
      <c r="S36" s="843"/>
      <c r="T36" s="843"/>
      <c r="U36" s="843"/>
      <c r="V36" s="843">
        <v>4196</v>
      </c>
      <c r="W36" s="843"/>
      <c r="X36" s="843"/>
      <c r="Y36" s="843"/>
      <c r="Z36" s="843"/>
      <c r="AA36" s="843">
        <v>499</v>
      </c>
      <c r="AB36" s="843"/>
      <c r="AC36" s="843"/>
      <c r="AD36" s="843"/>
      <c r="AE36" s="844"/>
      <c r="AF36" s="845">
        <v>662</v>
      </c>
      <c r="AG36" s="846"/>
      <c r="AH36" s="846"/>
      <c r="AI36" s="846"/>
      <c r="AJ36" s="847"/>
      <c r="AK36" s="914">
        <v>1952</v>
      </c>
      <c r="AL36" s="915"/>
      <c r="AM36" s="915"/>
      <c r="AN36" s="915"/>
      <c r="AO36" s="915"/>
      <c r="AP36" s="915">
        <v>28795</v>
      </c>
      <c r="AQ36" s="915"/>
      <c r="AR36" s="915"/>
      <c r="AS36" s="915"/>
      <c r="AT36" s="915"/>
      <c r="AU36" s="915">
        <v>15319</v>
      </c>
      <c r="AV36" s="915"/>
      <c r="AW36" s="915"/>
      <c r="AX36" s="915"/>
      <c r="AY36" s="915"/>
      <c r="AZ36" s="916"/>
      <c r="BA36" s="916"/>
      <c r="BB36" s="916"/>
      <c r="BC36" s="916"/>
      <c r="BD36" s="916"/>
      <c r="BE36" s="912" t="s">
        <v>407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414</v>
      </c>
      <c r="C37" s="840"/>
      <c r="D37" s="840"/>
      <c r="E37" s="840"/>
      <c r="F37" s="840"/>
      <c r="G37" s="840"/>
      <c r="H37" s="840"/>
      <c r="I37" s="840"/>
      <c r="J37" s="840"/>
      <c r="K37" s="840"/>
      <c r="L37" s="840"/>
      <c r="M37" s="840"/>
      <c r="N37" s="840"/>
      <c r="O37" s="840"/>
      <c r="P37" s="841"/>
      <c r="Q37" s="842">
        <v>17216</v>
      </c>
      <c r="R37" s="843"/>
      <c r="S37" s="843"/>
      <c r="T37" s="843"/>
      <c r="U37" s="843"/>
      <c r="V37" s="843">
        <v>16856</v>
      </c>
      <c r="W37" s="843"/>
      <c r="X37" s="843"/>
      <c r="Y37" s="843"/>
      <c r="Z37" s="843"/>
      <c r="AA37" s="843">
        <v>360</v>
      </c>
      <c r="AB37" s="843"/>
      <c r="AC37" s="843"/>
      <c r="AD37" s="843"/>
      <c r="AE37" s="844"/>
      <c r="AF37" s="845">
        <v>1280</v>
      </c>
      <c r="AG37" s="846"/>
      <c r="AH37" s="846"/>
      <c r="AI37" s="846"/>
      <c r="AJ37" s="847"/>
      <c r="AK37" s="914">
        <v>0</v>
      </c>
      <c r="AL37" s="915"/>
      <c r="AM37" s="915"/>
      <c r="AN37" s="915"/>
      <c r="AO37" s="915"/>
      <c r="AP37" s="915">
        <v>49</v>
      </c>
      <c r="AQ37" s="915"/>
      <c r="AR37" s="915"/>
      <c r="AS37" s="915"/>
      <c r="AT37" s="915"/>
      <c r="AU37" s="915" t="s">
        <v>599</v>
      </c>
      <c r="AV37" s="915"/>
      <c r="AW37" s="915"/>
      <c r="AX37" s="915"/>
      <c r="AY37" s="915"/>
      <c r="AZ37" s="916"/>
      <c r="BA37" s="916"/>
      <c r="BB37" s="916"/>
      <c r="BC37" s="916"/>
      <c r="BD37" s="916"/>
      <c r="BE37" s="912" t="s">
        <v>415</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7903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397</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229</v>
      </c>
      <c r="R68" s="950"/>
      <c r="S68" s="950"/>
      <c r="T68" s="950"/>
      <c r="U68" s="950"/>
      <c r="V68" s="950">
        <v>205</v>
      </c>
      <c r="W68" s="950"/>
      <c r="X68" s="950"/>
      <c r="Y68" s="950"/>
      <c r="Z68" s="950"/>
      <c r="AA68" s="950">
        <v>24</v>
      </c>
      <c r="AB68" s="950"/>
      <c r="AC68" s="950"/>
      <c r="AD68" s="950"/>
      <c r="AE68" s="950"/>
      <c r="AF68" s="950">
        <v>24</v>
      </c>
      <c r="AG68" s="950"/>
      <c r="AH68" s="950"/>
      <c r="AI68" s="950"/>
      <c r="AJ68" s="950"/>
      <c r="AK68" s="950" t="s">
        <v>599</v>
      </c>
      <c r="AL68" s="950"/>
      <c r="AM68" s="950"/>
      <c r="AN68" s="950"/>
      <c r="AO68" s="950"/>
      <c r="AP68" s="950">
        <v>100</v>
      </c>
      <c r="AQ68" s="950"/>
      <c r="AR68" s="950"/>
      <c r="AS68" s="950"/>
      <c r="AT68" s="950"/>
      <c r="AU68" s="950" t="s">
        <v>599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452</v>
      </c>
      <c r="R69" s="915"/>
      <c r="S69" s="915"/>
      <c r="T69" s="915"/>
      <c r="U69" s="915"/>
      <c r="V69" s="915">
        <v>167</v>
      </c>
      <c r="W69" s="915"/>
      <c r="X69" s="915"/>
      <c r="Y69" s="915"/>
      <c r="Z69" s="915"/>
      <c r="AA69" s="915">
        <v>285</v>
      </c>
      <c r="AB69" s="915"/>
      <c r="AC69" s="915"/>
      <c r="AD69" s="915"/>
      <c r="AE69" s="915"/>
      <c r="AF69" s="915">
        <v>285</v>
      </c>
      <c r="AG69" s="915"/>
      <c r="AH69" s="915"/>
      <c r="AI69" s="915"/>
      <c r="AJ69" s="915"/>
      <c r="AK69" s="915" t="s">
        <v>599</v>
      </c>
      <c r="AL69" s="915"/>
      <c r="AM69" s="915"/>
      <c r="AN69" s="915"/>
      <c r="AO69" s="915"/>
      <c r="AP69" s="915" t="s">
        <v>599</v>
      </c>
      <c r="AQ69" s="915"/>
      <c r="AR69" s="915"/>
      <c r="AS69" s="915"/>
      <c r="AT69" s="915"/>
      <c r="AU69" s="915" t="s">
        <v>599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795351</v>
      </c>
      <c r="R70" s="915"/>
      <c r="S70" s="915"/>
      <c r="T70" s="915"/>
      <c r="U70" s="915"/>
      <c r="V70" s="915">
        <v>776100</v>
      </c>
      <c r="W70" s="915"/>
      <c r="X70" s="915"/>
      <c r="Y70" s="915"/>
      <c r="Z70" s="915"/>
      <c r="AA70" s="915">
        <v>19251</v>
      </c>
      <c r="AB70" s="915"/>
      <c r="AC70" s="915"/>
      <c r="AD70" s="915"/>
      <c r="AE70" s="915"/>
      <c r="AF70" s="915">
        <v>19251</v>
      </c>
      <c r="AG70" s="915"/>
      <c r="AH70" s="915"/>
      <c r="AI70" s="915"/>
      <c r="AJ70" s="915"/>
      <c r="AK70" s="915">
        <v>5510</v>
      </c>
      <c r="AL70" s="915"/>
      <c r="AM70" s="915"/>
      <c r="AN70" s="915"/>
      <c r="AO70" s="915"/>
      <c r="AP70" s="915" t="s">
        <v>599</v>
      </c>
      <c r="AQ70" s="915"/>
      <c r="AR70" s="915"/>
      <c r="AS70" s="915"/>
      <c r="AT70" s="915"/>
      <c r="AU70" s="915" t="s">
        <v>599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4883</v>
      </c>
      <c r="R71" s="915"/>
      <c r="S71" s="915"/>
      <c r="T71" s="915"/>
      <c r="U71" s="915"/>
      <c r="V71" s="915">
        <v>4068</v>
      </c>
      <c r="W71" s="915"/>
      <c r="X71" s="915"/>
      <c r="Y71" s="915"/>
      <c r="Z71" s="915"/>
      <c r="AA71" s="915">
        <v>815</v>
      </c>
      <c r="AB71" s="915"/>
      <c r="AC71" s="915"/>
      <c r="AD71" s="915"/>
      <c r="AE71" s="915"/>
      <c r="AF71" s="915">
        <v>815</v>
      </c>
      <c r="AG71" s="915"/>
      <c r="AH71" s="915"/>
      <c r="AI71" s="915"/>
      <c r="AJ71" s="915"/>
      <c r="AK71" s="915">
        <v>2429</v>
      </c>
      <c r="AL71" s="915"/>
      <c r="AM71" s="915"/>
      <c r="AN71" s="915"/>
      <c r="AO71" s="915"/>
      <c r="AP71" s="915">
        <v>10098</v>
      </c>
      <c r="AQ71" s="915"/>
      <c r="AR71" s="915"/>
      <c r="AS71" s="915"/>
      <c r="AT71" s="915"/>
      <c r="AU71" s="915">
        <v>3238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307</v>
      </c>
      <c r="AG109" s="979"/>
      <c r="AH109" s="979"/>
      <c r="AI109" s="979"/>
      <c r="AJ109" s="980"/>
      <c r="AK109" s="978" t="s">
        <v>306</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307</v>
      </c>
      <c r="BW109" s="979"/>
      <c r="BX109" s="979"/>
      <c r="BY109" s="979"/>
      <c r="BZ109" s="980"/>
      <c r="CA109" s="978" t="s">
        <v>306</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307</v>
      </c>
      <c r="DM109" s="979"/>
      <c r="DN109" s="979"/>
      <c r="DO109" s="979"/>
      <c r="DP109" s="980"/>
      <c r="DQ109" s="978" t="s">
        <v>306</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7305743</v>
      </c>
      <c r="AB110" s="986"/>
      <c r="AC110" s="986"/>
      <c r="AD110" s="986"/>
      <c r="AE110" s="987"/>
      <c r="AF110" s="988">
        <v>7320216</v>
      </c>
      <c r="AG110" s="986"/>
      <c r="AH110" s="986"/>
      <c r="AI110" s="986"/>
      <c r="AJ110" s="987"/>
      <c r="AK110" s="988">
        <v>6913116</v>
      </c>
      <c r="AL110" s="986"/>
      <c r="AM110" s="986"/>
      <c r="AN110" s="986"/>
      <c r="AO110" s="987"/>
      <c r="AP110" s="989">
        <v>19.2</v>
      </c>
      <c r="AQ110" s="990"/>
      <c r="AR110" s="990"/>
      <c r="AS110" s="990"/>
      <c r="AT110" s="991"/>
      <c r="AU110" s="992" t="s">
        <v>74</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60983919</v>
      </c>
      <c r="BR110" s="1021"/>
      <c r="BS110" s="1021"/>
      <c r="BT110" s="1021"/>
      <c r="BU110" s="1021"/>
      <c r="BV110" s="1021">
        <v>58800056</v>
      </c>
      <c r="BW110" s="1021"/>
      <c r="BX110" s="1021"/>
      <c r="BY110" s="1021"/>
      <c r="BZ110" s="1021"/>
      <c r="CA110" s="1021">
        <v>59633577</v>
      </c>
      <c r="CB110" s="1021"/>
      <c r="CC110" s="1021"/>
      <c r="CD110" s="1021"/>
      <c r="CE110" s="1021"/>
      <c r="CF110" s="1035">
        <v>165.4</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444</v>
      </c>
      <c r="DM110" s="1021"/>
      <c r="DN110" s="1021"/>
      <c r="DO110" s="1021"/>
      <c r="DP110" s="1021"/>
      <c r="DQ110" s="1021" t="s">
        <v>443</v>
      </c>
      <c r="DR110" s="1021"/>
      <c r="DS110" s="1021"/>
      <c r="DT110" s="1021"/>
      <c r="DU110" s="1021"/>
      <c r="DV110" s="1022" t="s">
        <v>445</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445</v>
      </c>
      <c r="AG111" s="1028"/>
      <c r="AH111" s="1028"/>
      <c r="AI111" s="1028"/>
      <c r="AJ111" s="1029"/>
      <c r="AK111" s="1030" t="s">
        <v>444</v>
      </c>
      <c r="AL111" s="1028"/>
      <c r="AM111" s="1028"/>
      <c r="AN111" s="1028"/>
      <c r="AO111" s="1029"/>
      <c r="AP111" s="1031" t="s">
        <v>418</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325135</v>
      </c>
      <c r="BR111" s="1014"/>
      <c r="BS111" s="1014"/>
      <c r="BT111" s="1014"/>
      <c r="BU111" s="1014"/>
      <c r="BV111" s="1014">
        <v>407168</v>
      </c>
      <c r="BW111" s="1014"/>
      <c r="BX111" s="1014"/>
      <c r="BY111" s="1014"/>
      <c r="BZ111" s="1014"/>
      <c r="CA111" s="1014">
        <v>388610</v>
      </c>
      <c r="CB111" s="1014"/>
      <c r="CC111" s="1014"/>
      <c r="CD111" s="1014"/>
      <c r="CE111" s="1014"/>
      <c r="CF111" s="1008">
        <v>1.1000000000000001</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449</v>
      </c>
      <c r="DH111" s="1014"/>
      <c r="DI111" s="1014"/>
      <c r="DJ111" s="1014"/>
      <c r="DK111" s="1014"/>
      <c r="DL111" s="1014" t="s">
        <v>418</v>
      </c>
      <c r="DM111" s="1014"/>
      <c r="DN111" s="1014"/>
      <c r="DO111" s="1014"/>
      <c r="DP111" s="1014"/>
      <c r="DQ111" s="1014" t="s">
        <v>444</v>
      </c>
      <c r="DR111" s="1014"/>
      <c r="DS111" s="1014"/>
      <c r="DT111" s="1014"/>
      <c r="DU111" s="1014"/>
      <c r="DV111" s="1015" t="s">
        <v>450</v>
      </c>
      <c r="DW111" s="1015"/>
      <c r="DX111" s="1015"/>
      <c r="DY111" s="1015"/>
      <c r="DZ111" s="1016"/>
    </row>
    <row r="112" spans="1:131" s="247"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444</v>
      </c>
      <c r="AG112" s="1053"/>
      <c r="AH112" s="1053"/>
      <c r="AI112" s="1053"/>
      <c r="AJ112" s="1054"/>
      <c r="AK112" s="1055" t="s">
        <v>445</v>
      </c>
      <c r="AL112" s="1053"/>
      <c r="AM112" s="1053"/>
      <c r="AN112" s="1053"/>
      <c r="AO112" s="1054"/>
      <c r="AP112" s="1056" t="s">
        <v>443</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21533949</v>
      </c>
      <c r="BR112" s="1014"/>
      <c r="BS112" s="1014"/>
      <c r="BT112" s="1014"/>
      <c r="BU112" s="1014"/>
      <c r="BV112" s="1014">
        <v>19984260</v>
      </c>
      <c r="BW112" s="1014"/>
      <c r="BX112" s="1014"/>
      <c r="BY112" s="1014"/>
      <c r="BZ112" s="1014"/>
      <c r="CA112" s="1014">
        <v>18442328</v>
      </c>
      <c r="CB112" s="1014"/>
      <c r="CC112" s="1014"/>
      <c r="CD112" s="1014"/>
      <c r="CE112" s="1014"/>
      <c r="CF112" s="1008">
        <v>51.1</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418</v>
      </c>
      <c r="DM112" s="1014"/>
      <c r="DN112" s="1014"/>
      <c r="DO112" s="1014"/>
      <c r="DP112" s="1014"/>
      <c r="DQ112" s="1014" t="s">
        <v>450</v>
      </c>
      <c r="DR112" s="1014"/>
      <c r="DS112" s="1014"/>
      <c r="DT112" s="1014"/>
      <c r="DU112" s="1014"/>
      <c r="DV112" s="1015" t="s">
        <v>445</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2430274</v>
      </c>
      <c r="AB113" s="1028"/>
      <c r="AC113" s="1028"/>
      <c r="AD113" s="1028"/>
      <c r="AE113" s="1029"/>
      <c r="AF113" s="1030">
        <v>2142502</v>
      </c>
      <c r="AG113" s="1028"/>
      <c r="AH113" s="1028"/>
      <c r="AI113" s="1028"/>
      <c r="AJ113" s="1029"/>
      <c r="AK113" s="1030">
        <v>2010867</v>
      </c>
      <c r="AL113" s="1028"/>
      <c r="AM113" s="1028"/>
      <c r="AN113" s="1028"/>
      <c r="AO113" s="1029"/>
      <c r="AP113" s="1031">
        <v>5.6</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3848496</v>
      </c>
      <c r="BR113" s="1014"/>
      <c r="BS113" s="1014"/>
      <c r="BT113" s="1014"/>
      <c r="BU113" s="1014"/>
      <c r="BV113" s="1014">
        <v>3564525</v>
      </c>
      <c r="BW113" s="1014"/>
      <c r="BX113" s="1014"/>
      <c r="BY113" s="1014"/>
      <c r="BZ113" s="1014"/>
      <c r="CA113" s="1014">
        <v>3249708</v>
      </c>
      <c r="CB113" s="1014"/>
      <c r="CC113" s="1014"/>
      <c r="CD113" s="1014"/>
      <c r="CE113" s="1014"/>
      <c r="CF113" s="1008">
        <v>9</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418</v>
      </c>
      <c r="DH113" s="1053"/>
      <c r="DI113" s="1053"/>
      <c r="DJ113" s="1053"/>
      <c r="DK113" s="1054"/>
      <c r="DL113" s="1055" t="s">
        <v>450</v>
      </c>
      <c r="DM113" s="1053"/>
      <c r="DN113" s="1053"/>
      <c r="DO113" s="1053"/>
      <c r="DP113" s="1054"/>
      <c r="DQ113" s="1055" t="s">
        <v>445</v>
      </c>
      <c r="DR113" s="1053"/>
      <c r="DS113" s="1053"/>
      <c r="DT113" s="1053"/>
      <c r="DU113" s="1054"/>
      <c r="DV113" s="1056" t="s">
        <v>449</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209581</v>
      </c>
      <c r="AB114" s="1053"/>
      <c r="AC114" s="1053"/>
      <c r="AD114" s="1053"/>
      <c r="AE114" s="1054"/>
      <c r="AF114" s="1055">
        <v>210214</v>
      </c>
      <c r="AG114" s="1053"/>
      <c r="AH114" s="1053"/>
      <c r="AI114" s="1053"/>
      <c r="AJ114" s="1054"/>
      <c r="AK114" s="1055">
        <v>250087</v>
      </c>
      <c r="AL114" s="1053"/>
      <c r="AM114" s="1053"/>
      <c r="AN114" s="1053"/>
      <c r="AO114" s="1054"/>
      <c r="AP114" s="1056">
        <v>0.7</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7020626</v>
      </c>
      <c r="BR114" s="1014"/>
      <c r="BS114" s="1014"/>
      <c r="BT114" s="1014"/>
      <c r="BU114" s="1014"/>
      <c r="BV114" s="1014">
        <v>7211768</v>
      </c>
      <c r="BW114" s="1014"/>
      <c r="BX114" s="1014"/>
      <c r="BY114" s="1014"/>
      <c r="BZ114" s="1014"/>
      <c r="CA114" s="1014">
        <v>7485704</v>
      </c>
      <c r="CB114" s="1014"/>
      <c r="CC114" s="1014"/>
      <c r="CD114" s="1014"/>
      <c r="CE114" s="1014"/>
      <c r="CF114" s="1008">
        <v>20.8</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444</v>
      </c>
      <c r="DM114" s="1053"/>
      <c r="DN114" s="1053"/>
      <c r="DO114" s="1053"/>
      <c r="DP114" s="1054"/>
      <c r="DQ114" s="1055" t="s">
        <v>449</v>
      </c>
      <c r="DR114" s="1053"/>
      <c r="DS114" s="1053"/>
      <c r="DT114" s="1053"/>
      <c r="DU114" s="1054"/>
      <c r="DV114" s="1056" t="s">
        <v>418</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21588</v>
      </c>
      <c r="AB115" s="1028"/>
      <c r="AC115" s="1028"/>
      <c r="AD115" s="1028"/>
      <c r="AE115" s="1029"/>
      <c r="AF115" s="1030">
        <v>18859</v>
      </c>
      <c r="AG115" s="1028"/>
      <c r="AH115" s="1028"/>
      <c r="AI115" s="1028"/>
      <c r="AJ115" s="1029"/>
      <c r="AK115" s="1030">
        <v>21834</v>
      </c>
      <c r="AL115" s="1028"/>
      <c r="AM115" s="1028"/>
      <c r="AN115" s="1028"/>
      <c r="AO115" s="1029"/>
      <c r="AP115" s="1031">
        <v>0.1</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v>20079</v>
      </c>
      <c r="BR115" s="1014"/>
      <c r="BS115" s="1014"/>
      <c r="BT115" s="1014"/>
      <c r="BU115" s="1014"/>
      <c r="BV115" s="1014">
        <v>12359</v>
      </c>
      <c r="BW115" s="1014"/>
      <c r="BX115" s="1014"/>
      <c r="BY115" s="1014"/>
      <c r="BZ115" s="1014"/>
      <c r="CA115" s="1014">
        <v>4589</v>
      </c>
      <c r="CB115" s="1014"/>
      <c r="CC115" s="1014"/>
      <c r="CD115" s="1014"/>
      <c r="CE115" s="1014"/>
      <c r="CF115" s="1008">
        <v>0</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449</v>
      </c>
      <c r="DM115" s="1053"/>
      <c r="DN115" s="1053"/>
      <c r="DO115" s="1053"/>
      <c r="DP115" s="1054"/>
      <c r="DQ115" s="1055" t="s">
        <v>450</v>
      </c>
      <c r="DR115" s="1053"/>
      <c r="DS115" s="1053"/>
      <c r="DT115" s="1053"/>
      <c r="DU115" s="1054"/>
      <c r="DV115" s="1056" t="s">
        <v>443</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450</v>
      </c>
      <c r="AB116" s="1053"/>
      <c r="AC116" s="1053"/>
      <c r="AD116" s="1053"/>
      <c r="AE116" s="1054"/>
      <c r="AF116" s="1055" t="s">
        <v>450</v>
      </c>
      <c r="AG116" s="1053"/>
      <c r="AH116" s="1053"/>
      <c r="AI116" s="1053"/>
      <c r="AJ116" s="1054"/>
      <c r="AK116" s="1055" t="s">
        <v>443</v>
      </c>
      <c r="AL116" s="1053"/>
      <c r="AM116" s="1053"/>
      <c r="AN116" s="1053"/>
      <c r="AO116" s="1054"/>
      <c r="AP116" s="1056" t="s">
        <v>444</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445</v>
      </c>
      <c r="BW116" s="1014"/>
      <c r="BX116" s="1014"/>
      <c r="BY116" s="1014"/>
      <c r="BZ116" s="1014"/>
      <c r="CA116" s="1014" t="s">
        <v>443</v>
      </c>
      <c r="CB116" s="1014"/>
      <c r="CC116" s="1014"/>
      <c r="CD116" s="1014"/>
      <c r="CE116" s="1014"/>
      <c r="CF116" s="1008" t="s">
        <v>449</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418</v>
      </c>
      <c r="DH116" s="1053"/>
      <c r="DI116" s="1053"/>
      <c r="DJ116" s="1053"/>
      <c r="DK116" s="1054"/>
      <c r="DL116" s="1055" t="s">
        <v>443</v>
      </c>
      <c r="DM116" s="1053"/>
      <c r="DN116" s="1053"/>
      <c r="DO116" s="1053"/>
      <c r="DP116" s="1054"/>
      <c r="DQ116" s="1055" t="s">
        <v>418</v>
      </c>
      <c r="DR116" s="1053"/>
      <c r="DS116" s="1053"/>
      <c r="DT116" s="1053"/>
      <c r="DU116" s="1054"/>
      <c r="DV116" s="1056" t="s">
        <v>450</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9967186</v>
      </c>
      <c r="AB117" s="1071"/>
      <c r="AC117" s="1071"/>
      <c r="AD117" s="1071"/>
      <c r="AE117" s="1072"/>
      <c r="AF117" s="1073">
        <v>9691791</v>
      </c>
      <c r="AG117" s="1071"/>
      <c r="AH117" s="1071"/>
      <c r="AI117" s="1071"/>
      <c r="AJ117" s="1072"/>
      <c r="AK117" s="1073">
        <v>9195904</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449</v>
      </c>
      <c r="BR117" s="1014"/>
      <c r="BS117" s="1014"/>
      <c r="BT117" s="1014"/>
      <c r="BU117" s="1014"/>
      <c r="BV117" s="1014" t="s">
        <v>449</v>
      </c>
      <c r="BW117" s="1014"/>
      <c r="BX117" s="1014"/>
      <c r="BY117" s="1014"/>
      <c r="BZ117" s="1014"/>
      <c r="CA117" s="1014" t="s">
        <v>418</v>
      </c>
      <c r="CB117" s="1014"/>
      <c r="CC117" s="1014"/>
      <c r="CD117" s="1014"/>
      <c r="CE117" s="1014"/>
      <c r="CF117" s="1008" t="s">
        <v>449</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418</v>
      </c>
      <c r="DH117" s="1053"/>
      <c r="DI117" s="1053"/>
      <c r="DJ117" s="1053"/>
      <c r="DK117" s="1054"/>
      <c r="DL117" s="1055" t="s">
        <v>449</v>
      </c>
      <c r="DM117" s="1053"/>
      <c r="DN117" s="1053"/>
      <c r="DO117" s="1053"/>
      <c r="DP117" s="1054"/>
      <c r="DQ117" s="1055" t="s">
        <v>449</v>
      </c>
      <c r="DR117" s="1053"/>
      <c r="DS117" s="1053"/>
      <c r="DT117" s="1053"/>
      <c r="DU117" s="1054"/>
      <c r="DV117" s="1056" t="s">
        <v>418</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307</v>
      </c>
      <c r="AG118" s="979"/>
      <c r="AH118" s="979"/>
      <c r="AI118" s="979"/>
      <c r="AJ118" s="980"/>
      <c r="AK118" s="978" t="s">
        <v>306</v>
      </c>
      <c r="AL118" s="979"/>
      <c r="AM118" s="979"/>
      <c r="AN118" s="979"/>
      <c r="AO118" s="980"/>
      <c r="AP118" s="1065" t="s">
        <v>437</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449</v>
      </c>
      <c r="BR118" s="1092"/>
      <c r="BS118" s="1092"/>
      <c r="BT118" s="1092"/>
      <c r="BU118" s="1092"/>
      <c r="BV118" s="1092" t="s">
        <v>445</v>
      </c>
      <c r="BW118" s="1092"/>
      <c r="BX118" s="1092"/>
      <c r="BY118" s="1092"/>
      <c r="BZ118" s="1092"/>
      <c r="CA118" s="1092" t="s">
        <v>449</v>
      </c>
      <c r="CB118" s="1092"/>
      <c r="CC118" s="1092"/>
      <c r="CD118" s="1092"/>
      <c r="CE118" s="1092"/>
      <c r="CF118" s="1008" t="s">
        <v>445</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445</v>
      </c>
      <c r="DH118" s="1053"/>
      <c r="DI118" s="1053"/>
      <c r="DJ118" s="1053"/>
      <c r="DK118" s="1054"/>
      <c r="DL118" s="1055" t="s">
        <v>445</v>
      </c>
      <c r="DM118" s="1053"/>
      <c r="DN118" s="1053"/>
      <c r="DO118" s="1053"/>
      <c r="DP118" s="1054"/>
      <c r="DQ118" s="1055" t="s">
        <v>472</v>
      </c>
      <c r="DR118" s="1053"/>
      <c r="DS118" s="1053"/>
      <c r="DT118" s="1053"/>
      <c r="DU118" s="1054"/>
      <c r="DV118" s="1056" t="s">
        <v>445</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449</v>
      </c>
      <c r="AB119" s="986"/>
      <c r="AC119" s="986"/>
      <c r="AD119" s="986"/>
      <c r="AE119" s="987"/>
      <c r="AF119" s="988" t="s">
        <v>449</v>
      </c>
      <c r="AG119" s="986"/>
      <c r="AH119" s="986"/>
      <c r="AI119" s="986"/>
      <c r="AJ119" s="987"/>
      <c r="AK119" s="988" t="s">
        <v>444</v>
      </c>
      <c r="AL119" s="986"/>
      <c r="AM119" s="986"/>
      <c r="AN119" s="986"/>
      <c r="AO119" s="987"/>
      <c r="AP119" s="989" t="s">
        <v>449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473</v>
      </c>
      <c r="BP119" s="1100"/>
      <c r="BQ119" s="1091">
        <v>93732204</v>
      </c>
      <c r="BR119" s="1092"/>
      <c r="BS119" s="1092"/>
      <c r="BT119" s="1092"/>
      <c r="BU119" s="1092"/>
      <c r="BV119" s="1092">
        <v>89980136</v>
      </c>
      <c r="BW119" s="1092"/>
      <c r="BX119" s="1092"/>
      <c r="BY119" s="1092"/>
      <c r="BZ119" s="1092"/>
      <c r="CA119" s="1092">
        <v>89204516</v>
      </c>
      <c r="CB119" s="1092"/>
      <c r="CC119" s="1092"/>
      <c r="CD119" s="1092"/>
      <c r="CE119" s="1092"/>
      <c r="CF119" s="1093"/>
      <c r="CG119" s="1094"/>
      <c r="CH119" s="1094"/>
      <c r="CI119" s="1094"/>
      <c r="CJ119" s="1095"/>
      <c r="CK119" s="1041"/>
      <c r="CL119" s="1042"/>
      <c r="CM119" s="1096" t="s">
        <v>474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325135</v>
      </c>
      <c r="DH119" s="1078"/>
      <c r="DI119" s="1078"/>
      <c r="DJ119" s="1078"/>
      <c r="DK119" s="1079"/>
      <c r="DL119" s="1077">
        <v>407168</v>
      </c>
      <c r="DM119" s="1078"/>
      <c r="DN119" s="1078"/>
      <c r="DO119" s="1078"/>
      <c r="DP119" s="1079"/>
      <c r="DQ119" s="1077">
        <v>388610</v>
      </c>
      <c r="DR119" s="1078"/>
      <c r="DS119" s="1078"/>
      <c r="DT119" s="1078"/>
      <c r="DU119" s="1079"/>
      <c r="DV119" s="1080">
        <v>1.1000000000000001</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444</v>
      </c>
      <c r="AB120" s="1053"/>
      <c r="AC120" s="1053"/>
      <c r="AD120" s="1053"/>
      <c r="AE120" s="1054"/>
      <c r="AF120" s="1055" t="s">
        <v>449</v>
      </c>
      <c r="AG120" s="1053"/>
      <c r="AH120" s="1053"/>
      <c r="AI120" s="1053"/>
      <c r="AJ120" s="1054"/>
      <c r="AK120" s="1055" t="s">
        <v>472</v>
      </c>
      <c r="AL120" s="1053"/>
      <c r="AM120" s="1053"/>
      <c r="AN120" s="1053"/>
      <c r="AO120" s="1054"/>
      <c r="AP120" s="1056" t="s">
        <v>449</v>
      </c>
      <c r="AQ120" s="1057"/>
      <c r="AR120" s="1057"/>
      <c r="AS120" s="1057"/>
      <c r="AT120" s="1058"/>
      <c r="AU120" s="1083" t="s">
        <v>475</v>
      </c>
      <c r="AV120" s="1084"/>
      <c r="AW120" s="1084"/>
      <c r="AX120" s="1084"/>
      <c r="AY120" s="1085"/>
      <c r="AZ120" s="1034" t="s">
        <v>476</v>
      </c>
      <c r="BA120" s="983"/>
      <c r="BB120" s="983"/>
      <c r="BC120" s="983"/>
      <c r="BD120" s="983"/>
      <c r="BE120" s="983"/>
      <c r="BF120" s="983"/>
      <c r="BG120" s="983"/>
      <c r="BH120" s="983"/>
      <c r="BI120" s="983"/>
      <c r="BJ120" s="983"/>
      <c r="BK120" s="983"/>
      <c r="BL120" s="983"/>
      <c r="BM120" s="983"/>
      <c r="BN120" s="983"/>
      <c r="BO120" s="983"/>
      <c r="BP120" s="984"/>
      <c r="BQ120" s="1020">
        <v>16103332</v>
      </c>
      <c r="BR120" s="1021"/>
      <c r="BS120" s="1021"/>
      <c r="BT120" s="1021"/>
      <c r="BU120" s="1021"/>
      <c r="BV120" s="1021">
        <v>19957337</v>
      </c>
      <c r="BW120" s="1021"/>
      <c r="BX120" s="1021"/>
      <c r="BY120" s="1021"/>
      <c r="BZ120" s="1021"/>
      <c r="CA120" s="1021">
        <v>21395720</v>
      </c>
      <c r="CB120" s="1021"/>
      <c r="CC120" s="1021"/>
      <c r="CD120" s="1021"/>
      <c r="CE120" s="1021"/>
      <c r="CF120" s="1035">
        <v>59.3</v>
      </c>
      <c r="CG120" s="1036"/>
      <c r="CH120" s="1036"/>
      <c r="CI120" s="1036"/>
      <c r="CJ120" s="1036"/>
      <c r="CK120" s="1101" t="s">
        <v>477</v>
      </c>
      <c r="CL120" s="1102"/>
      <c r="CM120" s="1102"/>
      <c r="CN120" s="1102"/>
      <c r="CO120" s="1103"/>
      <c r="CP120" s="1109" t="s">
        <v>478</v>
      </c>
      <c r="CQ120" s="1110"/>
      <c r="CR120" s="1110"/>
      <c r="CS120" s="1110"/>
      <c r="CT120" s="1110"/>
      <c r="CU120" s="1110"/>
      <c r="CV120" s="1110"/>
      <c r="CW120" s="1110"/>
      <c r="CX120" s="1110"/>
      <c r="CY120" s="1110"/>
      <c r="CZ120" s="1110"/>
      <c r="DA120" s="1110"/>
      <c r="DB120" s="1110"/>
      <c r="DC120" s="1110"/>
      <c r="DD120" s="1110"/>
      <c r="DE120" s="1110"/>
      <c r="DF120" s="1111"/>
      <c r="DG120" s="1020">
        <v>17196275</v>
      </c>
      <c r="DH120" s="1021"/>
      <c r="DI120" s="1021"/>
      <c r="DJ120" s="1021"/>
      <c r="DK120" s="1021"/>
      <c r="DL120" s="1021">
        <v>16243565</v>
      </c>
      <c r="DM120" s="1021"/>
      <c r="DN120" s="1021"/>
      <c r="DO120" s="1021"/>
      <c r="DP120" s="1021"/>
      <c r="DQ120" s="1021">
        <v>15319145</v>
      </c>
      <c r="DR120" s="1021"/>
      <c r="DS120" s="1021"/>
      <c r="DT120" s="1021"/>
      <c r="DU120" s="1021"/>
      <c r="DV120" s="1022">
        <v>42.5</v>
      </c>
      <c r="DW120" s="1022"/>
      <c r="DX120" s="1022"/>
      <c r="DY120" s="1022"/>
      <c r="DZ120" s="1023"/>
    </row>
    <row r="121" spans="1:130" s="247" customFormat="1" ht="26.25" customHeight="1" x14ac:dyDescent="0.15">
      <c r="A121" s="1153"/>
      <c r="B121" s="1040"/>
      <c r="C121" s="1061" t="s">
        <v>479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472</v>
      </c>
      <c r="AB121" s="1053"/>
      <c r="AC121" s="1053"/>
      <c r="AD121" s="1053"/>
      <c r="AE121" s="1054"/>
      <c r="AF121" s="1055" t="s">
        <v>472</v>
      </c>
      <c r="AG121" s="1053"/>
      <c r="AH121" s="1053"/>
      <c r="AI121" s="1053"/>
      <c r="AJ121" s="1054"/>
      <c r="AK121" s="1055" t="s">
        <v>472</v>
      </c>
      <c r="AL121" s="1053"/>
      <c r="AM121" s="1053"/>
      <c r="AN121" s="1053"/>
      <c r="AO121" s="1054"/>
      <c r="AP121" s="1056" t="s">
        <v>472</v>
      </c>
      <c r="AQ121" s="1057"/>
      <c r="AR121" s="1057"/>
      <c r="AS121" s="1057"/>
      <c r="AT121" s="1058"/>
      <c r="AU121" s="1086"/>
      <c r="AV121" s="1087"/>
      <c r="AW121" s="1087"/>
      <c r="AX121" s="1087"/>
      <c r="AY121" s="1088"/>
      <c r="AZ121" s="1043" t="s">
        <v>480</v>
      </c>
      <c r="BA121" s="1044"/>
      <c r="BB121" s="1044"/>
      <c r="BC121" s="1044"/>
      <c r="BD121" s="1044"/>
      <c r="BE121" s="1044"/>
      <c r="BF121" s="1044"/>
      <c r="BG121" s="1044"/>
      <c r="BH121" s="1044"/>
      <c r="BI121" s="1044"/>
      <c r="BJ121" s="1044"/>
      <c r="BK121" s="1044"/>
      <c r="BL121" s="1044"/>
      <c r="BM121" s="1044"/>
      <c r="BN121" s="1044"/>
      <c r="BO121" s="1044"/>
      <c r="BP121" s="1045"/>
      <c r="BQ121" s="1013">
        <v>14984134</v>
      </c>
      <c r="BR121" s="1014"/>
      <c r="BS121" s="1014"/>
      <c r="BT121" s="1014"/>
      <c r="BU121" s="1014"/>
      <c r="BV121" s="1014">
        <v>15007833</v>
      </c>
      <c r="BW121" s="1014"/>
      <c r="BX121" s="1014"/>
      <c r="BY121" s="1014"/>
      <c r="BZ121" s="1014"/>
      <c r="CA121" s="1014">
        <v>14447035</v>
      </c>
      <c r="CB121" s="1014"/>
      <c r="CC121" s="1014"/>
      <c r="CD121" s="1014"/>
      <c r="CE121" s="1014"/>
      <c r="CF121" s="1008">
        <v>40.1</v>
      </c>
      <c r="CG121" s="1009"/>
      <c r="CH121" s="1009"/>
      <c r="CI121" s="1009"/>
      <c r="CJ121" s="1009"/>
      <c r="CK121" s="1104"/>
      <c r="CL121" s="1105"/>
      <c r="CM121" s="1105"/>
      <c r="CN121" s="1105"/>
      <c r="CO121" s="1106"/>
      <c r="CP121" s="1114" t="s">
        <v>481</v>
      </c>
      <c r="CQ121" s="1115"/>
      <c r="CR121" s="1115"/>
      <c r="CS121" s="1115"/>
      <c r="CT121" s="1115"/>
      <c r="CU121" s="1115"/>
      <c r="CV121" s="1115"/>
      <c r="CW121" s="1115"/>
      <c r="CX121" s="1115"/>
      <c r="CY121" s="1115"/>
      <c r="CZ121" s="1115"/>
      <c r="DA121" s="1115"/>
      <c r="DB121" s="1115"/>
      <c r="DC121" s="1115"/>
      <c r="DD121" s="1115"/>
      <c r="DE121" s="1115"/>
      <c r="DF121" s="1116"/>
      <c r="DG121" s="1013">
        <v>2552822</v>
      </c>
      <c r="DH121" s="1014"/>
      <c r="DI121" s="1014"/>
      <c r="DJ121" s="1014"/>
      <c r="DK121" s="1014"/>
      <c r="DL121" s="1014">
        <v>2096022</v>
      </c>
      <c r="DM121" s="1014"/>
      <c r="DN121" s="1014"/>
      <c r="DO121" s="1014"/>
      <c r="DP121" s="1014"/>
      <c r="DQ121" s="1014">
        <v>1573911</v>
      </c>
      <c r="DR121" s="1014"/>
      <c r="DS121" s="1014"/>
      <c r="DT121" s="1014"/>
      <c r="DU121" s="1014"/>
      <c r="DV121" s="1015">
        <v>4.4000000000000004</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472</v>
      </c>
      <c r="AB122" s="1053"/>
      <c r="AC122" s="1053"/>
      <c r="AD122" s="1053"/>
      <c r="AE122" s="1054"/>
      <c r="AF122" s="1055" t="s">
        <v>418</v>
      </c>
      <c r="AG122" s="1053"/>
      <c r="AH122" s="1053"/>
      <c r="AI122" s="1053"/>
      <c r="AJ122" s="1054"/>
      <c r="AK122" s="1055" t="s">
        <v>449</v>
      </c>
      <c r="AL122" s="1053"/>
      <c r="AM122" s="1053"/>
      <c r="AN122" s="1053"/>
      <c r="AO122" s="1054"/>
      <c r="AP122" s="1056" t="s">
        <v>472</v>
      </c>
      <c r="AQ122" s="1057"/>
      <c r="AR122" s="1057"/>
      <c r="AS122" s="1057"/>
      <c r="AT122" s="1058"/>
      <c r="AU122" s="1086"/>
      <c r="AV122" s="1087"/>
      <c r="AW122" s="1087"/>
      <c r="AX122" s="1087"/>
      <c r="AY122" s="1088"/>
      <c r="AZ122" s="1068" t="s">
        <v>482</v>
      </c>
      <c r="BA122" s="1059"/>
      <c r="BB122" s="1059"/>
      <c r="BC122" s="1059"/>
      <c r="BD122" s="1059"/>
      <c r="BE122" s="1059"/>
      <c r="BF122" s="1059"/>
      <c r="BG122" s="1059"/>
      <c r="BH122" s="1059"/>
      <c r="BI122" s="1059"/>
      <c r="BJ122" s="1059"/>
      <c r="BK122" s="1059"/>
      <c r="BL122" s="1059"/>
      <c r="BM122" s="1059"/>
      <c r="BN122" s="1059"/>
      <c r="BO122" s="1059"/>
      <c r="BP122" s="1060"/>
      <c r="BQ122" s="1091">
        <v>65225911</v>
      </c>
      <c r="BR122" s="1092"/>
      <c r="BS122" s="1092"/>
      <c r="BT122" s="1092"/>
      <c r="BU122" s="1092"/>
      <c r="BV122" s="1092">
        <v>65587464</v>
      </c>
      <c r="BW122" s="1092"/>
      <c r="BX122" s="1092"/>
      <c r="BY122" s="1092"/>
      <c r="BZ122" s="1092"/>
      <c r="CA122" s="1092">
        <v>67472139</v>
      </c>
      <c r="CB122" s="1092"/>
      <c r="CC122" s="1092"/>
      <c r="CD122" s="1092"/>
      <c r="CE122" s="1092"/>
      <c r="CF122" s="1112">
        <v>187.1</v>
      </c>
      <c r="CG122" s="1113"/>
      <c r="CH122" s="1113"/>
      <c r="CI122" s="1113"/>
      <c r="CJ122" s="1113"/>
      <c r="CK122" s="1104"/>
      <c r="CL122" s="1105"/>
      <c r="CM122" s="1105"/>
      <c r="CN122" s="1105"/>
      <c r="CO122" s="1106"/>
      <c r="CP122" s="1114" t="s">
        <v>483</v>
      </c>
      <c r="CQ122" s="1115"/>
      <c r="CR122" s="1115"/>
      <c r="CS122" s="1115"/>
      <c r="CT122" s="1115"/>
      <c r="CU122" s="1115"/>
      <c r="CV122" s="1115"/>
      <c r="CW122" s="1115"/>
      <c r="CX122" s="1115"/>
      <c r="CY122" s="1115"/>
      <c r="CZ122" s="1115"/>
      <c r="DA122" s="1115"/>
      <c r="DB122" s="1115"/>
      <c r="DC122" s="1115"/>
      <c r="DD122" s="1115"/>
      <c r="DE122" s="1115"/>
      <c r="DF122" s="1116"/>
      <c r="DG122" s="1013">
        <v>1645447</v>
      </c>
      <c r="DH122" s="1014"/>
      <c r="DI122" s="1014"/>
      <c r="DJ122" s="1014"/>
      <c r="DK122" s="1014"/>
      <c r="DL122" s="1014">
        <v>1504121</v>
      </c>
      <c r="DM122" s="1014"/>
      <c r="DN122" s="1014"/>
      <c r="DO122" s="1014"/>
      <c r="DP122" s="1014"/>
      <c r="DQ122" s="1014">
        <v>1205382</v>
      </c>
      <c r="DR122" s="1014"/>
      <c r="DS122" s="1014"/>
      <c r="DT122" s="1014"/>
      <c r="DU122" s="1014"/>
      <c r="DV122" s="1015">
        <v>3.3</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11040</v>
      </c>
      <c r="AB123" s="1053"/>
      <c r="AC123" s="1053"/>
      <c r="AD123" s="1053"/>
      <c r="AE123" s="1054"/>
      <c r="AF123" s="1055">
        <v>8311</v>
      </c>
      <c r="AG123" s="1053"/>
      <c r="AH123" s="1053"/>
      <c r="AI123" s="1053"/>
      <c r="AJ123" s="1054"/>
      <c r="AK123" s="1055">
        <v>11286</v>
      </c>
      <c r="AL123" s="1053"/>
      <c r="AM123" s="1053"/>
      <c r="AN123" s="1053"/>
      <c r="AO123" s="1054"/>
      <c r="AP123" s="1056">
        <v>0</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484</v>
      </c>
      <c r="BP123" s="1100"/>
      <c r="BQ123" s="1159">
        <v>96313377</v>
      </c>
      <c r="BR123" s="1160"/>
      <c r="BS123" s="1160"/>
      <c r="BT123" s="1160"/>
      <c r="BU123" s="1160"/>
      <c r="BV123" s="1160">
        <v>100552634</v>
      </c>
      <c r="BW123" s="1160"/>
      <c r="BX123" s="1160"/>
      <c r="BY123" s="1160"/>
      <c r="BZ123" s="1160"/>
      <c r="CA123" s="1160">
        <v>103314894</v>
      </c>
      <c r="CB123" s="1160"/>
      <c r="CC123" s="1160"/>
      <c r="CD123" s="1160"/>
      <c r="CE123" s="1160"/>
      <c r="CF123" s="1093"/>
      <c r="CG123" s="1094"/>
      <c r="CH123" s="1094"/>
      <c r="CI123" s="1094"/>
      <c r="CJ123" s="1095"/>
      <c r="CK123" s="1104"/>
      <c r="CL123" s="1105"/>
      <c r="CM123" s="1105"/>
      <c r="CN123" s="1105"/>
      <c r="CO123" s="1106"/>
      <c r="CP123" s="1114" t="s">
        <v>410</v>
      </c>
      <c r="CQ123" s="1115"/>
      <c r="CR123" s="1115"/>
      <c r="CS123" s="1115"/>
      <c r="CT123" s="1115"/>
      <c r="CU123" s="1115"/>
      <c r="CV123" s="1115"/>
      <c r="CW123" s="1115"/>
      <c r="CX123" s="1115"/>
      <c r="CY123" s="1115"/>
      <c r="CZ123" s="1115"/>
      <c r="DA123" s="1115"/>
      <c r="DB123" s="1115"/>
      <c r="DC123" s="1115"/>
      <c r="DD123" s="1115"/>
      <c r="DE123" s="1115"/>
      <c r="DF123" s="1116"/>
      <c r="DG123" s="1052">
        <v>135426</v>
      </c>
      <c r="DH123" s="1053"/>
      <c r="DI123" s="1053"/>
      <c r="DJ123" s="1053"/>
      <c r="DK123" s="1054"/>
      <c r="DL123" s="1055">
        <v>136764</v>
      </c>
      <c r="DM123" s="1053"/>
      <c r="DN123" s="1053"/>
      <c r="DO123" s="1053"/>
      <c r="DP123" s="1054"/>
      <c r="DQ123" s="1055">
        <v>340337</v>
      </c>
      <c r="DR123" s="1053"/>
      <c r="DS123" s="1053"/>
      <c r="DT123" s="1053"/>
      <c r="DU123" s="1054"/>
      <c r="DV123" s="1056">
        <v>0.9</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418</v>
      </c>
      <c r="AB124" s="1053"/>
      <c r="AC124" s="1053"/>
      <c r="AD124" s="1053"/>
      <c r="AE124" s="1054"/>
      <c r="AF124" s="1055" t="s">
        <v>418</v>
      </c>
      <c r="AG124" s="1053"/>
      <c r="AH124" s="1053"/>
      <c r="AI124" s="1053"/>
      <c r="AJ124" s="1054"/>
      <c r="AK124" s="1055" t="s">
        <v>418</v>
      </c>
      <c r="AL124" s="1053"/>
      <c r="AM124" s="1053"/>
      <c r="AN124" s="1053"/>
      <c r="AO124" s="1054"/>
      <c r="AP124" s="1056" t="s">
        <v>418</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418</v>
      </c>
      <c r="BR124" s="1122"/>
      <c r="BS124" s="1122"/>
      <c r="BT124" s="1122"/>
      <c r="BU124" s="1122"/>
      <c r="BV124" s="1122" t="s">
        <v>418</v>
      </c>
      <c r="BW124" s="1122"/>
      <c r="BX124" s="1122"/>
      <c r="BY124" s="1122"/>
      <c r="BZ124" s="1122"/>
      <c r="CA124" s="1122" t="s">
        <v>418</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3979</v>
      </c>
      <c r="DH124" s="1078"/>
      <c r="DI124" s="1078"/>
      <c r="DJ124" s="1078"/>
      <c r="DK124" s="1079"/>
      <c r="DL124" s="1077">
        <v>3788</v>
      </c>
      <c r="DM124" s="1078"/>
      <c r="DN124" s="1078"/>
      <c r="DO124" s="1078"/>
      <c r="DP124" s="1079"/>
      <c r="DQ124" s="1077">
        <v>3553</v>
      </c>
      <c r="DR124" s="1078"/>
      <c r="DS124" s="1078"/>
      <c r="DT124" s="1078"/>
      <c r="DU124" s="1079"/>
      <c r="DV124" s="1080">
        <v>0</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487</v>
      </c>
      <c r="AB125" s="1053"/>
      <c r="AC125" s="1053"/>
      <c r="AD125" s="1053"/>
      <c r="AE125" s="1054"/>
      <c r="AF125" s="1055" t="s">
        <v>487</v>
      </c>
      <c r="AG125" s="1053"/>
      <c r="AH125" s="1053"/>
      <c r="AI125" s="1053"/>
      <c r="AJ125" s="1054"/>
      <c r="AK125" s="1055" t="s">
        <v>128</v>
      </c>
      <c r="AL125" s="1053"/>
      <c r="AM125" s="1053"/>
      <c r="AN125" s="1053"/>
      <c r="AO125" s="1054"/>
      <c r="AP125" s="1056" t="s">
        <v>472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487</v>
      </c>
      <c r="DH125" s="1021"/>
      <c r="DI125" s="1021"/>
      <c r="DJ125" s="1021"/>
      <c r="DK125" s="1021"/>
      <c r="DL125" s="1021" t="s">
        <v>487</v>
      </c>
      <c r="DM125" s="1021"/>
      <c r="DN125" s="1021"/>
      <c r="DO125" s="1021"/>
      <c r="DP125" s="1021"/>
      <c r="DQ125" s="1021" t="s">
        <v>472</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474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10548</v>
      </c>
      <c r="AB126" s="1053"/>
      <c r="AC126" s="1053"/>
      <c r="AD126" s="1053"/>
      <c r="AE126" s="1054"/>
      <c r="AF126" s="1055">
        <v>10548</v>
      </c>
      <c r="AG126" s="1053"/>
      <c r="AH126" s="1053"/>
      <c r="AI126" s="1053"/>
      <c r="AJ126" s="1054"/>
      <c r="AK126" s="1055">
        <v>10548</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472</v>
      </c>
      <c r="DH126" s="1014"/>
      <c r="DI126" s="1014"/>
      <c r="DJ126" s="1014"/>
      <c r="DK126" s="1014"/>
      <c r="DL126" s="1014" t="s">
        <v>472</v>
      </c>
      <c r="DM126" s="1014"/>
      <c r="DN126" s="1014"/>
      <c r="DO126" s="1014"/>
      <c r="DP126" s="1014"/>
      <c r="DQ126" s="1014" t="s">
        <v>472</v>
      </c>
      <c r="DR126" s="1014"/>
      <c r="DS126" s="1014"/>
      <c r="DT126" s="1014"/>
      <c r="DU126" s="1014"/>
      <c r="DV126" s="1015" t="s">
        <v>128</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472</v>
      </c>
      <c r="AB127" s="1053"/>
      <c r="AC127" s="1053"/>
      <c r="AD127" s="1053"/>
      <c r="AE127" s="1054"/>
      <c r="AF127" s="1055" t="s">
        <v>472</v>
      </c>
      <c r="AG127" s="1053"/>
      <c r="AH127" s="1053"/>
      <c r="AI127" s="1053"/>
      <c r="AJ127" s="1054"/>
      <c r="AK127" s="1055" t="s">
        <v>128</v>
      </c>
      <c r="AL127" s="1053"/>
      <c r="AM127" s="1053"/>
      <c r="AN127" s="1053"/>
      <c r="AO127" s="1054"/>
      <c r="AP127" s="1056" t="s">
        <v>472</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472</v>
      </c>
      <c r="DM127" s="1014"/>
      <c r="DN127" s="1014"/>
      <c r="DO127" s="1014"/>
      <c r="DP127" s="1014"/>
      <c r="DQ127" s="1014" t="s">
        <v>487</v>
      </c>
      <c r="DR127" s="1014"/>
      <c r="DS127" s="1014"/>
      <c r="DT127" s="1014"/>
      <c r="DU127" s="1014"/>
      <c r="DV127" s="1015" t="s">
        <v>472</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2202955</v>
      </c>
      <c r="AB128" s="1142"/>
      <c r="AC128" s="1142"/>
      <c r="AD128" s="1142"/>
      <c r="AE128" s="1143"/>
      <c r="AF128" s="1144">
        <v>2193333</v>
      </c>
      <c r="AG128" s="1142"/>
      <c r="AH128" s="1142"/>
      <c r="AI128" s="1142"/>
      <c r="AJ128" s="1143"/>
      <c r="AK128" s="1144">
        <v>2088430</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128</v>
      </c>
      <c r="BG128" s="1149"/>
      <c r="BH128" s="1149"/>
      <c r="BI128" s="1149"/>
      <c r="BJ128" s="1149"/>
      <c r="BK128" s="1149"/>
      <c r="BL128" s="1150"/>
      <c r="BM128" s="1148">
        <v>11.42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v>20079</v>
      </c>
      <c r="DH128" s="1134"/>
      <c r="DI128" s="1134"/>
      <c r="DJ128" s="1134"/>
      <c r="DK128" s="1134"/>
      <c r="DL128" s="1134">
        <v>12359</v>
      </c>
      <c r="DM128" s="1134"/>
      <c r="DN128" s="1134"/>
      <c r="DO128" s="1134"/>
      <c r="DP128" s="1134"/>
      <c r="DQ128" s="1134">
        <v>4589</v>
      </c>
      <c r="DR128" s="1134"/>
      <c r="DS128" s="1134"/>
      <c r="DT128" s="1134"/>
      <c r="DU128" s="1134"/>
      <c r="DV128" s="1135">
        <v>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40550291</v>
      </c>
      <c r="AB129" s="1053"/>
      <c r="AC129" s="1053"/>
      <c r="AD129" s="1053"/>
      <c r="AE129" s="1054"/>
      <c r="AF129" s="1055">
        <v>40965473</v>
      </c>
      <c r="AG129" s="1053"/>
      <c r="AH129" s="1053"/>
      <c r="AI129" s="1053"/>
      <c r="AJ129" s="1054"/>
      <c r="AK129" s="1055">
        <v>41330214</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472</v>
      </c>
      <c r="BG129" s="1163"/>
      <c r="BH129" s="1163"/>
      <c r="BI129" s="1163"/>
      <c r="BJ129" s="1163"/>
      <c r="BK129" s="1163"/>
      <c r="BL129" s="1164"/>
      <c r="BM129" s="1162">
        <v>16.420000000000002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5358686</v>
      </c>
      <c r="AB130" s="1053"/>
      <c r="AC130" s="1053"/>
      <c r="AD130" s="1053"/>
      <c r="AE130" s="1054"/>
      <c r="AF130" s="1055">
        <v>5346537</v>
      </c>
      <c r="AG130" s="1053"/>
      <c r="AH130" s="1053"/>
      <c r="AI130" s="1053"/>
      <c r="AJ130" s="1054"/>
      <c r="AK130" s="1055">
        <v>5271982</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5.9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35191605</v>
      </c>
      <c r="AB131" s="1078"/>
      <c r="AC131" s="1078"/>
      <c r="AD131" s="1078"/>
      <c r="AE131" s="1079"/>
      <c r="AF131" s="1077">
        <v>35618936</v>
      </c>
      <c r="AG131" s="1078"/>
      <c r="AH131" s="1078"/>
      <c r="AI131" s="1078"/>
      <c r="AJ131" s="1079"/>
      <c r="AK131" s="1077">
        <v>36058232</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6.8355649019999998</v>
      </c>
      <c r="AB132" s="1194"/>
      <c r="AC132" s="1194"/>
      <c r="AD132" s="1194"/>
      <c r="AE132" s="1195"/>
      <c r="AF132" s="1196">
        <v>6.0415079909999996</v>
      </c>
      <c r="AG132" s="1194"/>
      <c r="AH132" s="1194"/>
      <c r="AI132" s="1194"/>
      <c r="AJ132" s="1195"/>
      <c r="AK132" s="1196">
        <v>5.0903549569999997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7.1</v>
      </c>
      <c r="AB133" s="1177"/>
      <c r="AC133" s="1177"/>
      <c r="AD133" s="1177"/>
      <c r="AE133" s="1178"/>
      <c r="AF133" s="1176">
        <v>6.6</v>
      </c>
      <c r="AG133" s="1177"/>
      <c r="AH133" s="1177"/>
      <c r="AI133" s="1177"/>
      <c r="AJ133" s="1178"/>
      <c r="AK133" s="1176">
        <v>5.9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uf7OLlD3kb4Lo5B7HJjAVl5uHi+0EwzCQqT+X1cbUi4sNlHUO9LGPMOOf4i7KKhKaNY2lNQXlVdBnt3YALcoA==" saltValue="xaxfPenpMyyPEDb4VupA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oGaaQCmZI1pce0eVKdvVKJDvGzQIi6MRQSNaZRnYgoGjCjSRk25zEQMeQQVxK1QUK6aFTZE81fWekNYhMq+Ig==" saltValue="n8s+cHXysdfxUNTRFB56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G9fIW+/t1rFN4/zUD2weNFqD5FWQz6lXnEC9RgjMiqYKoP25Z/C4PnDwbg1XILeFOoX4i1MafIS8vNVHZZazg==" saltValue="ZXo6AZmW3YncueFV7J/V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12458962</v>
      </c>
      <c r="AP9" s="313">
        <v>61212</v>
      </c>
      <c r="AQ9" s="314">
        <v>56205</v>
      </c>
      <c r="AR9" s="315">
        <v>8.9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692481</v>
      </c>
      <c r="AP10" s="316">
        <v>3402</v>
      </c>
      <c r="AQ10" s="317">
        <v>3535</v>
      </c>
      <c r="AR10" s="318">
        <v>-3.8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169812</v>
      </c>
      <c r="AP11" s="316">
        <v>834</v>
      </c>
      <c r="AQ11" s="317">
        <v>1601</v>
      </c>
      <c r="AR11" s="318">
        <v>-47.9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v>313061</v>
      </c>
      <c r="AP12" s="316">
        <v>1538</v>
      </c>
      <c r="AQ12" s="317">
        <v>977</v>
      </c>
      <c r="AR12" s="318">
        <v>57.4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524</v>
      </c>
      <c r="AP13" s="316" t="s">
        <v>524</v>
      </c>
      <c r="AQ13" s="317">
        <v>14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381368</v>
      </c>
      <c r="AP14" s="316">
        <v>1874</v>
      </c>
      <c r="AQ14" s="317">
        <v>2086</v>
      </c>
      <c r="AR14" s="318">
        <v>-10.199999999999999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140601</v>
      </c>
      <c r="AP15" s="316">
        <v>691</v>
      </c>
      <c r="AQ15" s="317">
        <v>1354</v>
      </c>
      <c r="AR15" s="318">
        <v>-49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-402875</v>
      </c>
      <c r="AP16" s="316">
        <v>-1979</v>
      </c>
      <c r="AQ16" s="317">
        <v>-3936</v>
      </c>
      <c r="AR16" s="318">
        <v>-49.7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13753410</v>
      </c>
      <c r="AP17" s="316">
        <v>67571</v>
      </c>
      <c r="AQ17" s="317">
        <v>61836</v>
      </c>
      <c r="AR17" s="318">
        <v>9.3000000000000007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6.48</v>
      </c>
      <c r="AP21" s="329">
        <v>6.05</v>
      </c>
      <c r="AQ21" s="330">
        <v>0.43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100.1</v>
      </c>
      <c r="AP22" s="334">
        <v>100</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6913116</v>
      </c>
      <c r="AP32" s="343">
        <v>33965</v>
      </c>
      <c r="AQ32" s="344">
        <v>27026</v>
      </c>
      <c r="AR32" s="345">
        <v>25.7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524</v>
      </c>
      <c r="AP34" s="343" t="s">
        <v>524</v>
      </c>
      <c r="AQ34" s="344">
        <v>25</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2010867</v>
      </c>
      <c r="AP35" s="343">
        <v>9880</v>
      </c>
      <c r="AQ35" s="344">
        <v>6128</v>
      </c>
      <c r="AR35" s="345">
        <v>61.2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250087</v>
      </c>
      <c r="AP36" s="343">
        <v>1229</v>
      </c>
      <c r="AQ36" s="344">
        <v>667</v>
      </c>
      <c r="AR36" s="345">
        <v>84.3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21834</v>
      </c>
      <c r="AP37" s="343">
        <v>107</v>
      </c>
      <c r="AQ37" s="344">
        <v>1499</v>
      </c>
      <c r="AR37" s="345">
        <v>-92.9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-2088430</v>
      </c>
      <c r="AP39" s="343">
        <v>-10261</v>
      </c>
      <c r="AQ39" s="344">
        <v>-7805</v>
      </c>
      <c r="AR39" s="345">
        <v>31.5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-5271982</v>
      </c>
      <c r="AP40" s="343">
        <v>-25902</v>
      </c>
      <c r="AQ40" s="344">
        <v>-21058</v>
      </c>
      <c r="AR40" s="345">
        <v>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1835492</v>
      </c>
      <c r="AP41" s="343">
        <v>9018</v>
      </c>
      <c r="AQ41" s="344">
        <v>6483</v>
      </c>
      <c r="AR41" s="345">
        <v>39.1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4629421</v>
      </c>
      <c r="AN51" s="365">
        <v>22914</v>
      </c>
      <c r="AO51" s="366">
        <v>-30.4</v>
      </c>
      <c r="AP51" s="367">
        <v>39951</v>
      </c>
      <c r="AQ51" s="368">
        <v>-11.5</v>
      </c>
      <c r="AR51" s="369">
        <v>-18.899999999999999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3934187</v>
      </c>
      <c r="AN52" s="373">
        <v>19473</v>
      </c>
      <c r="AO52" s="374">
        <v>-12.8</v>
      </c>
      <c r="AP52" s="375">
        <v>22555</v>
      </c>
      <c r="AQ52" s="376">
        <v>-11.9</v>
      </c>
      <c r="AR52" s="377">
        <v>-0.9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7162750</v>
      </c>
      <c r="AN53" s="365">
        <v>35483</v>
      </c>
      <c r="AO53" s="366">
        <v>54.9</v>
      </c>
      <c r="AP53" s="367">
        <v>39893</v>
      </c>
      <c r="AQ53" s="368">
        <v>-0.1</v>
      </c>
      <c r="AR53" s="369">
        <v>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5211508</v>
      </c>
      <c r="AN54" s="373">
        <v>25817</v>
      </c>
      <c r="AO54" s="374">
        <v>32.6</v>
      </c>
      <c r="AP54" s="375">
        <v>26170</v>
      </c>
      <c r="AQ54" s="376">
        <v>16</v>
      </c>
      <c r="AR54" s="377">
        <v>16.600000000000001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4533185</v>
      </c>
      <c r="AN55" s="365">
        <v>22420</v>
      </c>
      <c r="AO55" s="366">
        <v>-36.799999999999997</v>
      </c>
      <c r="AP55" s="367">
        <v>41080</v>
      </c>
      <c r="AQ55" s="368">
        <v>3</v>
      </c>
      <c r="AR55" s="369">
        <v>-39.799999999999997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2255221</v>
      </c>
      <c r="AN56" s="373">
        <v>11154</v>
      </c>
      <c r="AO56" s="374">
        <v>-56.8</v>
      </c>
      <c r="AP56" s="375">
        <v>27265</v>
      </c>
      <c r="AQ56" s="376">
        <v>4.2</v>
      </c>
      <c r="AR56" s="377">
        <v>-61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3699504</v>
      </c>
      <c r="AN57" s="365">
        <v>18201</v>
      </c>
      <c r="AO57" s="366">
        <v>-18.8</v>
      </c>
      <c r="AP57" s="367">
        <v>33173</v>
      </c>
      <c r="AQ57" s="368">
        <v>-19.2</v>
      </c>
      <c r="AR57" s="369">
        <v>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2522242</v>
      </c>
      <c r="AN58" s="373">
        <v>12409</v>
      </c>
      <c r="AO58" s="374">
        <v>11.3</v>
      </c>
      <c r="AP58" s="375">
        <v>20353</v>
      </c>
      <c r="AQ58" s="376">
        <v>-25.4</v>
      </c>
      <c r="AR58" s="377">
        <v>36.700000000000003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7952223</v>
      </c>
      <c r="AN59" s="365">
        <v>39070</v>
      </c>
      <c r="AO59" s="366">
        <v>114.7</v>
      </c>
      <c r="AP59" s="367">
        <v>37644</v>
      </c>
      <c r="AQ59" s="368">
        <v>13.5</v>
      </c>
      <c r="AR59" s="369">
        <v>101.2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6173724</v>
      </c>
      <c r="AN60" s="373">
        <v>30332</v>
      </c>
      <c r="AO60" s="374">
        <v>144.4</v>
      </c>
      <c r="AP60" s="375">
        <v>24939</v>
      </c>
      <c r="AQ60" s="376">
        <v>22.5</v>
      </c>
      <c r="AR60" s="377">
        <v>121.9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5595417</v>
      </c>
      <c r="AN61" s="380">
        <v>27618</v>
      </c>
      <c r="AO61" s="381">
        <v>16.7</v>
      </c>
      <c r="AP61" s="382">
        <v>38348</v>
      </c>
      <c r="AQ61" s="383">
        <v>-2.9</v>
      </c>
      <c r="AR61" s="369">
        <v>19.600000000000001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4019376</v>
      </c>
      <c r="AN62" s="373">
        <v>19837</v>
      </c>
      <c r="AO62" s="374">
        <v>23.7</v>
      </c>
      <c r="AP62" s="375">
        <v>24256</v>
      </c>
      <c r="AQ62" s="376">
        <v>1.1000000000000001</v>
      </c>
      <c r="AR62" s="377">
        <v>22.6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hdLddZ9a0BWxcMv4/mKUyizPbncfne7y+wDgEWm4/KBfj2r7qUNfDn2GGCw3F1E6gye1MzdzQt377QndiIqQ==" saltValue="2CL1WSjde1f5hfxIVPsK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g1tFwGA1kTZ+WlPrcQkWUzcG+xUz6rsUPragZolxBHIg7WQ+ytNQXB/sWVhuZ/ki2frsIcviyjCdMdbSY6M3Rg==" saltValue="oO05IPM6SDrKVntZmAYo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uasz2I4mmctfY2JLJjkcspPEqVxfoVSW8M5rBPHjrLoDvhRCYmG02EAWaXQ0fAzHHpJ5Cs/GdeNqolc3sfe9bQ==" saltValue="kw7loUoLek+VtOgtC32T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17.73</v>
      </c>
      <c r="G47" s="12">
        <v>19.25</v>
      </c>
      <c r="H47" s="12">
        <v>18.77</v>
      </c>
      <c r="I47" s="12">
        <v>17.829999999999998</v>
      </c>
      <c r="J47" s="13">
        <v>14.17</v>
      </c>
    </row>
    <row r="48" spans="2:10" ht="57.75" customHeight="1" x14ac:dyDescent="0.15">
      <c r="B48" s="14"/>
      <c r="C48" s="1238" t="s">
        <v>4</v>
      </c>
      <c r="D48" s="1238"/>
      <c r="E48" s="1239"/>
      <c r="F48" s="15">
        <v>1.79</v>
      </c>
      <c r="G48" s="16">
        <v>1.44</v>
      </c>
      <c r="H48" s="16">
        <v>1.86</v>
      </c>
      <c r="I48" s="16">
        <v>1.97</v>
      </c>
      <c r="J48" s="17">
        <v>1.86</v>
      </c>
    </row>
    <row r="49" spans="2:10" ht="57.75" customHeight="1" thickBot="1" x14ac:dyDescent="0.2">
      <c r="B49" s="18"/>
      <c r="C49" s="1240" t="s">
        <v>5</v>
      </c>
      <c r="D49" s="1240"/>
      <c r="E49" s="1241"/>
      <c r="F49" s="19">
        <v>1.92</v>
      </c>
      <c r="G49" s="20">
        <v>1.92</v>
      </c>
      <c r="H49" s="20">
        <v>0.23</v>
      </c>
      <c r="I49" s="20" t="s">
        <v>570</v>
      </c>
      <c r="J49" s="21" t="s">
        <v>571</v>
      </c>
    </row>
    <row r="50" spans="2:10" ht="13.5" customHeight="1" x14ac:dyDescent="0.15"/>
  </sheetData>
  <sheetProtection algorithmName="SHA-512" hashValue="ubtvDptHnOvahLXWUmaqlZ5fOQPWK+Pxi1OlrObtl7EFYWiJhZef4qDYkVLhhRXFEYHxnlwlt8/jX5kztTds9A==" saltValue="y5KbYuC1jneal3LJmfi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2021-03-12T04:03:36Z</cp:lastPrinted>
  <dcterms:created xsi:type="dcterms:W3CDTF">2021-02-05T03:27:03Z</dcterms:created>
  <dcterms:modified xsi:type="dcterms:W3CDTF">2021-10-19T07:49:09Z</dcterms:modified>
  <cp:category/>
</cp:coreProperties>
</file>