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E1F46B46-063B-4671-967C-557B252FCF7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4" i="10"/>
  <c r="U34" i="10" l="1"/>
  <c r="U35" i="10" s="1"/>
  <c r="U36" i="10" s="1"/>
  <c r="AM34" i="10"/>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CO34" i="10"/>
</calcChain>
</file>

<file path=xl/sharedStrings.xml><?xml version="1.0" encoding="utf-8"?>
<sst xmlns="http://schemas.openxmlformats.org/spreadsheetml/2006/main" count="1122" uniqueCount="602">
  <si>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</si>
  <si>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</si>
  <si>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</si>
  <si>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</si>
  <si>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</si>
  <si>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</si>
  <si>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</si>
  <si>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</si>
  <si>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</si>
  <si>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</si>
  <si>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</si>
  <si>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</si>
  <si>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</si>
  <si>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</si>
  <si>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</si>
  <si>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</si>
  <si>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</si>
  <si>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</si>
  <si>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</si>
  <si>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</si>
  <si>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</si>
  <si>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</si>
  <si>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</si>
  <si>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</si>
  <si>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</si>
  <si>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</si>
  <si>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</si>
  <si>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</si>
  <si>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</si>
  <si>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</si>
  <si>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</si>
  <si>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</si>
  <si>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</si>
  <si>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</si>
  <si>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</si>
  <si>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</si>
  <si>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</si>
  <si>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</si>
  <si>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</si>
  <si>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</si>
  <si>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</si>
  <si>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</si>
  <si>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</si>
  <si>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</si>
  <si>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</si>
  <si>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</si>
  <si>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</si>
  <si>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</si>
  <si>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</si>
  <si>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</si>
  <si>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</si>
  <si>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</si>
  <si>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</si>
  <si>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</si>
  <si>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</si>
  <si>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</si>
  <si>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</si>
  <si>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</si>
  <si>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</si>
  <si>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</si>
  <si>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</si>
  <si>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</si>
  <si>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</si>
  <si>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</si>
  <si>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</si>
  <si>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</si>
  <si>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</si>
  <si>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</si>
  <si>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</si>
  <si>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</si>
  <si>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</si>
  <si>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</si>
  <si>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</si>
  <si>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</si>
  <si>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</si>
  <si>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</si>
  <si>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</si>
  <si>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</si>
  <si>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</si>
  <si>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</si>
  <si>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</si>
  <si>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</si>
  <si>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</si>
  <si>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</si>
  <si>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</si>
  <si>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</si>
  <si>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</si>
  <si>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</si>
  <si>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</si>
  <si>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</si>
  <si>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</si>
  <si>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</si>
  <si>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</si>
  <si>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</si>
  <si>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</si>
  <si>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</si>
  <si>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</si>
  <si>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</si>
  <si>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</si>
  <si>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</si>
  <si>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</si>
  <si>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</si>
  <si>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</si>
  <si>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</si>
  <si>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</si>
  <si>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</si>
  <si>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</si>
  <si>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</si>
  <si>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</si>
  <si>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</si>
  <si>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</si>
  <si>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</si>
  <si>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</si>
  <si>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</si>
  <si>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</si>
  <si>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</si>
  <si>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</si>
  <si>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</si>
  <si>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</si>
  <si>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</si>
  <si>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</si>
  <si>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</si>
  <si>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</si>
  <si>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</si>
  <si>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</si>
  <si>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</si>
  <si>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</si>
  <si>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</si>
  <si>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</si>
  <si>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</si>
  <si>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</si>
  <si>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</si>
  <si>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</si>
  <si>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</si>
  <si>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</si>
  <si>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</si>
  <si>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</si>
  <si>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</si>
  <si>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</si>
  <si>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</si>
  <si>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</si>
  <si>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</si>
  <si>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</si>
  <si>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</si>
  <si>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</si>
  <si>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</si>
  <si>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</si>
  <si>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</si>
  <si>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</si>
  <si>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</si>
  <si>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</si>
  <si>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</si>
  <si>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</si>
  <si>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</si>
  <si>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</si>
  <si>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</si>
  <si>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</si>
  <si>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</si>
  <si>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</si>
  <si>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</si>
  <si>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</si>
  <si>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</si>
  <si>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</si>
  <si>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</si>
  <si>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</si>
  <si>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</si>
  <si>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</si>
  <si>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</si>
  <si>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</si>
  <si>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</si>
  <si>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</si>
  <si>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</si>
  <si>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</si>
  <si>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</si>
  <si>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</si>
  <si>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</si>
  <si>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</si>
  <si>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</si>
  <si>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</si>
  <si>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</si>
  <si>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</si>
  <si>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</si>
  <si>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</si>
  <si>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</si>
  <si>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</si>
  <si>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</si>
  <si>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</si>
  <si>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</si>
  <si>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</si>
  <si>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</si>
  <si>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</si>
  <si>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</si>
  <si>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</si>
  <si>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</si>
  <si>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</si>
  <si>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</si>
  <si>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</si>
  <si>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</si>
  <si>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</si>
  <si>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</si>
  <si>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</si>
  <si>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</si>
  <si>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</si>
  <si>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</si>
  <si>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</si>
  <si>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</si>
  <si>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</si>
  <si>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</si>
  <si>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</si>
  <si>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</si>
  <si>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</si>
  <si>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</si>
  <si>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</si>
  <si>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</si>
  <si>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</si>
  <si>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兵庫県相生市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</si>
  <si>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</si>
  <si>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</si>
  <si>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</si>
  <si>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</si>
  <si>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</si>
  <si>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</si>
  <si>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</si>
  <si>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</si>
  <si>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</si>
  <si>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</si>
  <si>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</si>
  <si>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</si>
  <si>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</si>
  <si>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</si>
  <si>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</si>
  <si>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</si>
  <si>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</si>
  <si>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</si>
  <si>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</si>
  <si>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</si>
  <si>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</si>
  <si>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</si>
  <si>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</si>
  <si>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</si>
  <si>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</si>
  <si>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</si>
  <si>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</si>
  <si>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</si>
  <si>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</si>
  <si>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</si>
  <si>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</si>
  <si>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</si>
  <si>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</si>
  <si>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</si>
  <si>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</si>
  <si>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</si>
  <si>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</si>
  <si>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</si>
  <si>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</si>
  <si>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</si>
  <si>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</si>
  <si>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</si>
  <si>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</si>
  <si>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</si>
  <si>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</si>
  <si>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</si>
  <si>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</si>
  <si>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</si>
  <si>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</si>
  <si>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</si>
  <si>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</si>
  <si>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</si>
  <si>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</si>
  <si>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</si>
  <si>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</si>
  <si>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</si>
  <si>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</si>
  <si>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</si>
  <si>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</si>
  <si>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</si>
  <si>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</si>
  <si>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</si>
  <si>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</si>
  <si>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</si>
  <si>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</si>
  <si>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</si>
  <si>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</si>
  <si>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</si>
  <si>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</si>
  <si>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</si>
  <si>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</si>
  <si>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</si>
  <si>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</si>
  <si>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</si>
  <si>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</si>
  <si>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</si>
  <si>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</si>
  <si>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</si>
  <si>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</si>
  <si>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</si>
  <si>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</si>
  <si>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</si>
  <si>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</si>
  <si>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</si>
  <si>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</si>
  <si>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</si>
  <si>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</si>
  <si>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</si>
  <si>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</si>
  <si>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</si>
  <si>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</si>
  <si>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</si>
  <si>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</si>
  <si>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</si>
  <si>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</si>
  <si>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</si>
  <si>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</si>
  <si>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</si>
  <si>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</si>
  <si>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</si>
  <si>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</si>
  <si>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</si>
  <si>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</si>
  <si>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</si>
  <si>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</si>
  <si>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</si>
  <si>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</si>
  <si>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</si>
  <si>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</si>
  <si>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</si>
  <si>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</si>
  <si>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</si>
  <si>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</si>
  <si>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</si>
  <si>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</si>
  <si>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</si>
  <si>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</si>
  <si>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</si>
  <si>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</si>
  <si>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</si>
  <si>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</si>
  <si>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</si>
  <si>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</si>
  <si>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</si>
  <si>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</si>
  <si>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</si>
  <si>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</si>
  <si>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</si>
  <si>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</si>
  <si>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</si>
  <si>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</si>
  <si>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</si>
  <si>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</si>
  <si>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</si>
  <si>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</si>
  <si>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</si>
  <si>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</si>
  <si>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</si>
  <si>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</si>
  <si>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</si>
  <si>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</si>
  <si>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</si>
  <si>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</si>
  <si>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</si>
  <si>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</si>
  <si>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</si>
  <si>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</si>
  <si>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</si>
  <si>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</si>
  <si>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</si>
  <si>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</si>
  <si>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</si>
  <si>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兵庫県相生市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</si>
  <si>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</si>
  <si>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</si>
  <si>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</si>
  <si>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</si>
  <si>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</si>
  <si>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</si>
  <si>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</si>
  <si>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</si>
  <si>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</si>
  <si>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</si>
  <si>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</si>
  <si>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</si>
  <si>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</si>
  <si>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</si>
  <si>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</si>
  <si>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</si>
  <si>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</si>
  <si>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</si>
  <si>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</si>
  <si>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</si>
  <si>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</si>
  <si>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</si>
  <si>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</si>
  <si>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</si>
  <si>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</si>
  <si>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</si>
  <si>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</si>
  <si>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</si>
  <si>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</si>
  <si>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</si>
  <si>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</si>
  <si>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</si>
  <si>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</si>
  <si>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</si>
  <si>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</si>
  <si>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</si>
  <si>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</si>
  <si>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</si>
  <si>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</si>
  <si>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</si>
  <si>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</si>
  <si>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</si>
  <si>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</si>
  <si>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</si>
  <si>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</si>
  <si>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</si>
  <si>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</si>
  <si>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</si>
  <si>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</si>
  <si>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</si>
  <si>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</si>
  <si>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</si>
  <si>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</si>
  <si>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</si>
  <si>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</si>
  <si>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</si>
  <si>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</si>
  <si>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</si>
  <si>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</si>
  <si>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</si>
  <si>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</si>
  <si>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</si>
  <si>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</si>
  <si>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</si>
  <si>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</si>
  <si>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</si>
  <si>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</si>
  <si>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</si>
  <si>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</si>
  <si>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</si>
  <si>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</si>
  <si>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</si>
  <si>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</si>
  <si>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</si>
  <si>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</si>
  <si>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</si>
  <si>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</si>
  <si>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</si>
  <si>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</si>
  <si>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</si>
  <si>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</si>
  <si>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</si>
  <si>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</si>
  <si>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</si>
  <si>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</si>
  <si>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</si>
  <si>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</si>
  <si>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</si>
  <si>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</si>
  <si>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</si>
  <si>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</si>
  <si>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</si>
  <si>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</si>
  <si>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</si>
  <si>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</si>
  <si>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</si>
  <si>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</si>
  <si>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</si>
  <si>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</si>
  <si>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</si>
  <si>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</si>
  <si>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</si>
  <si>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</si>
  <si>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</si>
  <si>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</si>
  <si>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</si>
  <si>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</si>
  <si>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</si>
  <si>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</si>
  <si>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</si>
  <si>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</si>
  <si>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</si>
  <si>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</si>
  <si>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</si>
  <si>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</si>
  <si>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</si>
  <si>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</si>
  <si>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</si>
  <si>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</si>
  <si>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</si>
  <si>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</si>
  <si>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</si>
  <si>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</si>
  <si>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</si>
  <si>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</si>
  <si>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</si>
  <si>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</si>
  <si>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</si>
  <si>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</si>
  <si>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</si>
  <si>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</si>
  <si>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</si>
  <si>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</si>
  <si>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</si>
  <si>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</si>
  <si>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</si>
  <si>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</si>
  <si>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</si>
  <si>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</si>
  <si>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</si>
  <si>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</si>
  <si>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</si>
  <si>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</si>
  <si>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</si>
  <si>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</si>
  <si>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</si>
  <si>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</si>
  <si>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</si>
  <si>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</si>
  <si>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</si>
  <si>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</si>
  <si>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</si>
  <si>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</si>
  <si>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</si>
  <si>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</si>
  <si>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</si>
  <si>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</si>
  <si>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</si>
  <si>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</si>
  <si>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</si>
  <si>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</si>
  <si>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</si>
  <si>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</si>
  <si>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</si>
  <si>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</si>
  <si>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</si>
  <si>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</si>
  <si>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</si>
  <si>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</si>
  <si>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</si>
  <si>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</si>
  <si>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</si>
  <si>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</si>
  <si>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</si>
  <si>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</si>
  <si>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</si>
  <si>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</si>
  <si>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</si>
  <si>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</si>
  <si>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</si>
  <si>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</si>
  <si>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</si>
  <si>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</si>
  <si>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</si>
  <si>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</si>
  <si>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</si>
  <si>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</si>
  <si>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</si>
  <si>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</si>
  <si>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2.69</t>
  </si>
  <si>
    <t>▲ 6.03</t>
  </si>
  <si>
    <t>▲ 2.77</t>
  </si>
  <si>
    <t>▲ 0.68</t>
  </si>
  <si>
    <t>▲ 3.12</t>
  </si>
  <si>
    <t>一般会計</t>
  </si>
  <si>
    <t>介護保険特別会計</t>
  </si>
  <si>
    <t>病院事業会計</t>
  </si>
  <si>
    <t>国民健康保険特別会計</t>
  </si>
  <si>
    <t>農業集落排水事業特別会計</t>
  </si>
  <si>
    <t>公共下水道事業特別会計</t>
  </si>
  <si>
    <t>後期高齢者医療保険特別会計</t>
  </si>
  <si>
    <t>看護専門学校特別会計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</si>
  <si>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</si>
  <si>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</si>
  <si>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</si>
  <si>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</si>
  <si>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</si>
  <si>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</si>
  <si>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</si>
  <si>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</si>
  <si>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安室ダム水道用水供給事業団</t>
    <rPh sb="0" eb="2">
      <t>ヤスムロ</t>
    </rPh>
    <rPh sb="4" eb="6">
      <t>スイドウ</t>
    </rPh>
    <rPh sb="6" eb="8">
      <t>ヨウスイ</t>
    </rPh>
    <rPh sb="8" eb="10">
      <t>キョウキュウ</t>
    </rPh>
    <rPh sb="10" eb="13">
      <t>ジギョウダン</t>
    </rPh>
    <phoneticPr fontId="40"/>
  </si>
  <si>
    <t>西播磨水道企業団</t>
    <rPh sb="0" eb="1">
      <t>ニシ</t>
    </rPh>
    <rPh sb="1" eb="3">
      <t>ハリマ</t>
    </rPh>
    <rPh sb="3" eb="5">
      <t>スイドウ</t>
    </rPh>
    <rPh sb="5" eb="7">
      <t>キギョウ</t>
    </rPh>
    <rPh sb="7" eb="8">
      <t>ダン</t>
    </rPh>
    <phoneticPr fontId="40"/>
  </si>
  <si>
    <t>西はりま消防組合</t>
    <rPh sb="0" eb="1">
      <t>ニシ</t>
    </rPh>
    <rPh sb="4" eb="6">
      <t>ショウボウ</t>
    </rPh>
    <rPh sb="6" eb="8">
      <t>クミアイ</t>
    </rPh>
    <phoneticPr fontId="40"/>
  </si>
  <si>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40"/>
  </si>
  <si>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40"/>
  </si>
  <si>
    <t>あいおいアクアポリス</t>
  </si>
  <si>
    <t>庁舎建設基金</t>
    <rPh sb="0" eb="2">
      <t>チョウシャ</t>
    </rPh>
    <rPh sb="2" eb="4">
      <t>ケンセツ</t>
    </rPh>
    <rPh sb="4" eb="6">
      <t>キキン</t>
    </rPh>
    <phoneticPr fontId="38"/>
  </si>
  <si>
    <t>しあわせ基金</t>
    <rPh sb="4" eb="6">
      <t>キキン</t>
    </rPh>
    <phoneticPr fontId="38"/>
  </si>
  <si>
    <t>職員退職手当基金</t>
    <rPh sb="0" eb="2">
      <t>ショクイン</t>
    </rPh>
    <rPh sb="2" eb="4">
      <t>タイショク</t>
    </rPh>
    <rPh sb="4" eb="6">
      <t>テアテ</t>
    </rPh>
    <rPh sb="6" eb="8">
      <t>キキン</t>
    </rPh>
    <phoneticPr fontId="38"/>
  </si>
  <si>
    <t>市営墓園管理基金</t>
    <rPh sb="0" eb="2">
      <t>シエイ</t>
    </rPh>
    <rPh sb="2" eb="4">
      <t>ボエン</t>
    </rPh>
    <rPh sb="4" eb="6">
      <t>カンリ</t>
    </rPh>
    <rPh sb="6" eb="8">
      <t>キキン</t>
    </rPh>
    <phoneticPr fontId="38"/>
  </si>
  <si>
    <t>ふるさと応援基金</t>
    <rPh sb="4" eb="6">
      <t>オウエン</t>
    </rPh>
    <rPh sb="6" eb="8">
      <t>キキン</t>
    </rPh>
    <phoneticPr fontId="3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</si>
  <si>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</si>
  <si>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</si>
  <si>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</si>
  <si>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</si>
  <si>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</si>
  <si>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実質公債費比率とも類似団体より高い水準である。これは平成25年度から平成27年度にかけて行った文化会館建設事業の財源として借入れた市債やその償還にかかる公債費の増加が主因である。現在は、行財政健全化計画のもと、投資的経費の平準化等による市債の発行抑制を行い、数値は改善している。
</t>
    <rPh sb="1" eb="3">
      <t>ショウライ</t>
    </rPh>
    <rPh sb="3" eb="5">
      <t>フタン</t>
    </rPh>
    <rPh sb="5" eb="7">
      <t>ヒリツ</t>
    </rPh>
    <rPh sb="8" eb="10">
      <t>ジッシツ</t>
    </rPh>
    <rPh sb="10" eb="13">
      <t>コウサイヒ</t>
    </rPh>
    <rPh sb="13" eb="15">
      <t>ヒリツ</t>
    </rPh>
    <rPh sb="17" eb="19">
      <t>ルイジ</t>
    </rPh>
    <rPh sb="19" eb="21">
      <t>ダンタイ</t>
    </rPh>
    <rPh sb="23" eb="24">
      <t>タカ</t>
    </rPh>
    <rPh sb="25" eb="27">
      <t>スイジュン</t>
    </rPh>
    <rPh sb="34" eb="36">
      <t>ヘイセイ</t>
    </rPh>
    <rPh sb="38" eb="40">
      <t>ネンド</t>
    </rPh>
    <rPh sb="42" eb="44">
      <t>ヘイセイ</t>
    </rPh>
    <rPh sb="46" eb="48">
      <t>ネンド</t>
    </rPh>
    <rPh sb="52" eb="53">
      <t>オコナ</t>
    </rPh>
    <rPh sb="55" eb="57">
      <t>ブンカ</t>
    </rPh>
    <rPh sb="57" eb="59">
      <t>カイカン</t>
    </rPh>
    <rPh sb="59" eb="61">
      <t>ケンセツ</t>
    </rPh>
    <rPh sb="61" eb="63">
      <t>ジギョウ</t>
    </rPh>
    <rPh sb="64" eb="66">
      <t>ザイゲン</t>
    </rPh>
    <rPh sb="69" eb="71">
      <t>カリイ</t>
    </rPh>
    <rPh sb="73" eb="75">
      <t>シサイ</t>
    </rPh>
    <rPh sb="78" eb="80">
      <t>ショウカン</t>
    </rPh>
    <rPh sb="84" eb="86">
      <t>コウサイ</t>
    </rPh>
    <rPh sb="86" eb="87">
      <t>ヒ</t>
    </rPh>
    <rPh sb="88" eb="90">
      <t>ゾウカ</t>
    </rPh>
    <rPh sb="91" eb="93">
      <t>シュイン</t>
    </rPh>
    <rPh sb="97" eb="99">
      <t>ゲンザイ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</si>
  <si>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</si>
  <si>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</si>
  <si>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</si>
  <si>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とも類似団体より高い水準である。これは、類似団体と比較して、過去に実施した事業のために借入れた市債残高が多額であり、さらに公共施設の老朽化が進行していることを意味する。しかしながら、行財政健全化計画のもと、市債の発行抑制を行い、将来負担比率は減少傾向にある。
　公共施設の老朽化対策については、公共施設等総合管理計画に基づき、各施設の更新や長寿命化を図り、数値の改善に努める。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1" eb="23">
      <t>ルイジ</t>
    </rPh>
    <rPh sb="23" eb="25">
      <t>ダンタイ</t>
    </rPh>
    <rPh sb="27" eb="28">
      <t>タカ</t>
    </rPh>
    <rPh sb="29" eb="31">
      <t>スイジュン</t>
    </rPh>
    <rPh sb="39" eb="41">
      <t>ルイジ</t>
    </rPh>
    <rPh sb="41" eb="43">
      <t>ダンタイ</t>
    </rPh>
    <rPh sb="44" eb="46">
      <t>ヒカク</t>
    </rPh>
    <rPh sb="49" eb="51">
      <t>カコ</t>
    </rPh>
    <rPh sb="52" eb="54">
      <t>ジッシ</t>
    </rPh>
    <rPh sb="56" eb="58">
      <t>ジギョウ</t>
    </rPh>
    <rPh sb="62" eb="64">
      <t>カリイ</t>
    </rPh>
    <rPh sb="66" eb="68">
      <t>シサイ</t>
    </rPh>
    <rPh sb="68" eb="70">
      <t>ザンダカ</t>
    </rPh>
    <rPh sb="71" eb="72">
      <t>オオ</t>
    </rPh>
    <rPh sb="72" eb="73">
      <t>ガク</t>
    </rPh>
    <rPh sb="80" eb="82">
      <t>コウキョウ</t>
    </rPh>
    <rPh sb="82" eb="84">
      <t>シセツ</t>
    </rPh>
    <rPh sb="85" eb="88">
      <t>ロウキュウカ</t>
    </rPh>
    <rPh sb="89" eb="91">
      <t>シンコウ</t>
    </rPh>
    <rPh sb="98" eb="100">
      <t>イミ</t>
    </rPh>
    <rPh sb="110" eb="113">
      <t>ギョウザイセイ</t>
    </rPh>
    <rPh sb="113" eb="116">
      <t>ケンゼンカ</t>
    </rPh>
    <rPh sb="116" eb="118">
      <t>ケイカク</t>
    </rPh>
    <rPh sb="122" eb="124">
      <t>シサイ</t>
    </rPh>
    <rPh sb="125" eb="127">
      <t>ハッコウ</t>
    </rPh>
    <rPh sb="127" eb="129">
      <t>ヨクセイ</t>
    </rPh>
    <rPh sb="130" eb="131">
      <t>オコナ</t>
    </rPh>
    <rPh sb="133" eb="135">
      <t>ショウライ</t>
    </rPh>
    <rPh sb="135" eb="137">
      <t>フタン</t>
    </rPh>
    <rPh sb="137" eb="139">
      <t>ヒリツ</t>
    </rPh>
    <rPh sb="140" eb="142">
      <t>ゲンショウ</t>
    </rPh>
    <rPh sb="142" eb="144">
      <t>ケイコウ</t>
    </rPh>
    <rPh sb="150" eb="152">
      <t>コウキョウ</t>
    </rPh>
    <rPh sb="152" eb="154">
      <t>シセツ</t>
    </rPh>
    <rPh sb="155" eb="158">
      <t>ロウキュウカ</t>
    </rPh>
    <rPh sb="158" eb="160">
      <t>タイサク</t>
    </rPh>
    <rPh sb="166" eb="168">
      <t>コウキョウ</t>
    </rPh>
    <rPh sb="168" eb="170">
      <t>シセツ</t>
    </rPh>
    <rPh sb="170" eb="171">
      <t>トウ</t>
    </rPh>
    <rPh sb="171" eb="173">
      <t>ソウゴウ</t>
    </rPh>
    <rPh sb="173" eb="175">
      <t>カンリ</t>
    </rPh>
    <rPh sb="175" eb="177">
      <t>ケイカク</t>
    </rPh>
    <rPh sb="178" eb="179">
      <t>モト</t>
    </rPh>
    <rPh sb="182" eb="185">
      <t>カクシセツ</t>
    </rPh>
    <rPh sb="186" eb="188">
      <t>コウシン</t>
    </rPh>
    <rPh sb="189" eb="190">
      <t>チョウ</t>
    </rPh>
    <rPh sb="190" eb="193">
      <t>ジュミョウカ</t>
    </rPh>
    <rPh sb="194" eb="195">
      <t>ハカ</t>
    </rPh>
    <rPh sb="197" eb="199">
      <t>スウチ</t>
    </rPh>
    <rPh sb="200" eb="202">
      <t>カイゼン</t>
    </rPh>
    <rPh sb="203" eb="204">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</si>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</sst>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8"/>
      <color theme="3"/>
      <name val="游ゴシック Light"/>
      <family val="2"/>
      <charset val="128"/>
      <scheme val="major"/>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1" fillId="0" borderId="0">
      <alignment vertical="center"/>
    </xf>
    <xf numFmtId="0" fontId="16"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9" fillId="0" borderId="98" xfId="14" applyFont="1" applyBorder="1" applyAlignment="1" applyProtection="1">
      <alignment horizontal="left" vertical="center" shrinkToFit="1"/>
      <protection locked="0"/>
    </xf>
    <xf numFmtId="0" fontId="39" fillId="0" borderId="99" xfId="14" applyFont="1" applyBorder="1" applyAlignment="1" applyProtection="1">
      <alignment horizontal="left" vertical="center" shrinkToFit="1"/>
      <protection locked="0"/>
    </xf>
    <xf numFmtId="0" fontId="39" fillId="0" borderId="100" xfId="14"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9" fillId="0" borderId="112" xfId="14" applyFont="1" applyBorder="1" applyAlignment="1" applyProtection="1">
      <alignment horizontal="left" vertical="center" shrinkToFit="1"/>
      <protection locked="0"/>
    </xf>
    <xf numFmtId="0" fontId="39" fillId="0" borderId="113" xfId="14" applyFont="1" applyBorder="1" applyAlignment="1" applyProtection="1">
      <alignment horizontal="left" vertical="center" shrinkToFit="1"/>
      <protection locked="0"/>
    </xf>
    <xf numFmtId="0" fontId="39"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21" applyFont="1" applyBorder="1" applyAlignment="1" applyProtection="1">
      <alignment horizontal="left" vertical="top" wrapText="1"/>
      <protection locked="0"/>
    </xf>
    <xf numFmtId="0" fontId="1" fillId="0" borderId="12" xfId="21" applyFont="1" applyBorder="1" applyAlignment="1" applyProtection="1">
      <alignment horizontal="left" vertical="top" wrapText="1"/>
      <protection locked="0"/>
    </xf>
    <xf numFmtId="0" fontId="1" fillId="0" borderId="48" xfId="21" applyFont="1" applyBorder="1" applyAlignment="1" applyProtection="1">
      <alignment horizontal="left" vertical="top" wrapText="1"/>
      <protection locked="0"/>
    </xf>
    <xf numFmtId="0" fontId="1" fillId="0" borderId="64" xfId="21" applyFont="1" applyBorder="1" applyAlignment="1" applyProtection="1">
      <alignment horizontal="left" vertical="top" wrapText="1"/>
      <protection locked="0"/>
    </xf>
    <xf numFmtId="0" fontId="1" fillId="0" borderId="0" xfId="21" applyFont="1" applyAlignment="1" applyProtection="1">
      <alignment horizontal="left" vertical="top" wrapText="1"/>
      <protection locked="0"/>
    </xf>
    <xf numFmtId="0" fontId="1" fillId="0" borderId="38" xfId="21" applyFont="1" applyBorder="1" applyAlignment="1" applyProtection="1">
      <alignment horizontal="left" vertical="top" wrapText="1"/>
      <protection locked="0"/>
    </xf>
    <xf numFmtId="0" fontId="1" fillId="0" borderId="37" xfId="21" applyFont="1" applyBorder="1" applyAlignment="1" applyProtection="1">
      <alignment horizontal="left" vertical="top" wrapText="1"/>
      <protection locked="0"/>
    </xf>
    <xf numFmtId="0" fontId="1" fillId="0" borderId="54" xfId="21" applyFont="1" applyBorder="1" applyAlignment="1" applyProtection="1">
      <alignment horizontal="left" vertical="top" wrapText="1"/>
      <protection locked="0"/>
    </xf>
    <xf numFmtId="0" fontId="1" fillId="0" borderId="40" xfId="21"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県）資料３（Ｐ２）　歳出比較分析表 2" xfId="21"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BE12-4AAA-A61B-8D72464E1C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141923</c:v>
                </c:pt>
                <c:pt idx="1">
                  <c:v>41694</c:v>
                </c:pt>
                <c:pt idx="2">
                  <c:v>42582</c:v>
                </c:pt>
                <c:pt idx="3">
                  <c:v>22965</c:v>
                </c:pt>
                <c:pt idx="4">
                  <c:v>41184</c:v>
                </c:pt>
              </c:numCache>
            </c:numRef>
          </c:val>
          <c:smooth val="0"/>
          <c:extLst>
            <c:ext xmlns:c16="http://schemas.microsoft.com/office/drawing/2014/chart" uri="{C3380CC4-5D6E-409C-BE32-E72D297353CC}">
              <c16:uniqueId val="{00000001-BE12-4AAA-A61B-8D72464E1C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6.29</c:v>
                </c:pt>
                <c:pt idx="1">
                  <c:v>4.79</c:v>
                </c:pt>
                <c:pt idx="2">
                  <c:v>4.58</c:v>
                </c:pt>
                <c:pt idx="3">
                  <c:v>4.5599999999999996</c:v>
                </c:pt>
                <c:pt idx="4">
                  <c:v>3.6</c:v>
                </c:pt>
              </c:numCache>
            </c:numRef>
          </c:val>
          <c:extLst>
            <c:ext xmlns:c16="http://schemas.microsoft.com/office/drawing/2014/chart" uri="{C3380CC4-5D6E-409C-BE32-E72D297353CC}">
              <c16:uniqueId val="{00000000-D092-45D7-B779-79087202D0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29.64</c:v>
                </c:pt>
                <c:pt idx="1">
                  <c:v>25.15</c:v>
                </c:pt>
                <c:pt idx="2">
                  <c:v>22.59</c:v>
                </c:pt>
                <c:pt idx="3">
                  <c:v>22.43</c:v>
                </c:pt>
                <c:pt idx="4">
                  <c:v>20.190000000000001</c:v>
                </c:pt>
              </c:numCache>
            </c:numRef>
          </c:val>
          <c:extLst>
            <c:ext xmlns:c16="http://schemas.microsoft.com/office/drawing/2014/chart" uri="{C3380CC4-5D6E-409C-BE32-E72D297353CC}">
              <c16:uniqueId val="{00000001-D092-45D7-B779-79087202D0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-2.69</c:v>
                </c:pt>
                <c:pt idx="1">
                  <c:v>-6.03</c:v>
                </c:pt>
                <c:pt idx="2">
                  <c:v>-2.77</c:v>
                </c:pt>
                <c:pt idx="3">
                  <c:v>-0.68</c:v>
                </c:pt>
                <c:pt idx="4">
                  <c:v>-3.12</c:v>
                </c:pt>
              </c:numCache>
            </c:numRef>
          </c:val>
          <c:smooth val="0"/>
          <c:extLst>
            <c:ext xmlns:c16="http://schemas.microsoft.com/office/drawing/2014/chart" uri="{C3380CC4-5D6E-409C-BE32-E72D297353CC}">
              <c16:uniqueId val="{00000002-D092-45D7-B779-79087202D0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9B-48BA-9B58-DD5E9D29A5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9B-48BA-9B58-DD5E9D29A557}"/>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9B-48BA-9B58-DD5E9D29A557}"/>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0.12</c:v>
                </c:pt>
                <c:pt idx="4">
                  <c:v>#N/A</c:v>
                </c:pt>
                <c:pt idx="5">
                  <c:v>0.12</c:v>
                </c:pt>
                <c:pt idx="6">
                  <c:v>#N/A</c:v>
                </c:pt>
                <c:pt idx="7">
                  <c:v>0.13</c:v>
                </c:pt>
                <c:pt idx="8">
                  <c:v>#N/A</c:v>
                </c:pt>
                <c:pt idx="9">
                  <c:v>0</c:v>
                </c:pt>
              </c:numCache>
            </c:numRef>
          </c:val>
          <c:extLst>
            <c:ext xmlns:c16="http://schemas.microsoft.com/office/drawing/2014/chart" uri="{C3380CC4-5D6E-409C-BE32-E72D297353CC}">
              <c16:uniqueId val="{00000003-449B-48BA-9B58-DD5E9D29A55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449B-48BA-9B58-DD5E9D29A55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5-449B-48BA-9B58-DD5E9D29A55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2.16</c:v>
                </c:pt>
                <c:pt idx="2">
                  <c:v>#N/A</c:v>
                </c:pt>
                <c:pt idx="3">
                  <c:v>2.44</c:v>
                </c:pt>
                <c:pt idx="4">
                  <c:v>#N/A</c:v>
                </c:pt>
                <c:pt idx="5">
                  <c:v>3.07</c:v>
                </c:pt>
                <c:pt idx="6">
                  <c:v>#N/A</c:v>
                </c:pt>
                <c:pt idx="7">
                  <c:v>0.72</c:v>
                </c:pt>
                <c:pt idx="8">
                  <c:v>#N/A</c:v>
                </c:pt>
                <c:pt idx="9">
                  <c:v>0.49</c:v>
                </c:pt>
              </c:numCache>
            </c:numRef>
          </c:val>
          <c:extLst>
            <c:ext xmlns:c16="http://schemas.microsoft.com/office/drawing/2014/chart" uri="{C3380CC4-5D6E-409C-BE32-E72D297353CC}">
              <c16:uniqueId val="{00000006-449B-48BA-9B58-DD5E9D29A55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1.1000000000000001</c:v>
                </c:pt>
                <c:pt idx="4">
                  <c:v>#N/A</c:v>
                </c:pt>
                <c:pt idx="5">
                  <c:v>0.89</c:v>
                </c:pt>
                <c:pt idx="6">
                  <c:v>#N/A</c:v>
                </c:pt>
                <c:pt idx="7">
                  <c:v>0.61</c:v>
                </c:pt>
                <c:pt idx="8">
                  <c:v>#N/A</c:v>
                </c:pt>
                <c:pt idx="9">
                  <c:v>0.55000000000000004</c:v>
                </c:pt>
              </c:numCache>
            </c:numRef>
          </c:val>
          <c:extLst>
            <c:ext xmlns:c16="http://schemas.microsoft.com/office/drawing/2014/chart" uri="{C3380CC4-5D6E-409C-BE32-E72D297353CC}">
              <c16:uniqueId val="{00000007-449B-48BA-9B58-DD5E9D29A55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c:v>
                </c:pt>
                <c:pt idx="2">
                  <c:v>#N/A</c:v>
                </c:pt>
                <c:pt idx="3">
                  <c:v>0.9</c:v>
                </c:pt>
                <c:pt idx="4">
                  <c:v>#N/A</c:v>
                </c:pt>
                <c:pt idx="5">
                  <c:v>0.62</c:v>
                </c:pt>
                <c:pt idx="6">
                  <c:v>#N/A</c:v>
                </c:pt>
                <c:pt idx="7">
                  <c:v>0.76</c:v>
                </c:pt>
                <c:pt idx="8">
                  <c:v>#N/A</c:v>
                </c:pt>
                <c:pt idx="9">
                  <c:v>0.59</c:v>
                </c:pt>
              </c:numCache>
            </c:numRef>
          </c:val>
          <c:extLst>
            <c:ext xmlns:c16="http://schemas.microsoft.com/office/drawing/2014/chart" uri="{C3380CC4-5D6E-409C-BE32-E72D297353CC}">
              <c16:uniqueId val="{00000008-449B-48BA-9B58-DD5E9D29A5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6.28</c:v>
                </c:pt>
                <c:pt idx="2">
                  <c:v>#N/A</c:v>
                </c:pt>
                <c:pt idx="3">
                  <c:v>4.79</c:v>
                </c:pt>
                <c:pt idx="4">
                  <c:v>#N/A</c:v>
                </c:pt>
                <c:pt idx="5">
                  <c:v>4.58</c:v>
                </c:pt>
                <c:pt idx="6">
                  <c:v>#N/A</c:v>
                </c:pt>
                <c:pt idx="7">
                  <c:v>4.5599999999999996</c:v>
                </c:pt>
                <c:pt idx="8">
                  <c:v>#N/A</c:v>
                </c:pt>
                <c:pt idx="9">
                  <c:v>3.59</c:v>
                </c:pt>
              </c:numCache>
            </c:numRef>
          </c:val>
          <c:extLst>
            <c:ext xmlns:c16="http://schemas.microsoft.com/office/drawing/2014/chart" uri="{C3380CC4-5D6E-409C-BE32-E72D297353CC}">
              <c16:uniqueId val="{00000009-449B-48BA-9B58-DD5E9D29A5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1918</c:v>
                </c:pt>
                <c:pt idx="5">
                  <c:v>1900</c:v>
                </c:pt>
                <c:pt idx="8">
                  <c:v>1812</c:v>
                </c:pt>
                <c:pt idx="11">
                  <c:v>1784</c:v>
                </c:pt>
                <c:pt idx="14">
                  <c:v>1761</c:v>
                </c:pt>
              </c:numCache>
            </c:numRef>
          </c:val>
          <c:extLst>
            <c:ext xmlns:c16="http://schemas.microsoft.com/office/drawing/2014/chart" uri="{C3380CC4-5D6E-409C-BE32-E72D297353CC}">
              <c16:uniqueId val="{00000000-F9F3-465E-9FDF-C52EE47F0C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F3-465E-9FDF-C52EE47F0C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F3-465E-9FDF-C52EE47F0C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14</c:v>
                </c:pt>
                <c:pt idx="6">
                  <c:v>14</c:v>
                </c:pt>
                <c:pt idx="9">
                  <c:v>12</c:v>
                </c:pt>
                <c:pt idx="12">
                  <c:v>11</c:v>
                </c:pt>
              </c:numCache>
            </c:numRef>
          </c:val>
          <c:extLst>
            <c:ext xmlns:c16="http://schemas.microsoft.com/office/drawing/2014/chart" uri="{C3380CC4-5D6E-409C-BE32-E72D297353CC}">
              <c16:uniqueId val="{00000003-F9F3-465E-9FDF-C52EE47F0C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1273</c:v>
                </c:pt>
                <c:pt idx="3">
                  <c:v>1293</c:v>
                </c:pt>
                <c:pt idx="6">
                  <c:v>1190</c:v>
                </c:pt>
                <c:pt idx="9">
                  <c:v>1148</c:v>
                </c:pt>
                <c:pt idx="12">
                  <c:v>1180</c:v>
                </c:pt>
              </c:numCache>
            </c:numRef>
          </c:val>
          <c:extLst>
            <c:ext xmlns:c16="http://schemas.microsoft.com/office/drawing/2014/chart" uri="{C3380CC4-5D6E-409C-BE32-E72D297353CC}">
              <c16:uniqueId val="{00000004-F9F3-465E-9FDF-C52EE47F0C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F3-465E-9FDF-C52EE47F0C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F3-465E-9FDF-C52EE47F0C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1578</c:v>
                </c:pt>
                <c:pt idx="3">
                  <c:v>1576</c:v>
                </c:pt>
                <c:pt idx="6">
                  <c:v>1508</c:v>
                </c:pt>
                <c:pt idx="9">
                  <c:v>1513</c:v>
                </c:pt>
                <c:pt idx="12">
                  <c:v>1545</c:v>
                </c:pt>
              </c:numCache>
            </c:numRef>
          </c:val>
          <c:extLst>
            <c:ext xmlns:c16="http://schemas.microsoft.com/office/drawing/2014/chart" uri="{C3380CC4-5D6E-409C-BE32-E72D297353CC}">
              <c16:uniqueId val="{00000007-F9F3-465E-9FDF-C52EE47F0C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947</c:v>
                </c:pt>
                <c:pt idx="2">
                  <c:v>#N/A</c:v>
                </c:pt>
                <c:pt idx="3">
                  <c:v>#N/A</c:v>
                </c:pt>
                <c:pt idx="4">
                  <c:v>983</c:v>
                </c:pt>
                <c:pt idx="5">
                  <c:v>#N/A</c:v>
                </c:pt>
                <c:pt idx="6">
                  <c:v>#N/A</c:v>
                </c:pt>
                <c:pt idx="7">
                  <c:v>900</c:v>
                </c:pt>
                <c:pt idx="8">
                  <c:v>#N/A</c:v>
                </c:pt>
                <c:pt idx="9">
                  <c:v>#N/A</c:v>
                </c:pt>
                <c:pt idx="10">
                  <c:v>889</c:v>
                </c:pt>
                <c:pt idx="11">
                  <c:v>#N/A</c:v>
                </c:pt>
                <c:pt idx="12">
                  <c:v>#N/A</c:v>
                </c:pt>
                <c:pt idx="13">
                  <c:v>975</c:v>
                </c:pt>
                <c:pt idx="14">
                  <c:v>#N/A</c:v>
                </c:pt>
              </c:numCache>
            </c:numRef>
          </c:val>
          <c:smooth val="0"/>
          <c:extLst>
            <c:ext xmlns:c16="http://schemas.microsoft.com/office/drawing/2014/chart" uri="{C3380CC4-5D6E-409C-BE32-E72D297353CC}">
              <c16:uniqueId val="{00000008-F9F3-465E-9FDF-C52EE47F0C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19595</c:v>
                </c:pt>
                <c:pt idx="5">
                  <c:v>19174</c:v>
                </c:pt>
                <c:pt idx="8">
                  <c:v>18853</c:v>
                </c:pt>
                <c:pt idx="11">
                  <c:v>18312</c:v>
                </c:pt>
                <c:pt idx="14">
                  <c:v>18113</c:v>
                </c:pt>
              </c:numCache>
            </c:numRef>
          </c:val>
          <c:extLst>
            <c:ext xmlns:c16="http://schemas.microsoft.com/office/drawing/2014/chart" uri="{C3380CC4-5D6E-409C-BE32-E72D297353CC}">
              <c16:uniqueId val="{00000000-7456-4746-A45E-D2D2362439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2699</c:v>
                </c:pt>
                <c:pt idx="5">
                  <c:v>2448</c:v>
                </c:pt>
                <c:pt idx="8">
                  <c:v>2547</c:v>
                </c:pt>
                <c:pt idx="11">
                  <c:v>2405</c:v>
                </c:pt>
                <c:pt idx="14">
                  <c:v>2432</c:v>
                </c:pt>
              </c:numCache>
            </c:numRef>
          </c:val>
          <c:extLst>
            <c:ext xmlns:c16="http://schemas.microsoft.com/office/drawing/2014/chart" uri="{C3380CC4-5D6E-409C-BE32-E72D297353CC}">
              <c16:uniqueId val="{00000001-7456-4746-A45E-D2D2362439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3711</c:v>
                </c:pt>
                <c:pt idx="5">
                  <c:v>3535</c:v>
                </c:pt>
                <c:pt idx="8">
                  <c:v>3417</c:v>
                </c:pt>
                <c:pt idx="11">
                  <c:v>3549</c:v>
                </c:pt>
                <c:pt idx="14">
                  <c:v>3335</c:v>
                </c:pt>
              </c:numCache>
            </c:numRef>
          </c:val>
          <c:extLst>
            <c:ext xmlns:c16="http://schemas.microsoft.com/office/drawing/2014/chart" uri="{C3380CC4-5D6E-409C-BE32-E72D297353CC}">
              <c16:uniqueId val="{00000002-7456-4746-A45E-D2D2362439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56-4746-A45E-D2D2362439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56-4746-A45E-D2D2362439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56-4746-A45E-D2D2362439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1671</c:v>
                </c:pt>
                <c:pt idx="3">
                  <c:v>1673</c:v>
                </c:pt>
                <c:pt idx="6">
                  <c:v>1397</c:v>
                </c:pt>
                <c:pt idx="9">
                  <c:v>1334</c:v>
                </c:pt>
                <c:pt idx="12">
                  <c:v>1291</c:v>
                </c:pt>
              </c:numCache>
            </c:numRef>
          </c:val>
          <c:extLst>
            <c:ext xmlns:c16="http://schemas.microsoft.com/office/drawing/2014/chart" uri="{C3380CC4-5D6E-409C-BE32-E72D297353CC}">
              <c16:uniqueId val="{00000006-7456-4746-A45E-D2D2362439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c:v>
                </c:pt>
                <c:pt idx="3">
                  <c:v>175</c:v>
                </c:pt>
                <c:pt idx="6">
                  <c:v>147</c:v>
                </c:pt>
                <c:pt idx="9">
                  <c:v>123</c:v>
                </c:pt>
                <c:pt idx="12">
                  <c:v>102</c:v>
                </c:pt>
              </c:numCache>
            </c:numRef>
          </c:val>
          <c:extLst>
            <c:ext xmlns:c16="http://schemas.microsoft.com/office/drawing/2014/chart" uri="{C3380CC4-5D6E-409C-BE32-E72D297353CC}">
              <c16:uniqueId val="{00000007-7456-4746-A45E-D2D2362439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17792</c:v>
                </c:pt>
                <c:pt idx="3">
                  <c:v>17099</c:v>
                </c:pt>
                <c:pt idx="6">
                  <c:v>16170</c:v>
                </c:pt>
                <c:pt idx="9">
                  <c:v>15523</c:v>
                </c:pt>
                <c:pt idx="12">
                  <c:v>14951</c:v>
                </c:pt>
              </c:numCache>
            </c:numRef>
          </c:val>
          <c:extLst>
            <c:ext xmlns:c16="http://schemas.microsoft.com/office/drawing/2014/chart" uri="{C3380CC4-5D6E-409C-BE32-E72D297353CC}">
              <c16:uniqueId val="{00000008-7456-4746-A45E-D2D2362439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56-4746-A45E-D2D2362439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15654</c:v>
                </c:pt>
                <c:pt idx="3">
                  <c:v>15240</c:v>
                </c:pt>
                <c:pt idx="6">
                  <c:v>14866</c:v>
                </c:pt>
                <c:pt idx="9">
                  <c:v>14016</c:v>
                </c:pt>
                <c:pt idx="12">
                  <c:v>13529</c:v>
                </c:pt>
              </c:numCache>
            </c:numRef>
          </c:val>
          <c:extLst>
            <c:ext xmlns:c16="http://schemas.microsoft.com/office/drawing/2014/chart" uri="{C3380CC4-5D6E-409C-BE32-E72D297353CC}">
              <c16:uniqueId val="{0000000A-7456-4746-A45E-D2D2362439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9316</c:v>
                </c:pt>
                <c:pt idx="2">
                  <c:v>#N/A</c:v>
                </c:pt>
                <c:pt idx="3">
                  <c:v>#N/A</c:v>
                </c:pt>
                <c:pt idx="4">
                  <c:v>9029</c:v>
                </c:pt>
                <c:pt idx="5">
                  <c:v>#N/A</c:v>
                </c:pt>
                <c:pt idx="6">
                  <c:v>#N/A</c:v>
                </c:pt>
                <c:pt idx="7">
                  <c:v>7765</c:v>
                </c:pt>
                <c:pt idx="8">
                  <c:v>#N/A</c:v>
                </c:pt>
                <c:pt idx="9">
                  <c:v>#N/A</c:v>
                </c:pt>
                <c:pt idx="10">
                  <c:v>6731</c:v>
                </c:pt>
                <c:pt idx="11">
                  <c:v>#N/A</c:v>
                </c:pt>
                <c:pt idx="12">
                  <c:v>#N/A</c:v>
                </c:pt>
                <c:pt idx="13">
                  <c:v>5993</c:v>
                </c:pt>
                <c:pt idx="14">
                  <c:v>#N/A</c:v>
                </c:pt>
              </c:numCache>
            </c:numRef>
          </c:val>
          <c:smooth val="0"/>
          <c:extLst>
            <c:ext xmlns:c16="http://schemas.microsoft.com/office/drawing/2014/chart" uri="{C3380CC4-5D6E-409C-BE32-E72D297353CC}">
              <c16:uniqueId val="{0000000B-7456-4746-A45E-D2D2362439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1837</c:v>
                </c:pt>
                <c:pt idx="1">
                  <c:v>1791</c:v>
                </c:pt>
                <c:pt idx="2">
                  <c:v>1617</c:v>
                </c:pt>
              </c:numCache>
            </c:numRef>
          </c:val>
          <c:extLst>
            <c:ext xmlns:c16="http://schemas.microsoft.com/office/drawing/2014/chart" uri="{C3380CC4-5D6E-409C-BE32-E72D297353CC}">
              <c16:uniqueId val="{00000000-32C3-4AF8-A772-27CDB663A0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5</c:v>
                </c:pt>
                <c:pt idx="2">
                  <c:v>5</c:v>
                </c:pt>
              </c:numCache>
            </c:numRef>
          </c:val>
          <c:extLst>
            <c:ext xmlns:c16="http://schemas.microsoft.com/office/drawing/2014/chart" uri="{C3380CC4-5D6E-409C-BE32-E72D297353CC}">
              <c16:uniqueId val="{00000001-32C3-4AF8-A772-27CDB663A0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1196</c:v>
                </c:pt>
                <c:pt idx="1">
                  <c:v>1186</c:v>
                </c:pt>
                <c:pt idx="2">
                  <c:v>1153</c:v>
                </c:pt>
              </c:numCache>
            </c:numRef>
          </c:val>
          <c:extLst>
            <c:ext xmlns:c16="http://schemas.microsoft.com/office/drawing/2014/chart" uri="{C3380CC4-5D6E-409C-BE32-E72D297353CC}">
              <c16:uniqueId val="{00000002-32C3-4AF8-A772-27CDB663A0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{5A040197-81CF-4AF1-840D-42F1C8552692}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76-4D27-B53B-5F46FB9A72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{CFD4F0AA-703B-4FD8-BDCA-87D5836AD8CB}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6-4D27-B53B-5F46FB9A72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{4D9C3C31-C91A-4498-9B45-C4D35DF5A918}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6-4D27-B53B-5F46FB9A72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{FD1FBCF6-A138-4558-B7EE-52AA44619C8C}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6-4D27-B53B-5F46FB9A72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{E85C956E-8B05-468A-8934-566F126EEDC0}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6-4D27-B53B-5F46FB9A724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{C1B4423D-4AA2-4070-B416-97FCAE1A9904}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76-4D27-B53B-5F46FB9A724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{083A8BAD-AC07-44D0-BF83-486BE437EE91}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76-4D27-B53B-5F46FB9A724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{C62A1A39-3528-4FEC-9CB8-1F0F253E535C}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76-4D27-B53B-5F46FB9A724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{1AD5DB2B-E9EB-4BB5-BAE3-D3741621B949}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76-4D27-B53B-5F46FB9A72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61.4</c:v>
                </c:pt>
                <c:pt idx="24">
                  <c:v>63.6</c:v>
                </c:pt>
                <c:pt idx="32">
                  <c:v>64.900000000000006</c:v>
                </c:pt>
              </c:numCache>
            </c:numRef>
          </c:xVal>
          <c:yVal>
            <c:numRef>
              <c:f>公会計指標分析・財政指標組合せ分析表!$BP$51:$DC$51</c:f>
              <c:numCache>
                <c:formatCode>#,##0.0;"▲ "#,##0.0</c:formatCode>
                <c:ptCount val="40"/>
                <c:pt idx="8">
                  <c:v>137.69999999999999</c:v>
                </c:pt>
                <c:pt idx="16">
                  <c:v>116.7</c:v>
                </c:pt>
                <c:pt idx="24">
                  <c:v>103.4</c:v>
                </c:pt>
                <c:pt idx="32">
                  <c:v>91.5</c:v>
                </c:pt>
              </c:numCache>
            </c:numRef>
          </c:yVal>
          <c:smooth val="0"/>
          <c:extLst>
            <c:ext xmlns:c16="http://schemas.microsoft.com/office/drawing/2014/chart" uri="{C3380CC4-5D6E-409C-BE32-E72D297353CC}">
              <c16:uniqueId val="{00000009-0B76-4D27-B53B-5F46FB9A72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{DBF6D7C0-E49E-412F-BB78-3C2A7D158476}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76-4D27-B53B-5F46FB9A72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{467C022A-BE7C-49FD-A2E7-84A0084562DD}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6-4D27-B53B-5F46FB9A72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{10A51372-E056-436A-8301-FBBBC9175683}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6-4D27-B53B-5F46FB9A72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{AC6380A8-2595-4EF1-9D40-D99A029DED3A}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6-4D27-B53B-5F46FB9A72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{1EBC3613-12A7-4A29-BC12-06BFE3796B7F}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6-4D27-B53B-5F46FB9A724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{C5FACC5D-BF1E-4A5D-AB88-5772EACB5E07}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76-4D27-B53B-5F46FB9A724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{F9450E72-B21A-4ED6-A9C7-FE274FAB31A6}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76-4D27-B53B-5F46FB9A724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{875CF106-12A5-4814-B4F1-17E3C071FC3C}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76-4D27-B53B-5F46FB9A724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{036C89A8-34E4-4F5A-84E3-8CA7E609B637}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76-4D27-B53B-5F46FB9A72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0B76-4D27-B53B-5F46FB9A724E}"/>
            </c:ext>
          </c:extLst>
        </c:ser>
        <c:dLbls>
          <c:showLegendKey val="0"/>
          <c:showVal val="1"/>
          <c:showCatName val="0"/>
          <c:showSerName val="0"/>
          <c:showPercent val="0"/>
          <c:showBubbleSize val="0"/>
        </c:dLbls>
        <c:axId val="46179840"/>
        <c:axId val="46181760"/>
      </c:scatterChart>
      <c:valAx>
        <c:axId val="46179840"/>
        <c:scaling>
          <c:orientation val="minMax"/>
          <c:max val="65.599999999999994"/>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3"/>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{085301DF-F4BF-467D-9AF9-C07553D52FB4}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1C7-4311-B40A-AD8B30D95B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{3C04CDFD-1D08-42B3-83BB-DF344CA8CC00}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7-4311-B40A-AD8B30D95B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{EC26B18A-6986-4007-B000-B32AF3ECD9A8}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7-4311-B40A-AD8B30D95B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{1120E9D0-2C86-4079-B32E-835C961281E3}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7-4311-B40A-AD8B30D95B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{D9A40EAA-FD1E-400B-B76F-430A028F6AC6}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7-4311-B40A-AD8B30D95B4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{E878C238-84CD-4DE7-AF64-F194F52CDD9C}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1C7-4311-B40A-AD8B30D95B4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{A34B494F-016B-40B3-B5A4-CE3DEE10B628}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1C7-4311-B40A-AD8B30D95B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{FDA753A5-A519-4AD5-92EA-DB06C446B8E5}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1C7-4311-B40A-AD8B30D95B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{17053EB3-7AFB-42C6-A299-D0674DA13DC8}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1C7-4311-B40A-AD8B30D95B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14.4</c:v>
                </c:pt>
                <c:pt idx="16">
                  <c:v>14.3</c:v>
                </c:pt>
                <c:pt idx="24">
                  <c:v>14</c:v>
                </c:pt>
                <c:pt idx="32">
                  <c:v>14</c:v>
                </c:pt>
              </c:numCache>
            </c:numRef>
          </c:xVal>
          <c:yVal>
            <c:numRef>
              <c:f>公会計指標分析・財政指標組合せ分析表!$BP$73:$DC$73</c:f>
              <c:numCache>
                <c:formatCode>#,##0.0;"▲ "#,##0.0</c:formatCode>
                <c:ptCount val="40"/>
                <c:pt idx="0">
                  <c:v>142.30000000000001</c:v>
                </c:pt>
                <c:pt idx="8">
                  <c:v>137.69999999999999</c:v>
                </c:pt>
                <c:pt idx="16">
                  <c:v>116.7</c:v>
                </c:pt>
                <c:pt idx="24">
                  <c:v>103.4</c:v>
                </c:pt>
                <c:pt idx="32">
                  <c:v>91.5</c:v>
                </c:pt>
              </c:numCache>
            </c:numRef>
          </c:yVal>
          <c:smooth val="0"/>
          <c:extLst>
            <c:ext xmlns:c16="http://schemas.microsoft.com/office/drawing/2014/chart" uri="{C3380CC4-5D6E-409C-BE32-E72D297353CC}">
              <c16:uniqueId val="{00000009-71C7-4311-B40A-AD8B30D95B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{DF5FA0CF-96F8-4BF7-B044-7C22FAA8FFE8}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1C7-4311-B40A-AD8B30D95B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{57B67D5C-4892-4D9B-9DAD-86449000DBAF}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7-4311-B40A-AD8B30D95B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{8AF233D8-5357-4B5D-A02B-3EC598CE2A31}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7-4311-B40A-AD8B30D95B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{9EB3AF35-1669-48E5-A0A1-B52527C28600}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7-4311-B40A-AD8B30D95B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{A06B1A0A-5C88-4652-B4AA-0814B08C3207}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7-4311-B40A-AD8B30D95B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{D0D7B1F0-3594-484E-AE5D-509B42AA2C84}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1C7-4311-B40A-AD8B30D95B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{064CF974-3C7E-4018-A325-224E6B2794FB}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1C7-4311-B40A-AD8B30D95B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{358ECA53-7AA7-40CC-A011-D0582ABA8E4D}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1C7-4311-B40A-AD8B30D95B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{19335685-E186-4BBE-AA07-ADE1DA831CEE}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1C7-4311-B40A-AD8B30D95B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1C7-4311-B40A-AD8B30D95B4C}"/>
            </c:ext>
          </c:extLst>
        </c:ser>
        <c:dLbls>
          <c:showLegendKey val="0"/>
          <c:showVal val="1"/>
          <c:showCatName val="0"/>
          <c:showSerName val="0"/>
          <c:showPercent val="0"/>
          <c:showBubbleSize val="0"/>
        </c:dLbls>
        <c:axId val="84219776"/>
        <c:axId val="84234240"/>
      </c:scatterChart>
      <c:valAx>
        <c:axId val="84219776"/>
        <c:scaling>
          <c:orientation val="minMax"/>
          <c:max val="14.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8"/>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相生市文化会館の建設等の財源として発行した地方債や臨時財政対策債の償還額の増加等により高止まりしている。また、今後は、幼稚園、小・中学校空調設置工事の財源として発行した地方債の償還が始まることにより、比率の高止まりが予想される。</a:t>
          </a:r>
        </a:p>
        <a:p>
          <a:r>
            <a:rPr kumimoji="1" lang="ja-JP" altLang="en-US" sz="1200">
              <a:latin typeface="ＭＳ ゴシック" pitchFamily="49" charset="-128"/>
              <a:ea typeface="ＭＳ ゴシック" pitchFamily="49" charset="-128"/>
            </a:rPr>
            <a:t>　公営企業債の元利償還金に対する繰入金については、元利償還金の償還ピークが過ぎ、今後、ゆるやかに減少していく。</a:t>
          </a:r>
        </a:p>
        <a:p>
          <a:r>
            <a:rPr kumimoji="1" lang="ja-JP" altLang="en-US" sz="1200">
              <a:latin typeface="ＭＳ ゴシック" pitchFamily="49" charset="-128"/>
              <a:ea typeface="ＭＳ ゴシック" pitchFamily="49" charset="-128"/>
            </a:rPr>
            <a:t>　しかしながら、老朽化した公共施設等の更新が今後予想され、今後、元利償還金の増額が見込まれるため、交付税の算入のある地方債の活用などにより適正な比率に管理に努める。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公共下水道事業に係る元利償還金の減少に伴い、公営企業債等繰入見込額が減少しており、また、一般会計等に係る地方債の現在高においても、行財政健全化計画に基づき、毎年度の地方債の発行額を、その年度の公債費の元金償還額以下に抑制するすることなどにより減少している。</a:t>
          </a:r>
        </a:p>
        <a:p>
          <a:r>
            <a:rPr kumimoji="1" lang="ja-JP" altLang="en-US" sz="1200">
              <a:latin typeface="ＭＳ ゴシック" pitchFamily="49" charset="-128"/>
              <a:ea typeface="ＭＳ ゴシック" pitchFamily="49" charset="-128"/>
            </a:rPr>
            <a:t>　充当可能財源は、財源不足の調整として財政調整基金を取り崩しで基金残高が減少したこと等により減少している。</a:t>
          </a:r>
        </a:p>
        <a:p>
          <a:r>
            <a:rPr kumimoji="1" lang="ja-JP" altLang="en-US" sz="1200">
              <a:latin typeface="ＭＳ ゴシック" pitchFamily="49" charset="-128"/>
              <a:ea typeface="ＭＳ ゴシック" pitchFamily="49" charset="-128"/>
            </a:rPr>
            <a:t>　今後、公共施設等の老朽化対策を含め投資的経費等の財源として、地方債の発行や財政調整基金の取り崩しを予定しているため、事業内容をゼロベースで見直しを図り、地方債残高の抑制、財政調整基金の一定額以上の確保を目指すとともに、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兵庫県相生市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庁舎建設基金に約４，６００万円積み立てた一方で、投資的経費の財源不足調整のため財政調整基金を４億４，０００万円取り崩したこと等により、基金全体としては約２億円の減となった。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財源不足の調整として財政調整基金の取り崩しが今後も予想されるため、基金全体として減少が続くと見込まれる。今後も引き続き、行財政健全化を推進し、基金残高の一定額以上の水準維持に努める。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しあわせ基金：高齢化社会に対応し、相生市における在宅福祉の向上及び健康づくりの推進等を図るため。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庁舎建設基金：市庁舎の建設資金に充てるため。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職員退職手当基金：職員の退職手当の資金に充てるため約７，５００万円を取り崩したことによる減。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庁舎建設基金：取り崩しを行わず、約４，６００万円積み立てたことによる増。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庁舎建設基金：市庁舎建設のため、今後も取り崩すことなく、積み立てを行うため増が見込まれる。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道路等の社会基盤施設改修等の投資的経費の財源不足調整等に４億４，０００万円を取り崩したことにより、財政調整基金残高は約１億７，４００万円の減となった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行財政健全化計画により、令和２年度末残高１０億円を確保するため、普通建設事業費等の削減及び平準化を図り、財政調整基金の取り崩しの抑制に努める。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現在、満期一括償還方式による借入はないため、増減なし。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現在、満期一括償還方式による借入はないため、地方債の償還計画等を踏まえ適切な基金管理に努める。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有形固定資産減価償却率は類似団体より高い水準にあり、また増加傾向にある。これは、公共施設の老朽化が進行していることを意味するので、公共施設等総合管理計画に基づき、各施設の更新</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を図り、数値の改善に努める。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49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79919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526224"/>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39824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458369"/>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3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143419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430611"/>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50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過去の区画整理事業などの大規模事業や、近年の公共施設の耐震化事業や文化会館建設事業の財源として多額の市債を借入れたことにより、類似団体より高い水準にある。</a:t>
          </a:r>
          <a:endParaRPr lang="ja-JP" altLang="ja-JP">
            <a:effectLst/>
          </a:endParaRPr>
        </a:p>
        <a:p>
          <a:r>
            <a:rPr kumimoji="1" lang="ja-JP" altLang="ja-JP" sz="1100">
              <a:solidFill>
                <a:schemeClr val="dk1"/>
              </a:solidFill>
              <a:effectLst/>
              <a:latin typeface="+mn-lt"/>
              <a:ea typeface="+mn-ea"/>
              <a:cs typeface="+mn-cs"/>
            </a:rPr>
            <a:t>　しかしながら、現在、行財政健全化計画のもと、投資的経費の平準化等による市債の発行抑制を行い、数値は改善している。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483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73032</xdr:rowOff>
    </xdr:from>
    <xdr:to>
      <xdr:col>76</xdr:col>
      <xdr:colOff>73025</xdr:colOff>
      <xdr:row>31</xdr:row>
      <xdr:rowOff>3182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2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51459</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1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131205</xdr:rowOff>
    </xdr:from>
    <xdr:to>
      <xdr:col>72</xdr:col>
      <xdr:colOff>123825</xdr:colOff>
      <xdr:row>31</xdr:row>
      <xdr:rowOff>61355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2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123832</xdr:rowOff>
    </xdr:from>
    <xdr:to>
      <xdr:col>76</xdr:col>
      <xdr:colOff>22225</xdr:colOff>
      <xdr:row>31</xdr:row>
      <xdr:rowOff>10555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267332"/>
          <a:ext cx="7112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32202</xdr:rowOff>
    </xdr:from>
    <xdr:to>
      <xdr:col>68</xdr:col>
      <xdr:colOff>123825</xdr:colOff>
      <xdr:row>31</xdr:row>
      <xdr:rowOff>133802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3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10555</xdr:rowOff>
    </xdr:from>
    <xdr:to>
      <xdr:col>72</xdr:col>
      <xdr:colOff>73025</xdr:colOff>
      <xdr:row>31</xdr:row>
      <xdr:rowOff>83002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325505"/>
          <a:ext cx="7620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27524</xdr:rowOff>
    </xdr:from>
    <xdr:to>
      <xdr:col>64</xdr:col>
      <xdr:colOff>123825</xdr:colOff>
      <xdr:row>31</xdr:row>
      <xdr:rowOff>129124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3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78324</xdr:rowOff>
    </xdr:from>
    <xdr:to>
      <xdr:col>68</xdr:col>
      <xdr:colOff>73025</xdr:colOff>
      <xdr:row>31</xdr:row>
      <xdr:rowOff>83002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393274"/>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149197</xdr:rowOff>
    </xdr:from>
    <xdr:to>
      <xdr:col>60</xdr:col>
      <xdr:colOff>123825</xdr:colOff>
      <xdr:row>31</xdr:row>
      <xdr:rowOff>79347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28547</xdr:rowOff>
    </xdr:from>
    <xdr:to>
      <xdr:col>64</xdr:col>
      <xdr:colOff>73025</xdr:colOff>
      <xdr:row>31</xdr:row>
      <xdr:rowOff>78324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343497"/>
          <a:ext cx="762000" cy="4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47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47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47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46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52482</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3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124929</xdr:rowOff>
    </xdr:from>
    <xdr:ext cx="560923"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41838" y="54398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120251</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279838" y="54352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70474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38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827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139065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100965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65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142892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104792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138405</xdr:rowOff>
    </xdr:from>
    <xdr:to>
      <xdr:col>55</xdr:col>
      <xdr:colOff>50800</xdr:colOff>
      <xdr:row>40</xdr:row>
      <xdr:rowOff>68555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8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116832</xdr:rowOff>
    </xdr:from>
    <xdr:ext cx="469744"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143967</xdr:rowOff>
    </xdr:from>
    <xdr:to>
      <xdr:col>50</xdr:col>
      <xdr:colOff>165100</xdr:colOff>
      <xdr:row>40</xdr:row>
      <xdr:rowOff>74117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8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17755</xdr:rowOff>
    </xdr:from>
    <xdr:to>
      <xdr:col>55</xdr:col>
      <xdr:colOff>0</xdr:colOff>
      <xdr:row>40</xdr:row>
      <xdr:rowOff>23317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875755"/>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149225</xdr:rowOff>
    </xdr:from>
    <xdr:to>
      <xdr:col>46</xdr:col>
      <xdr:colOff>38100</xdr:colOff>
      <xdr:row>40</xdr:row>
      <xdr:rowOff>79375</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23317</xdr:rowOff>
    </xdr:from>
    <xdr:to>
      <xdr:col>50</xdr:col>
      <xdr:colOff>114300</xdr:colOff>
      <xdr:row>40</xdr:row>
      <xdr:rowOff>28575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88131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151054</xdr:rowOff>
    </xdr:from>
    <xdr:to>
      <xdr:col>41</xdr:col>
      <xdr:colOff>101600</xdr:colOff>
      <xdr:row>40</xdr:row>
      <xdr:rowOff>81204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8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28575</xdr:rowOff>
    </xdr:from>
    <xdr:to>
      <xdr:col>45</xdr:col>
      <xdr:colOff>177800</xdr:colOff>
      <xdr:row>40</xdr:row>
      <xdr:rowOff>30404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688657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65244</xdr:rowOff>
    </xdr:from>
    <xdr:ext cx="469744"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91727" y="692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70502</xdr:rowOff>
    </xdr:from>
    <xdr:ext cx="469744"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5154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142875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797300" y="103993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112395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908300" y="10367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47625</xdr:rowOff>
    </xdr:from>
    <xdr:to>
      <xdr:col>15</xdr:col>
      <xdr:colOff>50800</xdr:colOff>
      <xdr:row>60</xdr:row>
      <xdr:rowOff>80010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019300" y="103346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24685</xdr:rowOff>
    </xdr:from>
    <xdr:to>
      <xdr:col>55</xdr:col>
      <xdr:colOff>50800</xdr:colOff>
      <xdr:row>62</xdr:row>
      <xdr:rowOff>126285</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6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47562</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5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31638</xdr:rowOff>
    </xdr:from>
    <xdr:to>
      <xdr:col>50</xdr:col>
      <xdr:colOff>165100</xdr:colOff>
      <xdr:row>62</xdr:row>
      <xdr:rowOff>133238</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6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75485</xdr:rowOff>
    </xdr:from>
    <xdr:to>
      <xdr:col>55</xdr:col>
      <xdr:colOff>0</xdr:colOff>
      <xdr:row>62</xdr:row>
      <xdr:rowOff>82438</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705385"/>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37366</xdr:rowOff>
    </xdr:from>
    <xdr:to>
      <xdr:col>46</xdr:col>
      <xdr:colOff>38100</xdr:colOff>
      <xdr:row>62</xdr:row>
      <xdr:rowOff>138966</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6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82438</xdr:rowOff>
    </xdr:from>
    <xdr:to>
      <xdr:col>50</xdr:col>
      <xdr:colOff>114300</xdr:colOff>
      <xdr:row>62</xdr:row>
      <xdr:rowOff>88166</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0712338"/>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39365</xdr:rowOff>
    </xdr:from>
    <xdr:to>
      <xdr:col>41</xdr:col>
      <xdr:colOff>101600</xdr:colOff>
      <xdr:row>62</xdr:row>
      <xdr:rowOff>140965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6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88166</xdr:rowOff>
    </xdr:from>
    <xdr:to>
      <xdr:col>45</xdr:col>
      <xdr:colOff>177800</xdr:colOff>
      <xdr:row>62</xdr:row>
      <xdr:rowOff>90165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0718066"/>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149765</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043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155493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044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132092</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076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E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000000-0008-0000-0E00-000016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E00-000018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E00-00001A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114936</xdr:rowOff>
    </xdr:from>
    <xdr:to>
      <xdr:col>24</xdr:col>
      <xdr:colOff>114300</xdr:colOff>
      <xdr:row>84</xdr:row>
      <xdr:rowOff>45086</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4584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93363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E00-000026010000}"/>
            </a:ext>
          </a:extLst>
        </xdr:cNvPr>
        <xdr:cNvSpPr txBox="1"/>
      </xdr:nvSpPr>
      <xdr:spPr>
        <a:xfrm>
          <a:off x="46736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83</xdr:row>
      <xdr:rowOff>165736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3797300" y="143713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140970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2908300" y="141998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89536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2019300" y="141998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E00-00002D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E00-00002E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E00-00002F01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E00-00003001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27687</xdr:rowOff>
    </xdr:from>
    <xdr:to>
      <xdr:col>55</xdr:col>
      <xdr:colOff>50800</xdr:colOff>
      <xdr:row>85</xdr:row>
      <xdr:rowOff>129287</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04267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6114</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10515600" y="145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31114</xdr:rowOff>
    </xdr:from>
    <xdr:to>
      <xdr:col>50</xdr:col>
      <xdr:colOff>165100</xdr:colOff>
      <xdr:row>85</xdr:row>
      <xdr:rowOff>132714</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958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78487</xdr:rowOff>
    </xdr:from>
    <xdr:to>
      <xdr:col>55</xdr:col>
      <xdr:colOff>0</xdr:colOff>
      <xdr:row>85</xdr:row>
      <xdr:rowOff>81914</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9639300" y="14651737"/>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35688</xdr:rowOff>
    </xdr:from>
    <xdr:to>
      <xdr:col>46</xdr:col>
      <xdr:colOff>38100</xdr:colOff>
      <xdr:row>85</xdr:row>
      <xdr:rowOff>137288</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86995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81914</xdr:rowOff>
    </xdr:from>
    <xdr:to>
      <xdr:col>50</xdr:col>
      <xdr:colOff>114300</xdr:colOff>
      <xdr:row>85</xdr:row>
      <xdr:rowOff>86488</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8750300" y="14655164"/>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36449</xdr:rowOff>
    </xdr:from>
    <xdr:to>
      <xdr:col>41</xdr:col>
      <xdr:colOff>101600</xdr:colOff>
      <xdr:row>85</xdr:row>
      <xdr:rowOff>138049</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7810500" y="14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86488</xdr:rowOff>
    </xdr:from>
    <xdr:to>
      <xdr:col>45</xdr:col>
      <xdr:colOff>177800</xdr:colOff>
      <xdr:row>85</xdr:row>
      <xdr:rowOff>87249</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7861300" y="1465973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123841</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128415</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7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129176</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70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港湾・漁港】&#10;有形固定資産減価償却率最小値テキスト">
          <a:extLst>
            <a:ext uri="{FF2B5EF4-FFF2-40B4-BE49-F238E27FC236}">
              <a16:creationId xmlns:a16="http://schemas.microsoft.com/office/drawing/2014/main" id="{00000000-0008-0000-0E00-000084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90" name="【港湾・漁港】&#10;有形固定資産減価償却率最大値テキスト">
          <a:extLst>
            <a:ext uri="{FF2B5EF4-FFF2-40B4-BE49-F238E27FC236}">
              <a16:creationId xmlns:a16="http://schemas.microsoft.com/office/drawing/2014/main" id="{00000000-0008-0000-0E00-000086010000}"/>
            </a:ext>
          </a:extLst>
        </xdr:cNvPr>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00000000-0008-0000-0E00-000088010000}"/>
            </a:ext>
          </a:extLst>
        </xdr:cNvPr>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04" name="【港湾・漁港】&#10;有形固定資産減価償却率該当値テキスト">
          <a:extLst>
            <a:ext uri="{FF2B5EF4-FFF2-40B4-BE49-F238E27FC236}">
              <a16:creationId xmlns:a16="http://schemas.microsoft.com/office/drawing/2014/main" id="{00000000-0008-0000-0E00-000094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11" name="n_1aveValue【港湾・漁港】&#10;有形固定資産減価償却率">
          <a:extLst>
            <a:ext uri="{FF2B5EF4-FFF2-40B4-BE49-F238E27FC236}">
              <a16:creationId xmlns:a16="http://schemas.microsoft.com/office/drawing/2014/main" id="{00000000-0008-0000-0E00-00009B010000}"/>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12898</xdr:rowOff>
    </xdr:from>
    <xdr:ext cx="405111" cy="259045"/>
    <xdr:sp macro="" textlink="">
      <xdr:nvSpPr>
        <xdr:cNvPr id="412" name="n_2aveValue【港湾・漁港】&#10;有形固定資産減価償却率">
          <a:extLst>
            <a:ext uri="{FF2B5EF4-FFF2-40B4-BE49-F238E27FC236}">
              <a16:creationId xmlns:a16="http://schemas.microsoft.com/office/drawing/2014/main" id="{00000000-0008-0000-0E00-00009C010000}"/>
            </a:ext>
          </a:extLst>
        </xdr:cNvPr>
        <xdr:cNvSpPr txBox="1"/>
      </xdr:nvSpPr>
      <xdr:spPr>
        <a:xfrm>
          <a:off x="2705744" y="1801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43922</xdr:rowOff>
    </xdr:from>
    <xdr:ext cx="405111" cy="259045"/>
    <xdr:sp macro="" textlink="">
      <xdr:nvSpPr>
        <xdr:cNvPr id="413" name="n_3aveValue【港湾・漁港】&#10;有形固定資産減価償却率">
          <a:extLst>
            <a:ext uri="{FF2B5EF4-FFF2-40B4-BE49-F238E27FC236}">
              <a16:creationId xmlns:a16="http://schemas.microsoft.com/office/drawing/2014/main" id="{00000000-0008-0000-0E00-00009D010000}"/>
            </a:ext>
          </a:extLst>
        </xdr:cNvPr>
        <xdr:cNvSpPr txBox="1"/>
      </xdr:nvSpPr>
      <xdr:spPr>
        <a:xfrm>
          <a:off x="1816744" y="1821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14" name="n_4aveValue【港湾・漁港】&#10;有形固定資産減価償却率">
          <a:extLst>
            <a:ext uri="{FF2B5EF4-FFF2-40B4-BE49-F238E27FC236}">
              <a16:creationId xmlns:a16="http://schemas.microsoft.com/office/drawing/2014/main" id="{00000000-0008-0000-0E00-00009E010000}"/>
            </a:ext>
          </a:extLst>
        </xdr:cNvPr>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15" name="n_1mainValue【港湾・漁港】&#10;有形固定資産減価償却率">
          <a:extLst>
            <a:ext uri="{FF2B5EF4-FFF2-40B4-BE49-F238E27FC236}">
              <a16:creationId xmlns:a16="http://schemas.microsoft.com/office/drawing/2014/main" id="{00000000-0008-0000-0E00-00009F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16" name="n_2mainValue【港湾・漁港】&#10;有形固定資産減価償却率">
          <a:extLst>
            <a:ext uri="{FF2B5EF4-FFF2-40B4-BE49-F238E27FC236}">
              <a16:creationId xmlns:a16="http://schemas.microsoft.com/office/drawing/2014/main" id="{00000000-0008-0000-0E00-0000A001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17" name="n_3mainValue【港湾・漁港】&#10;有形固定資産減価償却率">
          <a:extLst>
            <a:ext uri="{FF2B5EF4-FFF2-40B4-BE49-F238E27FC236}">
              <a16:creationId xmlns:a16="http://schemas.microsoft.com/office/drawing/2014/main" id="{00000000-0008-0000-0E00-0000A1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港湾・漁港】&#10;一人当たり有形固定資産（償却資産）額グラフ枠">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44" name="【港湾・漁港】&#10;一人当たり有形固定資産（償却資産）額最小値テキスト">
          <a:extLst>
            <a:ext uri="{FF2B5EF4-FFF2-40B4-BE49-F238E27FC236}">
              <a16:creationId xmlns:a16="http://schemas.microsoft.com/office/drawing/2014/main" id="{00000000-0008-0000-0E00-0000BC010000}"/>
            </a:ext>
          </a:extLst>
        </xdr:cNvPr>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46" name="【港湾・漁港】&#10;一人当たり有形固定資産（償却資産）額最大値テキスト">
          <a:extLst>
            <a:ext uri="{FF2B5EF4-FFF2-40B4-BE49-F238E27FC236}">
              <a16:creationId xmlns:a16="http://schemas.microsoft.com/office/drawing/2014/main" id="{00000000-0008-0000-0E00-0000BE010000}"/>
            </a:ext>
          </a:extLst>
        </xdr:cNvPr>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48" name="【港湾・漁港】&#10;一人当たり有形固定資産（償却資産）額平均値テキスト">
          <a:extLst>
            <a:ext uri="{FF2B5EF4-FFF2-40B4-BE49-F238E27FC236}">
              <a16:creationId xmlns:a16="http://schemas.microsoft.com/office/drawing/2014/main" id="{00000000-0008-0000-0E00-0000C0010000}"/>
            </a:ext>
          </a:extLst>
        </xdr:cNvPr>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151898</xdr:rowOff>
    </xdr:from>
    <xdr:to>
      <xdr:col>55</xdr:col>
      <xdr:colOff>50800</xdr:colOff>
      <xdr:row>109</xdr:row>
      <xdr:rowOff>82048</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0426700" y="18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66825</xdr:rowOff>
    </xdr:from>
    <xdr:ext cx="469744" cy="259045"/>
    <xdr:sp macro="" textlink="">
      <xdr:nvSpPr>
        <xdr:cNvPr id="460" name="【港湾・漁港】&#10;一人当たり有形固定資産（償却資産）額該当値テキスト">
          <a:extLst>
            <a:ext uri="{FF2B5EF4-FFF2-40B4-BE49-F238E27FC236}">
              <a16:creationId xmlns:a16="http://schemas.microsoft.com/office/drawing/2014/main" id="{00000000-0008-0000-0E00-0000CC010000}"/>
            </a:ext>
          </a:extLst>
        </xdr:cNvPr>
        <xdr:cNvSpPr txBox="1"/>
      </xdr:nvSpPr>
      <xdr:spPr>
        <a:xfrm>
          <a:off x="10515600" y="1858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151960</xdr:rowOff>
    </xdr:from>
    <xdr:to>
      <xdr:col>50</xdr:col>
      <xdr:colOff>165100</xdr:colOff>
      <xdr:row>109</xdr:row>
      <xdr:rowOff>82110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9588500" y="186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31248</xdr:rowOff>
    </xdr:from>
    <xdr:to>
      <xdr:col>55</xdr:col>
      <xdr:colOff>0</xdr:colOff>
      <xdr:row>109</xdr:row>
      <xdr:rowOff>31310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9639300" y="18719298"/>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152020</xdr:rowOff>
    </xdr:from>
    <xdr:to>
      <xdr:col>46</xdr:col>
      <xdr:colOff>38100</xdr:colOff>
      <xdr:row>109</xdr:row>
      <xdr:rowOff>82170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8699500" y="186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31310</xdr:rowOff>
    </xdr:from>
    <xdr:to>
      <xdr:col>50</xdr:col>
      <xdr:colOff>114300</xdr:colOff>
      <xdr:row>109</xdr:row>
      <xdr:rowOff>31370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8750300" y="18719360"/>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152042</xdr:rowOff>
    </xdr:from>
    <xdr:to>
      <xdr:col>41</xdr:col>
      <xdr:colOff>101600</xdr:colOff>
      <xdr:row>109</xdr:row>
      <xdr:rowOff>82192</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7810500" y="186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31370</xdr:rowOff>
    </xdr:from>
    <xdr:to>
      <xdr:col>45</xdr:col>
      <xdr:colOff>177800</xdr:colOff>
      <xdr:row>109</xdr:row>
      <xdr:rowOff>31392</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7861300" y="1871942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67" name="n_1aveValue【港湾・漁港】&#10;一人当たり有形固定資産（償却資産）額">
          <a:extLst>
            <a:ext uri="{FF2B5EF4-FFF2-40B4-BE49-F238E27FC236}">
              <a16:creationId xmlns:a16="http://schemas.microsoft.com/office/drawing/2014/main" id="{00000000-0008-0000-0E00-0000D3010000}"/>
            </a:ext>
          </a:extLst>
        </xdr:cNvPr>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68" name="n_2ave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69" name="n_3ave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70" name="n_4ave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73237</xdr:rowOff>
    </xdr:from>
    <xdr:ext cx="469744" cy="259045"/>
    <xdr:sp macro="" textlink="">
      <xdr:nvSpPr>
        <xdr:cNvPr id="471" name="n_1main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9391728" y="187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73297</xdr:rowOff>
    </xdr:from>
    <xdr:ext cx="469744" cy="259045"/>
    <xdr:sp macro="" textlink="">
      <xdr:nvSpPr>
        <xdr:cNvPr id="472" name="n_2mainValue【港湾・漁港】&#10;一人当たり有形固定資産（償却資産）額">
          <a:extLst>
            <a:ext uri="{FF2B5EF4-FFF2-40B4-BE49-F238E27FC236}">
              <a16:creationId xmlns:a16="http://schemas.microsoft.com/office/drawing/2014/main" id="{00000000-0008-0000-0E00-0000D8010000}"/>
            </a:ext>
          </a:extLst>
        </xdr:cNvPr>
        <xdr:cNvSpPr txBox="1"/>
      </xdr:nvSpPr>
      <xdr:spPr>
        <a:xfrm>
          <a:off x="8515428" y="187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73319</xdr:rowOff>
    </xdr:from>
    <xdr:ext cx="469744" cy="259045"/>
    <xdr:sp macro="" textlink="">
      <xdr:nvSpPr>
        <xdr:cNvPr id="473" name="n_3mainValue【港湾・漁港】&#10;一人当たり有形固定資産（償却資産）額">
          <a:extLst>
            <a:ext uri="{FF2B5EF4-FFF2-40B4-BE49-F238E27FC236}">
              <a16:creationId xmlns:a16="http://schemas.microsoft.com/office/drawing/2014/main" id="{00000000-0008-0000-0E00-0000D9010000}"/>
            </a:ext>
          </a:extLst>
        </xdr:cNvPr>
        <xdr:cNvSpPr txBox="1"/>
      </xdr:nvSpPr>
      <xdr:spPr>
        <a:xfrm>
          <a:off x="7626428" y="1876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認定こども園・幼稚園・保育所】&#10;有形固定資産減価償却率グラフ枠">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認定こども園・幼稚園・保育所】&#10;有形固定資産減価償却率最小値テキスト">
          <a:extLst>
            <a:ext uri="{FF2B5EF4-FFF2-40B4-BE49-F238E27FC236}">
              <a16:creationId xmlns:a16="http://schemas.microsoft.com/office/drawing/2014/main" id="{00000000-0008-0000-0E00-0000F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1" name="【認定こども園・幼稚園・保育所】&#10;有形固定資産減価償却率最大値テキスト">
          <a:extLst>
            <a:ext uri="{FF2B5EF4-FFF2-40B4-BE49-F238E27FC236}">
              <a16:creationId xmlns:a16="http://schemas.microsoft.com/office/drawing/2014/main" id="{00000000-0008-0000-0E00-0000F5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03" name="【認定こども園・幼稚園・保育所】&#10;有形固定資産減価償却率平均値テキスト">
          <a:extLst>
            <a:ext uri="{FF2B5EF4-FFF2-40B4-BE49-F238E27FC236}">
              <a16:creationId xmlns:a16="http://schemas.microsoft.com/office/drawing/2014/main" id="{00000000-0008-0000-0E00-0000F7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515" name="【認定こども園・幼稚園・保育所】&#10;有形固定資産減価償却率該当値テキスト">
          <a:extLst>
            <a:ext uri="{FF2B5EF4-FFF2-40B4-BE49-F238E27FC236}">
              <a16:creationId xmlns:a16="http://schemas.microsoft.com/office/drawing/2014/main" id="{00000000-0008-0000-0E00-000003020000}"/>
            </a:ext>
          </a:extLst>
        </xdr:cNvPr>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104775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5481300" y="68884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xdr:rowOff>
    </xdr:from>
    <xdr:to>
      <xdr:col>76</xdr:col>
      <xdr:colOff>165100</xdr:colOff>
      <xdr:row>40</xdr:row>
      <xdr:rowOff>111760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4541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104775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4592300" y="69189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60960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3703300" y="6877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22" name="n_1aveValue【認定こども園・幼稚園・保育所】&#10;有形固定資産減価償却率">
          <a:extLst>
            <a:ext uri="{FF2B5EF4-FFF2-40B4-BE49-F238E27FC236}">
              <a16:creationId xmlns:a16="http://schemas.microsoft.com/office/drawing/2014/main" id="{00000000-0008-0000-0E00-00000A02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23" name="n_2ave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24" name="n_3ave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25" name="n_4aveValue【認定こども園・幼稚園・保育所】&#10;有形固定資産減価償却率">
          <a:extLst>
            <a:ext uri="{FF2B5EF4-FFF2-40B4-BE49-F238E27FC236}">
              <a16:creationId xmlns:a16="http://schemas.microsoft.com/office/drawing/2014/main" id="{00000000-0008-0000-0E00-00000D02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526" name="n_1mainValue【認定こども園・幼稚園・保育所】&#10;有形固定資産減価償却率">
          <a:extLst>
            <a:ext uri="{FF2B5EF4-FFF2-40B4-BE49-F238E27FC236}">
              <a16:creationId xmlns:a16="http://schemas.microsoft.com/office/drawing/2014/main" id="{00000000-0008-0000-0E00-00000E020000}"/>
            </a:ext>
          </a:extLst>
        </xdr:cNvPr>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102887</xdr:rowOff>
    </xdr:from>
    <xdr:ext cx="405111" cy="259045"/>
    <xdr:sp macro="" textlink="">
      <xdr:nvSpPr>
        <xdr:cNvPr id="527" name="n_2mainValue【認定こども園・幼稚園・保育所】&#10;有形固定資産減価償却率">
          <a:extLst>
            <a:ext uri="{FF2B5EF4-FFF2-40B4-BE49-F238E27FC236}">
              <a16:creationId xmlns:a16="http://schemas.microsoft.com/office/drawing/2014/main" id="{00000000-0008-0000-0E00-00000F020000}"/>
            </a:ext>
          </a:extLst>
        </xdr:cNvPr>
        <xdr:cNvSpPr txBox="1"/>
      </xdr:nvSpPr>
      <xdr:spPr>
        <a:xfrm>
          <a:off x="14389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528" name="n_3mainValue【認定こども園・幼稚園・保育所】&#10;有形固定資産減価償却率">
          <a:extLst>
            <a:ext uri="{FF2B5EF4-FFF2-40B4-BE49-F238E27FC236}">
              <a16:creationId xmlns:a16="http://schemas.microsoft.com/office/drawing/2014/main" id="{00000000-0008-0000-0E00-000010020000}"/>
            </a:ext>
          </a:extLst>
        </xdr:cNvPr>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a:extLst>
            <a:ext uri="{FF2B5EF4-FFF2-40B4-BE49-F238E27FC236}">
              <a16:creationId xmlns:a16="http://schemas.microsoft.com/office/drawing/2014/main" id="{00000000-0008-0000-0E00-00002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51" name="【認定こども園・幼稚園・保育所】&#10;一人当たり面積最小値テキスト">
          <a:extLst>
            <a:ext uri="{FF2B5EF4-FFF2-40B4-BE49-F238E27FC236}">
              <a16:creationId xmlns:a16="http://schemas.microsoft.com/office/drawing/2014/main" id="{00000000-0008-0000-0E00-000027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3" name="【認定こども園・幼稚園・保育所】&#10;一人当たり面積最大値テキスト">
          <a:extLst>
            <a:ext uri="{FF2B5EF4-FFF2-40B4-BE49-F238E27FC236}">
              <a16:creationId xmlns:a16="http://schemas.microsoft.com/office/drawing/2014/main" id="{00000000-0008-0000-0E00-00002902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55" name="【認定こども園・幼稚園・保育所】&#10;一人当たり面積平均値テキスト">
          <a:extLst>
            <a:ext uri="{FF2B5EF4-FFF2-40B4-BE49-F238E27FC236}">
              <a16:creationId xmlns:a16="http://schemas.microsoft.com/office/drawing/2014/main" id="{00000000-0008-0000-0E00-00002B02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157988</xdr:rowOff>
    </xdr:from>
    <xdr:to>
      <xdr:col>116</xdr:col>
      <xdr:colOff>114300</xdr:colOff>
      <xdr:row>38</xdr:row>
      <xdr:rowOff>88138</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2110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9415</xdr:rowOff>
    </xdr:from>
    <xdr:ext cx="469744" cy="259045"/>
    <xdr:sp macro="" textlink="">
      <xdr:nvSpPr>
        <xdr:cNvPr id="567" name="【認定こども園・幼稚園・保育所】&#10;一人当たり面積該当値テキスト">
          <a:extLst>
            <a:ext uri="{FF2B5EF4-FFF2-40B4-BE49-F238E27FC236}">
              <a16:creationId xmlns:a16="http://schemas.microsoft.com/office/drawing/2014/main" id="{00000000-0008-0000-0E00-000037020000}"/>
            </a:ext>
          </a:extLst>
        </xdr:cNvPr>
        <xdr:cNvSpPr txBox="1"/>
      </xdr:nvSpPr>
      <xdr:spPr>
        <a:xfrm>
          <a:off x="22199600"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37338</xdr:rowOff>
    </xdr:from>
    <xdr:to>
      <xdr:col>116</xdr:col>
      <xdr:colOff>63500</xdr:colOff>
      <xdr:row>38</xdr:row>
      <xdr:rowOff>46482</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1323300" y="655243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xdr:rowOff>
    </xdr:from>
    <xdr:to>
      <xdr:col>107</xdr:col>
      <xdr:colOff>101600</xdr:colOff>
      <xdr:row>38</xdr:row>
      <xdr:rowOff>110998</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20383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60198</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0434300" y="65615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60198</xdr:rowOff>
    </xdr:from>
    <xdr:to>
      <xdr:col>107</xdr:col>
      <xdr:colOff>50800</xdr:colOff>
      <xdr:row>38</xdr:row>
      <xdr:rowOff>62484</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9545300" y="65752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74" name="n_1aveValue【認定こども園・幼稚園・保育所】&#10;一人当たり面積">
          <a:extLst>
            <a:ext uri="{FF2B5EF4-FFF2-40B4-BE49-F238E27FC236}">
              <a16:creationId xmlns:a16="http://schemas.microsoft.com/office/drawing/2014/main" id="{00000000-0008-0000-0E00-00003E02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75" name="n_2aveValue【認定こども園・幼稚園・保育所】&#10;一人当たり面積">
          <a:extLst>
            <a:ext uri="{FF2B5EF4-FFF2-40B4-BE49-F238E27FC236}">
              <a16:creationId xmlns:a16="http://schemas.microsoft.com/office/drawing/2014/main" id="{00000000-0008-0000-0E00-00003F02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76" name="n_3aveValue【認定こども園・幼稚園・保育所】&#10;一人当たり面積">
          <a:extLst>
            <a:ext uri="{FF2B5EF4-FFF2-40B4-BE49-F238E27FC236}">
              <a16:creationId xmlns:a16="http://schemas.microsoft.com/office/drawing/2014/main" id="{00000000-0008-0000-0E00-000040020000}"/>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7" name="n_4aveValue【認定こども園・幼稚園・保育所】&#10;一人当たり面積">
          <a:extLst>
            <a:ext uri="{FF2B5EF4-FFF2-40B4-BE49-F238E27FC236}">
              <a16:creationId xmlns:a16="http://schemas.microsoft.com/office/drawing/2014/main" id="{00000000-0008-0000-0E00-00004102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113809</xdr:rowOff>
    </xdr:from>
    <xdr:ext cx="469744" cy="259045"/>
    <xdr:sp macro="" textlink="">
      <xdr:nvSpPr>
        <xdr:cNvPr id="578" name="n_1mainValue【認定こども園・幼稚園・保育所】&#10;一人当たり面積">
          <a:extLst>
            <a:ext uri="{FF2B5EF4-FFF2-40B4-BE49-F238E27FC236}">
              <a16:creationId xmlns:a16="http://schemas.microsoft.com/office/drawing/2014/main" id="{00000000-0008-0000-0E00-000042020000}"/>
            </a:ext>
          </a:extLst>
        </xdr:cNvPr>
        <xdr:cNvSpPr txBox="1"/>
      </xdr:nvSpPr>
      <xdr:spPr>
        <a:xfrm>
          <a:off x="210757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127525</xdr:rowOff>
    </xdr:from>
    <xdr:ext cx="469744" cy="259045"/>
    <xdr:sp macro="" textlink="">
      <xdr:nvSpPr>
        <xdr:cNvPr id="579" name="n_2mainValue【認定こども園・幼稚園・保育所】&#10;一人当たり面積">
          <a:extLst>
            <a:ext uri="{FF2B5EF4-FFF2-40B4-BE49-F238E27FC236}">
              <a16:creationId xmlns:a16="http://schemas.microsoft.com/office/drawing/2014/main" id="{00000000-0008-0000-0E00-000043020000}"/>
            </a:ext>
          </a:extLst>
        </xdr:cNvPr>
        <xdr:cNvSpPr txBox="1"/>
      </xdr:nvSpPr>
      <xdr:spPr>
        <a:xfrm>
          <a:off x="20199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80" name="n_3mainValue【認定こども園・幼稚園・保育所】&#10;一人当たり面積">
          <a:extLst>
            <a:ext uri="{FF2B5EF4-FFF2-40B4-BE49-F238E27FC236}">
              <a16:creationId xmlns:a16="http://schemas.microsoft.com/office/drawing/2014/main" id="{00000000-0008-0000-0E00-000044020000}"/>
            </a:ext>
          </a:extLst>
        </xdr:cNvPr>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E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E00-00005C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E00-00005E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E00-000060020000}"/>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122936</xdr:rowOff>
    </xdr:from>
    <xdr:to>
      <xdr:col>85</xdr:col>
      <xdr:colOff>177800</xdr:colOff>
      <xdr:row>63</xdr:row>
      <xdr:rowOff>53086</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6268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101363</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E00-00006C020000}"/>
            </a:ext>
          </a:extLst>
        </xdr:cNvPr>
        <xdr:cNvSpPr txBox="1"/>
      </xdr:nvSpPr>
      <xdr:spPr>
        <a:xfrm>
          <a:off x="16357600"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17780</xdr:rowOff>
    </xdr:from>
    <xdr:to>
      <xdr:col>81</xdr:col>
      <xdr:colOff>101600</xdr:colOff>
      <xdr:row>63</xdr:row>
      <xdr:rowOff>119380</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543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xdr:rowOff>
    </xdr:from>
    <xdr:to>
      <xdr:col>85</xdr:col>
      <xdr:colOff>127000</xdr:colOff>
      <xdr:row>63</xdr:row>
      <xdr:rowOff>68580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5481300" y="1080363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148082</xdr:rowOff>
    </xdr:from>
    <xdr:to>
      <xdr:col>76</xdr:col>
      <xdr:colOff>165100</xdr:colOff>
      <xdr:row>63</xdr:row>
      <xdr:rowOff>78232</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4541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27432</xdr:rowOff>
    </xdr:from>
    <xdr:to>
      <xdr:col>81</xdr:col>
      <xdr:colOff>50800</xdr:colOff>
      <xdr:row>63</xdr:row>
      <xdr:rowOff>68580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4592300" y="108287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129794</xdr:rowOff>
    </xdr:from>
    <xdr:to>
      <xdr:col>72</xdr:col>
      <xdr:colOff>38100</xdr:colOff>
      <xdr:row>63</xdr:row>
      <xdr:rowOff>59944</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3652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9144</xdr:rowOff>
    </xdr:from>
    <xdr:to>
      <xdr:col>76</xdr:col>
      <xdr:colOff>114300</xdr:colOff>
      <xdr:row>63</xdr:row>
      <xdr:rowOff>27432</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3703300" y="108104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E00-000073020000}"/>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E00-000074020000}"/>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E00-0000750200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E00-000076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110507</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E00-000077020000}"/>
            </a:ext>
          </a:extLst>
        </xdr:cNvPr>
        <xdr:cNvSpPr txBox="1"/>
      </xdr:nvSpPr>
      <xdr:spPr>
        <a:xfrm>
          <a:off x="15266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69359</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E00-000078020000}"/>
            </a:ext>
          </a:extLst>
        </xdr:cNvPr>
        <xdr:cNvSpPr txBox="1"/>
      </xdr:nvSpPr>
      <xdr:spPr>
        <a:xfrm>
          <a:off x="143897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51071</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E00-000079020000}"/>
            </a:ext>
          </a:extLst>
        </xdr:cNvPr>
        <xdr:cNvSpPr txBox="1"/>
      </xdr:nvSpPr>
      <xdr:spPr>
        <a:xfrm>
          <a:off x="13500744" y="1085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学校施設】&#10;一人当たり面積グラフ枠">
          <a:extLst>
            <a:ext uri="{FF2B5EF4-FFF2-40B4-BE49-F238E27FC236}">
              <a16:creationId xmlns:a16="http://schemas.microsoft.com/office/drawing/2014/main" id="{00000000-0008-0000-0E00-00009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59" name="【学校施設】&#10;一人当たり面積最小値テキスト">
          <a:extLst>
            <a:ext uri="{FF2B5EF4-FFF2-40B4-BE49-F238E27FC236}">
              <a16:creationId xmlns:a16="http://schemas.microsoft.com/office/drawing/2014/main" id="{00000000-0008-0000-0E00-000093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61" name="【学校施設】&#10;一人当たり面積最大値テキスト">
          <a:extLst>
            <a:ext uri="{FF2B5EF4-FFF2-40B4-BE49-F238E27FC236}">
              <a16:creationId xmlns:a16="http://schemas.microsoft.com/office/drawing/2014/main" id="{00000000-0008-0000-0E00-000095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63" name="【学校施設】&#10;一人当たり面積平均値テキスト">
          <a:extLst>
            <a:ext uri="{FF2B5EF4-FFF2-40B4-BE49-F238E27FC236}">
              <a16:creationId xmlns:a16="http://schemas.microsoft.com/office/drawing/2014/main" id="{00000000-0008-0000-0E00-00009702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95504</xdr:rowOff>
    </xdr:from>
    <xdr:to>
      <xdr:col>116</xdr:col>
      <xdr:colOff>114300</xdr:colOff>
      <xdr:row>60</xdr:row>
      <xdr:rowOff>25654</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2110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118381</xdr:rowOff>
    </xdr:from>
    <xdr:ext cx="469744" cy="259045"/>
    <xdr:sp macro="" textlink="">
      <xdr:nvSpPr>
        <xdr:cNvPr id="675" name="【学校施設】&#10;一人当たり面積該当値テキスト">
          <a:extLst>
            <a:ext uri="{FF2B5EF4-FFF2-40B4-BE49-F238E27FC236}">
              <a16:creationId xmlns:a16="http://schemas.microsoft.com/office/drawing/2014/main" id="{00000000-0008-0000-0E00-0000A3020000}"/>
            </a:ext>
          </a:extLst>
        </xdr:cNvPr>
        <xdr:cNvSpPr txBox="1"/>
      </xdr:nvSpPr>
      <xdr:spPr>
        <a:xfrm>
          <a:off x="22199600"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118364</xdr:rowOff>
    </xdr:from>
    <xdr:to>
      <xdr:col>112</xdr:col>
      <xdr:colOff>38100</xdr:colOff>
      <xdr:row>60</xdr:row>
      <xdr:rowOff>48514</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21272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146304</xdr:rowOff>
    </xdr:from>
    <xdr:to>
      <xdr:col>116</xdr:col>
      <xdr:colOff>63500</xdr:colOff>
      <xdr:row>59</xdr:row>
      <xdr:rowOff>169164</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1323300" y="1026185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92456</xdr:rowOff>
    </xdr:from>
    <xdr:to>
      <xdr:col>107</xdr:col>
      <xdr:colOff>101600</xdr:colOff>
      <xdr:row>60</xdr:row>
      <xdr:rowOff>22606</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20383500" y="102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143256</xdr:rowOff>
    </xdr:from>
    <xdr:to>
      <xdr:col>111</xdr:col>
      <xdr:colOff>177800</xdr:colOff>
      <xdr:row>59</xdr:row>
      <xdr:rowOff>169164</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20434300" y="1025880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100076</xdr:rowOff>
    </xdr:from>
    <xdr:to>
      <xdr:col>102</xdr:col>
      <xdr:colOff>165100</xdr:colOff>
      <xdr:row>60</xdr:row>
      <xdr:rowOff>30226</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9494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143256</xdr:rowOff>
    </xdr:from>
    <xdr:to>
      <xdr:col>107</xdr:col>
      <xdr:colOff>50800</xdr:colOff>
      <xdr:row>59</xdr:row>
      <xdr:rowOff>150876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flipV="1">
          <a:off x="19545300" y="1025880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82" name="n_1aveValue【学校施設】&#10;一人当たり面積">
          <a:extLst>
            <a:ext uri="{FF2B5EF4-FFF2-40B4-BE49-F238E27FC236}">
              <a16:creationId xmlns:a16="http://schemas.microsoft.com/office/drawing/2014/main" id="{00000000-0008-0000-0E00-0000AA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83" name="n_2aveValue【学校施設】&#10;一人当たり面積">
          <a:extLst>
            <a:ext uri="{FF2B5EF4-FFF2-40B4-BE49-F238E27FC236}">
              <a16:creationId xmlns:a16="http://schemas.microsoft.com/office/drawing/2014/main" id="{00000000-0008-0000-0E00-0000AB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84" name="n_3aveValue【学校施設】&#10;一人当たり面積">
          <a:extLst>
            <a:ext uri="{FF2B5EF4-FFF2-40B4-BE49-F238E27FC236}">
              <a16:creationId xmlns:a16="http://schemas.microsoft.com/office/drawing/2014/main" id="{00000000-0008-0000-0E00-0000AC02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85" name="n_4aveValue【学校施設】&#10;一人当たり面積">
          <a:extLst>
            <a:ext uri="{FF2B5EF4-FFF2-40B4-BE49-F238E27FC236}">
              <a16:creationId xmlns:a16="http://schemas.microsoft.com/office/drawing/2014/main" id="{00000000-0008-0000-0E00-0000AD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65041</xdr:rowOff>
    </xdr:from>
    <xdr:ext cx="469744" cy="259045"/>
    <xdr:sp macro="" textlink="">
      <xdr:nvSpPr>
        <xdr:cNvPr id="686" name="n_1mainValue【学校施設】&#10;一人当たり面積">
          <a:extLst>
            <a:ext uri="{FF2B5EF4-FFF2-40B4-BE49-F238E27FC236}">
              <a16:creationId xmlns:a16="http://schemas.microsoft.com/office/drawing/2014/main" id="{00000000-0008-0000-0E00-0000AE020000}"/>
            </a:ext>
          </a:extLst>
        </xdr:cNvPr>
        <xdr:cNvSpPr txBox="1"/>
      </xdr:nvSpPr>
      <xdr:spPr>
        <a:xfrm>
          <a:off x="21075727"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39133</xdr:rowOff>
    </xdr:from>
    <xdr:ext cx="469744" cy="259045"/>
    <xdr:sp macro="" textlink="">
      <xdr:nvSpPr>
        <xdr:cNvPr id="687" name="n_2mainValue【学校施設】&#10;一人当たり面積">
          <a:extLst>
            <a:ext uri="{FF2B5EF4-FFF2-40B4-BE49-F238E27FC236}">
              <a16:creationId xmlns:a16="http://schemas.microsoft.com/office/drawing/2014/main" id="{00000000-0008-0000-0E00-0000AF020000}"/>
            </a:ext>
          </a:extLst>
        </xdr:cNvPr>
        <xdr:cNvSpPr txBox="1"/>
      </xdr:nvSpPr>
      <xdr:spPr>
        <a:xfrm>
          <a:off x="20199427" y="99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46753</xdr:rowOff>
    </xdr:from>
    <xdr:ext cx="469744" cy="259045"/>
    <xdr:sp macro="" textlink="">
      <xdr:nvSpPr>
        <xdr:cNvPr id="688" name="n_3mainValue【学校施設】&#10;一人当たり面積">
          <a:extLst>
            <a:ext uri="{FF2B5EF4-FFF2-40B4-BE49-F238E27FC236}">
              <a16:creationId xmlns:a16="http://schemas.microsoft.com/office/drawing/2014/main" id="{00000000-0008-0000-0E00-0000B0020000}"/>
            </a:ext>
          </a:extLst>
        </xdr:cNvPr>
        <xdr:cNvSpPr txBox="1"/>
      </xdr:nvSpPr>
      <xdr:spPr>
        <a:xfrm>
          <a:off x="19310427" y="99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a:extLst>
            <a:ext uri="{FF2B5EF4-FFF2-40B4-BE49-F238E27FC236}">
              <a16:creationId xmlns:a16="http://schemas.microsoft.com/office/drawing/2014/main" id="{00000000-0008-0000-0E00-0000D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8" name="【公民館】&#10;有形固定資産減価償却率最小値テキスト">
          <a:extLst>
            <a:ext uri="{FF2B5EF4-FFF2-40B4-BE49-F238E27FC236}">
              <a16:creationId xmlns:a16="http://schemas.microsoft.com/office/drawing/2014/main" id="{00000000-0008-0000-0E00-0000D8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30" name="【公民館】&#10;有形固定資産減価償却率最大値テキスト">
          <a:extLst>
            <a:ext uri="{FF2B5EF4-FFF2-40B4-BE49-F238E27FC236}">
              <a16:creationId xmlns:a16="http://schemas.microsoft.com/office/drawing/2014/main" id="{00000000-0008-0000-0E00-0000DA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32" name="【公民館】&#10;有形固定資産減価償却率平均値テキスト">
          <a:extLst>
            <a:ext uri="{FF2B5EF4-FFF2-40B4-BE49-F238E27FC236}">
              <a16:creationId xmlns:a16="http://schemas.microsoft.com/office/drawing/2014/main" id="{00000000-0008-0000-0E00-0000DC020000}"/>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744" name="【公民館】&#10;有形固定資産減価償却率該当値テキスト">
          <a:extLst>
            <a:ext uri="{FF2B5EF4-FFF2-40B4-BE49-F238E27FC236}">
              <a16:creationId xmlns:a16="http://schemas.microsoft.com/office/drawing/2014/main" id="{00000000-0008-0000-0E00-0000E8020000}"/>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57404</xdr:rowOff>
    </xdr:from>
    <xdr:to>
      <xdr:col>81</xdr:col>
      <xdr:colOff>101600</xdr:colOff>
      <xdr:row>106</xdr:row>
      <xdr:rowOff>159004</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543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108204</xdr:rowOff>
    </xdr:from>
    <xdr:to>
      <xdr:col>85</xdr:col>
      <xdr:colOff>127000</xdr:colOff>
      <xdr:row>106</xdr:row>
      <xdr:rowOff>133350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5481300" y="182819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20828</xdr:rowOff>
    </xdr:from>
    <xdr:to>
      <xdr:col>76</xdr:col>
      <xdr:colOff>165100</xdr:colOff>
      <xdr:row>106</xdr:row>
      <xdr:rowOff>122428</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4541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71628</xdr:rowOff>
    </xdr:from>
    <xdr:to>
      <xdr:col>81</xdr:col>
      <xdr:colOff>50800</xdr:colOff>
      <xdr:row>106</xdr:row>
      <xdr:rowOff>108204</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4592300" y="18245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61976</xdr:rowOff>
    </xdr:from>
    <xdr:to>
      <xdr:col>72</xdr:col>
      <xdr:colOff>38100</xdr:colOff>
      <xdr:row>104</xdr:row>
      <xdr:rowOff>163576</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3652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112776</xdr:rowOff>
    </xdr:from>
    <xdr:to>
      <xdr:col>76</xdr:col>
      <xdr:colOff>114300</xdr:colOff>
      <xdr:row>106</xdr:row>
      <xdr:rowOff>71628</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3703300" y="1794357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51" name="n_1aveValue【公民館】&#10;有形固定資産減価償却率">
          <a:extLst>
            <a:ext uri="{FF2B5EF4-FFF2-40B4-BE49-F238E27FC236}">
              <a16:creationId xmlns:a16="http://schemas.microsoft.com/office/drawing/2014/main" id="{00000000-0008-0000-0E00-0000EF02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52" name="n_2aveValue【公民館】&#10;有形固定資産減価償却率">
          <a:extLst>
            <a:ext uri="{FF2B5EF4-FFF2-40B4-BE49-F238E27FC236}">
              <a16:creationId xmlns:a16="http://schemas.microsoft.com/office/drawing/2014/main" id="{00000000-0008-0000-0E00-0000F0020000}"/>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53" name="n_3aveValue【公民館】&#10;有形固定資産減価償却率">
          <a:extLst>
            <a:ext uri="{FF2B5EF4-FFF2-40B4-BE49-F238E27FC236}">
              <a16:creationId xmlns:a16="http://schemas.microsoft.com/office/drawing/2014/main" id="{00000000-0008-0000-0E00-0000F1020000}"/>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54" name="n_4aveValue【公民館】&#10;有形固定資産減価償却率">
          <a:extLst>
            <a:ext uri="{FF2B5EF4-FFF2-40B4-BE49-F238E27FC236}">
              <a16:creationId xmlns:a16="http://schemas.microsoft.com/office/drawing/2014/main" id="{00000000-0008-0000-0E00-0000F202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150131</xdr:rowOff>
    </xdr:from>
    <xdr:ext cx="405111" cy="259045"/>
    <xdr:sp macro="" textlink="">
      <xdr:nvSpPr>
        <xdr:cNvPr id="755" name="n_1mainValue【公民館】&#10;有形固定資産減価償却率">
          <a:extLst>
            <a:ext uri="{FF2B5EF4-FFF2-40B4-BE49-F238E27FC236}">
              <a16:creationId xmlns:a16="http://schemas.microsoft.com/office/drawing/2014/main" id="{00000000-0008-0000-0E00-0000F3020000}"/>
            </a:ext>
          </a:extLst>
        </xdr:cNvPr>
        <xdr:cNvSpPr txBox="1"/>
      </xdr:nvSpPr>
      <xdr:spPr>
        <a:xfrm>
          <a:off x="152660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113555</xdr:rowOff>
    </xdr:from>
    <xdr:ext cx="405111" cy="259045"/>
    <xdr:sp macro="" textlink="">
      <xdr:nvSpPr>
        <xdr:cNvPr id="756" name="n_2mainValue【公民館】&#10;有形固定資産減価償却率">
          <a:extLst>
            <a:ext uri="{FF2B5EF4-FFF2-40B4-BE49-F238E27FC236}">
              <a16:creationId xmlns:a16="http://schemas.microsoft.com/office/drawing/2014/main" id="{00000000-0008-0000-0E00-0000F4020000}"/>
            </a:ext>
          </a:extLst>
        </xdr:cNvPr>
        <xdr:cNvSpPr txBox="1"/>
      </xdr:nvSpPr>
      <xdr:spPr>
        <a:xfrm>
          <a:off x="14389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154703</xdr:rowOff>
    </xdr:from>
    <xdr:ext cx="405111" cy="259045"/>
    <xdr:sp macro="" textlink="">
      <xdr:nvSpPr>
        <xdr:cNvPr id="757" name="n_3mainValue【公民館】&#10;有形固定資産減価償却率">
          <a:extLst>
            <a:ext uri="{FF2B5EF4-FFF2-40B4-BE49-F238E27FC236}">
              <a16:creationId xmlns:a16="http://schemas.microsoft.com/office/drawing/2014/main" id="{00000000-0008-0000-0E00-0000F5020000}"/>
            </a:ext>
          </a:extLst>
        </xdr:cNvPr>
        <xdr:cNvSpPr txBox="1"/>
      </xdr:nvSpPr>
      <xdr:spPr>
        <a:xfrm>
          <a:off x="13500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80" name="【公民館】&#10;一人当たり面積最小値テキスト">
          <a:extLst>
            <a:ext uri="{FF2B5EF4-FFF2-40B4-BE49-F238E27FC236}">
              <a16:creationId xmlns:a16="http://schemas.microsoft.com/office/drawing/2014/main" id="{00000000-0008-0000-0E00-00000C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82" name="【公民館】&#10;一人当たり面積最大値テキスト">
          <a:extLst>
            <a:ext uri="{FF2B5EF4-FFF2-40B4-BE49-F238E27FC236}">
              <a16:creationId xmlns:a16="http://schemas.microsoft.com/office/drawing/2014/main" id="{00000000-0008-0000-0E00-00000E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84" name="【公民館】&#10;一人当たり面積平均値テキスト">
          <a:extLst>
            <a:ext uri="{FF2B5EF4-FFF2-40B4-BE49-F238E27FC236}">
              <a16:creationId xmlns:a16="http://schemas.microsoft.com/office/drawing/2014/main" id="{00000000-0008-0000-0E00-00001003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95" name="楕円 794">
          <a:extLst>
            <a:ext uri="{FF2B5EF4-FFF2-40B4-BE49-F238E27FC236}">
              <a16:creationId xmlns:a16="http://schemas.microsoft.com/office/drawing/2014/main" id="{00000000-0008-0000-0E00-00001B030000}"/>
            </a:ext>
          </a:extLst>
        </xdr:cNvPr>
        <xdr:cNvSpPr/>
      </xdr:nvSpPr>
      <xdr:spPr>
        <a:xfrm>
          <a:off x="22110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68851</xdr:rowOff>
    </xdr:from>
    <xdr:ext cx="469744" cy="259045"/>
    <xdr:sp macro="" textlink="">
      <xdr:nvSpPr>
        <xdr:cNvPr id="796" name="【公民館】&#10;一人当たり面積該当値テキスト">
          <a:extLst>
            <a:ext uri="{FF2B5EF4-FFF2-40B4-BE49-F238E27FC236}">
              <a16:creationId xmlns:a16="http://schemas.microsoft.com/office/drawing/2014/main" id="{00000000-0008-0000-0E00-00001C030000}"/>
            </a:ext>
          </a:extLst>
        </xdr:cNvPr>
        <xdr:cNvSpPr txBox="1"/>
      </xdr:nvSpPr>
      <xdr:spPr>
        <a:xfrm>
          <a:off x="22199600" y="178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797" name="楕円 796">
          <a:extLst>
            <a:ext uri="{FF2B5EF4-FFF2-40B4-BE49-F238E27FC236}">
              <a16:creationId xmlns:a16="http://schemas.microsoft.com/office/drawing/2014/main" id="{00000000-0008-0000-0E00-00001D030000}"/>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96774</xdr:rowOff>
    </xdr:from>
    <xdr:to>
      <xdr:col>116</xdr:col>
      <xdr:colOff>63500</xdr:colOff>
      <xdr:row>105</xdr:row>
      <xdr:rowOff>99061</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flipV="1">
          <a:off x="21323300" y="180990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99" name="楕円 798">
          <a:extLst>
            <a:ext uri="{FF2B5EF4-FFF2-40B4-BE49-F238E27FC236}">
              <a16:creationId xmlns:a16="http://schemas.microsoft.com/office/drawing/2014/main" id="{00000000-0008-0000-0E00-00001F030000}"/>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110489</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flipV="1">
          <a:off x="20434300" y="18101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107</xdr:row>
      <xdr:rowOff>76200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19545300" y="1811273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03" name="n_1aveValue【公民館】&#10;一人当たり面積">
          <a:extLst>
            <a:ext uri="{FF2B5EF4-FFF2-40B4-BE49-F238E27FC236}">
              <a16:creationId xmlns:a16="http://schemas.microsoft.com/office/drawing/2014/main" id="{00000000-0008-0000-0E00-00002303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04" name="n_2aveValue【公民館】&#10;一人当たり面積">
          <a:extLst>
            <a:ext uri="{FF2B5EF4-FFF2-40B4-BE49-F238E27FC236}">
              <a16:creationId xmlns:a16="http://schemas.microsoft.com/office/drawing/2014/main" id="{00000000-0008-0000-0E00-000024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05" name="n_3aveValue【公民館】&#10;一人当たり面積">
          <a:extLst>
            <a:ext uri="{FF2B5EF4-FFF2-40B4-BE49-F238E27FC236}">
              <a16:creationId xmlns:a16="http://schemas.microsoft.com/office/drawing/2014/main" id="{00000000-0008-0000-0E00-000025030000}"/>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06" name="n_4aveValue【公民館】&#10;一人当たり面積">
          <a:extLst>
            <a:ext uri="{FF2B5EF4-FFF2-40B4-BE49-F238E27FC236}">
              <a16:creationId xmlns:a16="http://schemas.microsoft.com/office/drawing/2014/main" id="{00000000-0008-0000-0E00-00002603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807" name="n_1mainValue【公民館】&#10;一人当たり面積">
          <a:extLst>
            <a:ext uri="{FF2B5EF4-FFF2-40B4-BE49-F238E27FC236}">
              <a16:creationId xmlns:a16="http://schemas.microsoft.com/office/drawing/2014/main" id="{00000000-0008-0000-0E00-000027030000}"/>
            </a:ext>
          </a:extLst>
        </xdr:cNvPr>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08" name="n_2mainValue【公民館】&#10;一人当たり面積">
          <a:extLst>
            <a:ext uri="{FF2B5EF4-FFF2-40B4-BE49-F238E27FC236}">
              <a16:creationId xmlns:a16="http://schemas.microsoft.com/office/drawing/2014/main" id="{00000000-0008-0000-0E00-00002803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09" name="n_3mainValue【公民館】&#10;一人当たり面積">
          <a:extLst>
            <a:ext uri="{FF2B5EF4-FFF2-40B4-BE49-F238E27FC236}">
              <a16:creationId xmlns:a16="http://schemas.microsoft.com/office/drawing/2014/main" id="{00000000-0008-0000-0E00-00002903000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、学校施設となっている。各施設ごとの有形固定資産減価償却率は、小学校が</a:t>
          </a: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％、中学校が</a:t>
          </a:r>
          <a:r>
            <a:rPr kumimoji="1" lang="ja-JP" altLang="en-US" sz="1100">
              <a:solidFill>
                <a:schemeClr val="dk1"/>
              </a:solidFill>
              <a:effectLst/>
              <a:latin typeface="+mn-lt"/>
              <a:ea typeface="+mn-ea"/>
              <a:cs typeface="+mn-cs"/>
            </a:rPr>
            <a:t>７６</a:t>
          </a:r>
          <a:r>
            <a:rPr kumimoji="1" lang="ja-JP" altLang="ja-JP" sz="1100">
              <a:solidFill>
                <a:schemeClr val="dk1"/>
              </a:solidFill>
              <a:effectLst/>
              <a:latin typeface="+mn-lt"/>
              <a:ea typeface="+mn-ea"/>
              <a:cs typeface="+mn-cs"/>
            </a:rPr>
            <a:t>％となっている。公共施設等総合管理計画に基づき計画的な老朽化対策に取り組み、各施設の長寿命化に努める。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31931</xdr:rowOff>
    </xdr:from>
    <xdr:to>
      <xdr:col>24</xdr:col>
      <xdr:colOff>114300</xdr:colOff>
      <xdr:row>39</xdr:row>
      <xdr:rowOff>133531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4173</xdr:rowOff>
    </xdr:from>
    <xdr:to>
      <xdr:col>20</xdr:col>
      <xdr:colOff>38100</xdr:colOff>
      <xdr:row>39</xdr:row>
      <xdr:rowOff>105773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82731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415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147865</xdr:rowOff>
    </xdr:from>
    <xdr:to>
      <xdr:col>15</xdr:col>
      <xdr:colOff>101600</xdr:colOff>
      <xdr:row>39</xdr:row>
      <xdr:rowOff>78015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27215</xdr:rowOff>
    </xdr:from>
    <xdr:to>
      <xdr:col>19</xdr:col>
      <xdr:colOff>177800</xdr:colOff>
      <xdr:row>39</xdr:row>
      <xdr:rowOff>54973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137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90715</xdr:rowOff>
    </xdr:from>
    <xdr:to>
      <xdr:col>10</xdr:col>
      <xdr:colOff>165100</xdr:colOff>
      <xdr:row>40</xdr:row>
      <xdr:rowOff>20865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141515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67137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96900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69142</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11992</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00000000-0008-0000-0F00-000075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0000000-0008-0000-0F00-000077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a:extLst>
            <a:ext uri="{FF2B5EF4-FFF2-40B4-BE49-F238E27FC236}">
              <a16:creationId xmlns:a16="http://schemas.microsoft.com/office/drawing/2014/main" id="{00000000-0008-0000-0F00-000079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33" name="【図書館】&#10;一人当たり面積該当値テキスト">
          <a:extLst>
            <a:ext uri="{FF2B5EF4-FFF2-40B4-BE49-F238E27FC236}">
              <a16:creationId xmlns:a16="http://schemas.microsoft.com/office/drawing/2014/main" id="{00000000-0008-0000-0F00-000085000000}"/>
            </a:ext>
          </a:extLst>
        </xdr:cNvPr>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63500</xdr:rowOff>
    </xdr:from>
    <xdr:to>
      <xdr:col>50</xdr:col>
      <xdr:colOff>165100</xdr:colOff>
      <xdr:row>37</xdr:row>
      <xdr:rowOff>165100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9639300" y="6438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73025</xdr:rowOff>
    </xdr:from>
    <xdr:to>
      <xdr:col>46</xdr:col>
      <xdr:colOff>38100</xdr:colOff>
      <xdr:row>38</xdr:row>
      <xdr:rowOff>3175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114300</xdr:rowOff>
    </xdr:from>
    <xdr:to>
      <xdr:col>50</xdr:col>
      <xdr:colOff>114300</xdr:colOff>
      <xdr:row>37</xdr:row>
      <xdr:rowOff>123825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8750300" y="6457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123825</xdr:rowOff>
    </xdr:from>
    <xdr:to>
      <xdr:col>45</xdr:col>
      <xdr:colOff>177800</xdr:colOff>
      <xdr:row>39</xdr:row>
      <xdr:rowOff>19050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7861300" y="64674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10177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19702</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38354</xdr:rowOff>
    </xdr:from>
    <xdr:to>
      <xdr:col>24</xdr:col>
      <xdr:colOff>114300</xdr:colOff>
      <xdr:row>61</xdr:row>
      <xdr:rowOff>139954</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16781</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164084</xdr:rowOff>
    </xdr:from>
    <xdr:to>
      <xdr:col>20</xdr:col>
      <xdr:colOff>38100</xdr:colOff>
      <xdr:row>61</xdr:row>
      <xdr:rowOff>94234</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43434</xdr:rowOff>
    </xdr:from>
    <xdr:to>
      <xdr:col>24</xdr:col>
      <xdr:colOff>63500</xdr:colOff>
      <xdr:row>61</xdr:row>
      <xdr:rowOff>89154</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501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116078</xdr:rowOff>
    </xdr:from>
    <xdr:to>
      <xdr:col>15</xdr:col>
      <xdr:colOff>101600</xdr:colOff>
      <xdr:row>61</xdr:row>
      <xdr:rowOff>46228</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166878</xdr:rowOff>
    </xdr:from>
    <xdr:to>
      <xdr:col>19</xdr:col>
      <xdr:colOff>177800</xdr:colOff>
      <xdr:row>61</xdr:row>
      <xdr:rowOff>43434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4538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26924</xdr:rowOff>
    </xdr:from>
    <xdr:to>
      <xdr:col>10</xdr:col>
      <xdr:colOff>165100</xdr:colOff>
      <xdr:row>61</xdr:row>
      <xdr:rowOff>128524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166878</xdr:rowOff>
    </xdr:from>
    <xdr:to>
      <xdr:col>15</xdr:col>
      <xdr:colOff>50800</xdr:colOff>
      <xdr:row>61</xdr:row>
      <xdr:rowOff>77724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019300" y="104538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85361</xdr:rowOff>
    </xdr:from>
    <xdr:ext cx="405111" cy="259045"/>
    <xdr:sp macro="" textlink="">
      <xdr:nvSpPr>
        <xdr:cNvPr id="197" name="n_1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37355</xdr:rowOff>
    </xdr:from>
    <xdr:ext cx="405111" cy="259045"/>
    <xdr:sp macro="" textlink="">
      <xdr:nvSpPr>
        <xdr:cNvPr id="198" name="n_2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119651</xdr:rowOff>
    </xdr:from>
    <xdr:ext cx="405111" cy="259045"/>
    <xdr:sp macro="" textlink="">
      <xdr:nvSpPr>
        <xdr:cNvPr id="199" name="n_3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143527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127181</xdr:rowOff>
    </xdr:from>
    <xdr:to>
      <xdr:col>50</xdr:col>
      <xdr:colOff>165100</xdr:colOff>
      <xdr:row>62</xdr:row>
      <xdr:rowOff>57331</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6531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629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135346</xdr:rowOff>
    </xdr:from>
    <xdr:to>
      <xdr:col>46</xdr:col>
      <xdr:colOff>38100</xdr:colOff>
      <xdr:row>62</xdr:row>
      <xdr:rowOff>65496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6531</xdr:rowOff>
    </xdr:from>
    <xdr:to>
      <xdr:col>50</xdr:col>
      <xdr:colOff>114300</xdr:colOff>
      <xdr:row>62</xdr:row>
      <xdr:rowOff>14696</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364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136978</xdr:rowOff>
    </xdr:from>
    <xdr:to>
      <xdr:col>41</xdr:col>
      <xdr:colOff>101600</xdr:colOff>
      <xdr:row>62</xdr:row>
      <xdr:rowOff>67128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14696</xdr:rowOff>
    </xdr:from>
    <xdr:to>
      <xdr:col>45</xdr:col>
      <xdr:colOff>177800</xdr:colOff>
      <xdr:row>62</xdr:row>
      <xdr:rowOff>16328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6445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F00-0000F900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F00-0000FA000000}"/>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F00-0000FB000000}"/>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F00-0000FC000000}"/>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73858</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F00-0000FD000000}"/>
            </a:ext>
          </a:extLst>
        </xdr:cNvPr>
        <xdr:cNvSpPr txBox="1"/>
      </xdr:nvSpPr>
      <xdr:spPr>
        <a:xfrm>
          <a:off x="9391727" y="1036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56623</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F00-0000FE000000}"/>
            </a:ext>
          </a:extLst>
        </xdr:cNvPr>
        <xdr:cNvSpPr txBox="1"/>
      </xdr:nvSpPr>
      <xdr:spPr>
        <a:xfrm>
          <a:off x="8515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58255</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F00-0000FF000000}"/>
            </a:ext>
          </a:extLst>
        </xdr:cNvPr>
        <xdr:cNvSpPr txBox="1"/>
      </xdr:nvSpPr>
      <xdr:spPr>
        <a:xfrm>
          <a:off x="7626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F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00000000-0008-0000-0F00-000019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F00-00001B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F00-00001D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F00-000029010000}"/>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80011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3797300" y="14287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57150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908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19050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019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F00-000033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a:extLst>
            <a:ext uri="{FF2B5EF4-FFF2-40B4-BE49-F238E27FC236}">
              <a16:creationId xmlns:a16="http://schemas.microsoft.com/office/drawing/2014/main" id="{00000000-0008-0000-0F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a:extLst>
            <a:ext uri="{FF2B5EF4-FFF2-40B4-BE49-F238E27FC236}">
              <a16:creationId xmlns:a16="http://schemas.microsoft.com/office/drawing/2014/main" id="{00000000-0008-0000-0F00-000051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a:extLst>
            <a:ext uri="{FF2B5EF4-FFF2-40B4-BE49-F238E27FC236}">
              <a16:creationId xmlns:a16="http://schemas.microsoft.com/office/drawing/2014/main" id="{00000000-0008-0000-0F00-000053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a:extLst>
            <a:ext uri="{FF2B5EF4-FFF2-40B4-BE49-F238E27FC236}">
              <a16:creationId xmlns:a16="http://schemas.microsoft.com/office/drawing/2014/main" id="{00000000-0008-0000-0F00-000055010000}"/>
            </a:ext>
          </a:extLst>
        </xdr:cNvPr>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119562</xdr:rowOff>
    </xdr:from>
    <xdr:to>
      <xdr:col>55</xdr:col>
      <xdr:colOff>50800</xdr:colOff>
      <xdr:row>80</xdr:row>
      <xdr:rowOff>49712</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04267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142439</xdr:rowOff>
    </xdr:from>
    <xdr:ext cx="469744" cy="259045"/>
    <xdr:sp macro="" textlink="">
      <xdr:nvSpPr>
        <xdr:cNvPr id="353" name="【福祉施設】&#10;一人当たり面積該当値テキスト">
          <a:extLst>
            <a:ext uri="{FF2B5EF4-FFF2-40B4-BE49-F238E27FC236}">
              <a16:creationId xmlns:a16="http://schemas.microsoft.com/office/drawing/2014/main" id="{00000000-0008-0000-0F00-000061010000}"/>
            </a:ext>
          </a:extLst>
        </xdr:cNvPr>
        <xdr:cNvSpPr txBox="1"/>
      </xdr:nvSpPr>
      <xdr:spPr>
        <a:xfrm>
          <a:off x="10515600"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122827</xdr:rowOff>
    </xdr:from>
    <xdr:to>
      <xdr:col>50</xdr:col>
      <xdr:colOff>165100</xdr:colOff>
      <xdr:row>80</xdr:row>
      <xdr:rowOff>52977</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9588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170362</xdr:rowOff>
    </xdr:from>
    <xdr:to>
      <xdr:col>55</xdr:col>
      <xdr:colOff>0</xdr:colOff>
      <xdr:row>80</xdr:row>
      <xdr:rowOff>2177</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9639300" y="13714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155484</xdr:rowOff>
    </xdr:from>
    <xdr:to>
      <xdr:col>46</xdr:col>
      <xdr:colOff>38100</xdr:colOff>
      <xdr:row>80</xdr:row>
      <xdr:rowOff>85634</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8699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2177</xdr:rowOff>
    </xdr:from>
    <xdr:to>
      <xdr:col>50</xdr:col>
      <xdr:colOff>114300</xdr:colOff>
      <xdr:row>80</xdr:row>
      <xdr:rowOff>34834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8750300" y="137181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162016</xdr:rowOff>
    </xdr:from>
    <xdr:to>
      <xdr:col>41</xdr:col>
      <xdr:colOff>101600</xdr:colOff>
      <xdr:row>80</xdr:row>
      <xdr:rowOff>92166</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781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34834</xdr:rowOff>
    </xdr:from>
    <xdr:to>
      <xdr:col>45</xdr:col>
      <xdr:colOff>177800</xdr:colOff>
      <xdr:row>80</xdr:row>
      <xdr:rowOff>41366</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7861300" y="137508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0" name="n_1aveValue【福祉施設】&#10;一人当たり面積">
          <a:extLst>
            <a:ext uri="{FF2B5EF4-FFF2-40B4-BE49-F238E27FC236}">
              <a16:creationId xmlns:a16="http://schemas.microsoft.com/office/drawing/2014/main" id="{00000000-0008-0000-0F00-000068010000}"/>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61" name="n_2aveValue【福祉施設】&#10;一人当たり面積">
          <a:extLst>
            <a:ext uri="{FF2B5EF4-FFF2-40B4-BE49-F238E27FC236}">
              <a16:creationId xmlns:a16="http://schemas.microsoft.com/office/drawing/2014/main" id="{00000000-0008-0000-0F00-000069010000}"/>
            </a:ext>
          </a:extLst>
        </xdr:cNvPr>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62" name="n_3aveValue【福祉施設】&#10;一人当たり面積">
          <a:extLst>
            <a:ext uri="{FF2B5EF4-FFF2-40B4-BE49-F238E27FC236}">
              <a16:creationId xmlns:a16="http://schemas.microsoft.com/office/drawing/2014/main" id="{00000000-0008-0000-0F00-00006A010000}"/>
            </a:ext>
          </a:extLst>
        </xdr:cNvPr>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a:extLst>
            <a:ext uri="{FF2B5EF4-FFF2-40B4-BE49-F238E27FC236}">
              <a16:creationId xmlns:a16="http://schemas.microsoft.com/office/drawing/2014/main" id="{00000000-0008-0000-0F00-00006B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69504</xdr:rowOff>
    </xdr:from>
    <xdr:ext cx="469744" cy="259045"/>
    <xdr:sp macro="" textlink="">
      <xdr:nvSpPr>
        <xdr:cNvPr id="364" name="n_1mainValue【福祉施設】&#10;一人当たり面積">
          <a:extLst>
            <a:ext uri="{FF2B5EF4-FFF2-40B4-BE49-F238E27FC236}">
              <a16:creationId xmlns:a16="http://schemas.microsoft.com/office/drawing/2014/main" id="{00000000-0008-0000-0F00-00006C010000}"/>
            </a:ext>
          </a:extLst>
        </xdr:cNvPr>
        <xdr:cNvSpPr txBox="1"/>
      </xdr:nvSpPr>
      <xdr:spPr>
        <a:xfrm>
          <a:off x="9391727" y="1344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102161</xdr:rowOff>
    </xdr:from>
    <xdr:ext cx="469744" cy="259045"/>
    <xdr:sp macro="" textlink="">
      <xdr:nvSpPr>
        <xdr:cNvPr id="365" name="n_2mainValue【福祉施設】&#10;一人当たり面積">
          <a:extLst>
            <a:ext uri="{FF2B5EF4-FFF2-40B4-BE49-F238E27FC236}">
              <a16:creationId xmlns:a16="http://schemas.microsoft.com/office/drawing/2014/main" id="{00000000-0008-0000-0F00-00006D010000}"/>
            </a:ext>
          </a:extLst>
        </xdr:cNvPr>
        <xdr:cNvSpPr txBox="1"/>
      </xdr:nvSpPr>
      <xdr:spPr>
        <a:xfrm>
          <a:off x="8515427" y="1347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108693</xdr:rowOff>
    </xdr:from>
    <xdr:ext cx="469744" cy="259045"/>
    <xdr:sp macro="" textlink="">
      <xdr:nvSpPr>
        <xdr:cNvPr id="366" name="n_3mainValue【福祉施設】&#10;一人当たり面積">
          <a:extLst>
            <a:ext uri="{FF2B5EF4-FFF2-40B4-BE49-F238E27FC236}">
              <a16:creationId xmlns:a16="http://schemas.microsoft.com/office/drawing/2014/main" id="{00000000-0008-0000-0F00-00006E010000}"/>
            </a:ext>
          </a:extLst>
        </xdr:cNvPr>
        <xdr:cNvSpPr txBox="1"/>
      </xdr:nvSpPr>
      <xdr:spPr>
        <a:xfrm>
          <a:off x="7626427" y="134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a:extLst>
            <a:ext uri="{FF2B5EF4-FFF2-40B4-BE49-F238E27FC236}">
              <a16:creationId xmlns:a16="http://schemas.microsoft.com/office/drawing/2014/main" id="{00000000-0008-0000-0F00-000089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a:extLst>
            <a:ext uri="{FF2B5EF4-FFF2-40B4-BE49-F238E27FC236}">
              <a16:creationId xmlns:a16="http://schemas.microsoft.com/office/drawing/2014/main" id="{00000000-0008-0000-0F00-00008B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97" name="【市民会館】&#10;有形固定資産減価償却率平均値テキスト">
          <a:extLst>
            <a:ext uri="{FF2B5EF4-FFF2-40B4-BE49-F238E27FC236}">
              <a16:creationId xmlns:a16="http://schemas.microsoft.com/office/drawing/2014/main" id="{00000000-0008-0000-0F00-00008D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164193</xdr:rowOff>
    </xdr:from>
    <xdr:to>
      <xdr:col>24</xdr:col>
      <xdr:colOff>114300</xdr:colOff>
      <xdr:row>103</xdr:row>
      <xdr:rowOff>94343</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45847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15620</xdr:rowOff>
    </xdr:from>
    <xdr:ext cx="405111" cy="259045"/>
    <xdr:sp macro="" textlink="">
      <xdr:nvSpPr>
        <xdr:cNvPr id="409" name="【市民会館】&#10;有形固定資産減価償却率該当値テキスト">
          <a:extLst>
            <a:ext uri="{FF2B5EF4-FFF2-40B4-BE49-F238E27FC236}">
              <a16:creationId xmlns:a16="http://schemas.microsoft.com/office/drawing/2014/main" id="{00000000-0008-0000-0F00-000099010000}"/>
            </a:ext>
          </a:extLst>
        </xdr:cNvPr>
        <xdr:cNvSpPr txBox="1"/>
      </xdr:nvSpPr>
      <xdr:spPr>
        <a:xfrm>
          <a:off x="4673600" y="1750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102144</xdr:rowOff>
    </xdr:from>
    <xdr:to>
      <xdr:col>20</xdr:col>
      <xdr:colOff>38100</xdr:colOff>
      <xdr:row>103</xdr:row>
      <xdr:rowOff>32294</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3746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152944</xdr:rowOff>
    </xdr:from>
    <xdr:to>
      <xdr:col>24</xdr:col>
      <xdr:colOff>63500</xdr:colOff>
      <xdr:row>103</xdr:row>
      <xdr:rowOff>43543</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3797300" y="1764084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152944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2908300" y="1758042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120106</xdr:rowOff>
    </xdr:from>
    <xdr:to>
      <xdr:col>10</xdr:col>
      <xdr:colOff>165100</xdr:colOff>
      <xdr:row>100</xdr:row>
      <xdr:rowOff>50256</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968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170906</xdr:rowOff>
    </xdr:from>
    <xdr:to>
      <xdr:col>15</xdr:col>
      <xdr:colOff>50800</xdr:colOff>
      <xdr:row>102</xdr:row>
      <xdr:rowOff>92529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2019300" y="17144456"/>
          <a:ext cx="889000" cy="4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16" name="n_1aveValue【市民会館】&#10;有形固定資産減価償却率">
          <a:extLst>
            <a:ext uri="{FF2B5EF4-FFF2-40B4-BE49-F238E27FC236}">
              <a16:creationId xmlns:a16="http://schemas.microsoft.com/office/drawing/2014/main" id="{00000000-0008-0000-0F00-0000A0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7" name="n_2aveValue【市民会館】&#10;有形固定資産減価償却率">
          <a:extLst>
            <a:ext uri="{FF2B5EF4-FFF2-40B4-BE49-F238E27FC236}">
              <a16:creationId xmlns:a16="http://schemas.microsoft.com/office/drawing/2014/main" id="{00000000-0008-0000-0F00-0000A1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18" name="n_3aveValue【市民会館】&#10;有形固定資産減価償却率">
          <a:extLst>
            <a:ext uri="{FF2B5EF4-FFF2-40B4-BE49-F238E27FC236}">
              <a16:creationId xmlns:a16="http://schemas.microsoft.com/office/drawing/2014/main" id="{00000000-0008-0000-0F00-0000A2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a:extLst>
            <a:ext uri="{FF2B5EF4-FFF2-40B4-BE49-F238E27FC236}">
              <a16:creationId xmlns:a16="http://schemas.microsoft.com/office/drawing/2014/main" id="{00000000-0008-0000-0F00-0000A3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48821</xdr:rowOff>
    </xdr:from>
    <xdr:ext cx="405111" cy="259045"/>
    <xdr:sp macro="" textlink="">
      <xdr:nvSpPr>
        <xdr:cNvPr id="420" name="n_1mainValue【市民会館】&#10;有形固定資産減価償却率">
          <a:extLst>
            <a:ext uri="{FF2B5EF4-FFF2-40B4-BE49-F238E27FC236}">
              <a16:creationId xmlns:a16="http://schemas.microsoft.com/office/drawing/2014/main" id="{00000000-0008-0000-0F00-0000A4010000}"/>
            </a:ext>
          </a:extLst>
        </xdr:cNvPr>
        <xdr:cNvSpPr txBox="1"/>
      </xdr:nvSpPr>
      <xdr:spPr>
        <a:xfrm>
          <a:off x="3582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421" name="n_2mainValue【市民会館】&#10;有形固定資産減価償却率">
          <a:extLst>
            <a:ext uri="{FF2B5EF4-FFF2-40B4-BE49-F238E27FC236}">
              <a16:creationId xmlns:a16="http://schemas.microsoft.com/office/drawing/2014/main" id="{00000000-0008-0000-0F00-0000A5010000}"/>
            </a:ext>
          </a:extLst>
        </xdr:cNvPr>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66783</xdr:rowOff>
    </xdr:from>
    <xdr:ext cx="340478" cy="259045"/>
    <xdr:sp macro="" textlink="">
      <xdr:nvSpPr>
        <xdr:cNvPr id="422" name="n_3mainValue【市民会館】&#10;有形固定資産減価償却率">
          <a:extLst>
            <a:ext uri="{FF2B5EF4-FFF2-40B4-BE49-F238E27FC236}">
              <a16:creationId xmlns:a16="http://schemas.microsoft.com/office/drawing/2014/main" id="{00000000-0008-0000-0F00-0000A6010000}"/>
            </a:ext>
          </a:extLst>
        </xdr:cNvPr>
        <xdr:cNvSpPr txBox="1"/>
      </xdr:nvSpPr>
      <xdr:spPr>
        <a:xfrm>
          <a:off x="1849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a:extLst>
            <a:ext uri="{FF2B5EF4-FFF2-40B4-BE49-F238E27FC236}">
              <a16:creationId xmlns:a16="http://schemas.microsoft.com/office/drawing/2014/main" id="{00000000-0008-0000-0F00-0000BF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a:extLst>
            <a:ext uri="{FF2B5EF4-FFF2-40B4-BE49-F238E27FC236}">
              <a16:creationId xmlns:a16="http://schemas.microsoft.com/office/drawing/2014/main" id="{00000000-0008-0000-0F00-0000C1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a:extLst>
            <a:ext uri="{FF2B5EF4-FFF2-40B4-BE49-F238E27FC236}">
              <a16:creationId xmlns:a16="http://schemas.microsoft.com/office/drawing/2014/main" id="{00000000-0008-0000-0F00-0000C3010000}"/>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63500</xdr:rowOff>
    </xdr:from>
    <xdr:to>
      <xdr:col>55</xdr:col>
      <xdr:colOff>50800</xdr:colOff>
      <xdr:row>99</xdr:row>
      <xdr:rowOff>165100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04267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149877</xdr:rowOff>
    </xdr:from>
    <xdr:ext cx="469744" cy="259045"/>
    <xdr:sp macro="" textlink="">
      <xdr:nvSpPr>
        <xdr:cNvPr id="463" name="【市民会館】&#10;一人当たり面積該当値テキスト">
          <a:extLst>
            <a:ext uri="{FF2B5EF4-FFF2-40B4-BE49-F238E27FC236}">
              <a16:creationId xmlns:a16="http://schemas.microsoft.com/office/drawing/2014/main" id="{00000000-0008-0000-0F00-0000CF010000}"/>
            </a:ext>
          </a:extLst>
        </xdr:cNvPr>
        <xdr:cNvSpPr txBox="1"/>
      </xdr:nvSpPr>
      <xdr:spPr>
        <a:xfrm>
          <a:off x="10515600" y="169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10161</xdr:rowOff>
    </xdr:from>
    <xdr:to>
      <xdr:col>50</xdr:col>
      <xdr:colOff>165100</xdr:colOff>
      <xdr:row>99</xdr:row>
      <xdr:rowOff>111761</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9588500" y="169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60961</xdr:rowOff>
    </xdr:from>
    <xdr:to>
      <xdr:col>55</xdr:col>
      <xdr:colOff>0</xdr:colOff>
      <xdr:row>99</xdr:row>
      <xdr:rowOff>114300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639300" y="170345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6350</xdr:rowOff>
    </xdr:from>
    <xdr:to>
      <xdr:col>46</xdr:col>
      <xdr:colOff>38100</xdr:colOff>
      <xdr:row>100</xdr:row>
      <xdr:rowOff>107950</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8699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60961</xdr:rowOff>
    </xdr:from>
    <xdr:to>
      <xdr:col>50</xdr:col>
      <xdr:colOff>114300</xdr:colOff>
      <xdr:row>100</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8750300" y="170345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74930</xdr:rowOff>
    </xdr:from>
    <xdr:to>
      <xdr:col>41</xdr:col>
      <xdr:colOff>101600</xdr:colOff>
      <xdr:row>105</xdr:row>
      <xdr:rowOff>5080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781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57150</xdr:rowOff>
    </xdr:from>
    <xdr:to>
      <xdr:col>45</xdr:col>
      <xdr:colOff>177800</xdr:colOff>
      <xdr:row>104</xdr:row>
      <xdr:rowOff>125730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7861300" y="1720215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a:extLst>
            <a:ext uri="{FF2B5EF4-FFF2-40B4-BE49-F238E27FC236}">
              <a16:creationId xmlns:a16="http://schemas.microsoft.com/office/drawing/2014/main" id="{00000000-0008-0000-0F00-0000D6010000}"/>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a:extLst>
            <a:ext uri="{FF2B5EF4-FFF2-40B4-BE49-F238E27FC236}">
              <a16:creationId xmlns:a16="http://schemas.microsoft.com/office/drawing/2014/main" id="{00000000-0008-0000-0F00-0000D7010000}"/>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a:extLst>
            <a:ext uri="{FF2B5EF4-FFF2-40B4-BE49-F238E27FC236}">
              <a16:creationId xmlns:a16="http://schemas.microsoft.com/office/drawing/2014/main" id="{00000000-0008-0000-0F00-0000D8010000}"/>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a:extLst>
            <a:ext uri="{FF2B5EF4-FFF2-40B4-BE49-F238E27FC236}">
              <a16:creationId xmlns:a16="http://schemas.microsoft.com/office/drawing/2014/main" id="{00000000-0008-0000-0F00-0000D9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128288</xdr:rowOff>
    </xdr:from>
    <xdr:ext cx="469744" cy="259045"/>
    <xdr:sp macro="" textlink="">
      <xdr:nvSpPr>
        <xdr:cNvPr id="474" name="n_1mainValue【市民会館】&#10;一人当たり面積">
          <a:extLst>
            <a:ext uri="{FF2B5EF4-FFF2-40B4-BE49-F238E27FC236}">
              <a16:creationId xmlns:a16="http://schemas.microsoft.com/office/drawing/2014/main" id="{00000000-0008-0000-0F00-0000DA010000}"/>
            </a:ext>
          </a:extLst>
        </xdr:cNvPr>
        <xdr:cNvSpPr txBox="1"/>
      </xdr:nvSpPr>
      <xdr:spPr>
        <a:xfrm>
          <a:off x="9391727" y="167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124477</xdr:rowOff>
    </xdr:from>
    <xdr:ext cx="469744" cy="259045"/>
    <xdr:sp macro="" textlink="">
      <xdr:nvSpPr>
        <xdr:cNvPr id="475" name="n_2mainValue【市民会館】&#10;一人当たり面積">
          <a:extLst>
            <a:ext uri="{FF2B5EF4-FFF2-40B4-BE49-F238E27FC236}">
              <a16:creationId xmlns:a16="http://schemas.microsoft.com/office/drawing/2014/main" id="{00000000-0008-0000-0F00-0000DB010000}"/>
            </a:ext>
          </a:extLst>
        </xdr:cNvPr>
        <xdr:cNvSpPr txBox="1"/>
      </xdr:nvSpPr>
      <xdr:spPr>
        <a:xfrm>
          <a:off x="85154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76" name="n_3mainValue【市民会館】&#10;一人当たり面積">
          <a:extLst>
            <a:ext uri="{FF2B5EF4-FFF2-40B4-BE49-F238E27FC236}">
              <a16:creationId xmlns:a16="http://schemas.microsoft.com/office/drawing/2014/main" id="{00000000-0008-0000-0F00-0000DC010000}"/>
            </a:ext>
          </a:extLst>
        </xdr:cNvPr>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6268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00000000-0008-0000-0F00-000006020000}"/>
            </a:ext>
          </a:extLst>
        </xdr:cNvPr>
        <xdr:cNvSpPr txBox="1"/>
      </xdr:nvSpPr>
      <xdr:spPr>
        <a:xfrm>
          <a:off x="16357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xdr:rowOff>
    </xdr:from>
    <xdr:to>
      <xdr:col>81</xdr:col>
      <xdr:colOff>101600</xdr:colOff>
      <xdr:row>36</xdr:row>
      <xdr:rowOff>113665</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5430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93345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5481300" y="62350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62865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592300" y="61874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15240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3703300" y="6168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130192</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5266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a:extLst>
            <a:ext uri="{FF2B5EF4-FFF2-40B4-BE49-F238E27FC236}">
              <a16:creationId xmlns:a16="http://schemas.microsoft.com/office/drawing/2014/main" id="{00000000-0008-0000-0F00-00002E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00000000-0008-0000-0F00-000030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62" name="【一般廃棄物処理施設】&#10;一人当たり有形固定資産（償却資産）額平均値テキスト">
          <a:extLst>
            <a:ext uri="{FF2B5EF4-FFF2-40B4-BE49-F238E27FC236}">
              <a16:creationId xmlns:a16="http://schemas.microsoft.com/office/drawing/2014/main" id="{00000000-0008-0000-0F00-000032020000}"/>
            </a:ext>
          </a:extLst>
        </xdr:cNvPr>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47907</xdr:rowOff>
    </xdr:from>
    <xdr:to>
      <xdr:col>116</xdr:col>
      <xdr:colOff>114300</xdr:colOff>
      <xdr:row>41</xdr:row>
      <xdr:rowOff>149507</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22110700" y="70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26334</xdr:rowOff>
    </xdr:from>
    <xdr:ext cx="534377" cy="259045"/>
    <xdr:sp macro="" textlink="">
      <xdr:nvSpPr>
        <xdr:cNvPr id="574" name="【一般廃棄物処理施設】&#10;一人当たり有形固定資産（償却資産）額該当値テキスト">
          <a:extLst>
            <a:ext uri="{FF2B5EF4-FFF2-40B4-BE49-F238E27FC236}">
              <a16:creationId xmlns:a16="http://schemas.microsoft.com/office/drawing/2014/main" id="{00000000-0008-0000-0F00-00003E020000}"/>
            </a:ext>
          </a:extLst>
        </xdr:cNvPr>
        <xdr:cNvSpPr txBox="1"/>
      </xdr:nvSpPr>
      <xdr:spPr>
        <a:xfrm>
          <a:off x="22199600" y="70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54670</xdr:rowOff>
    </xdr:from>
    <xdr:to>
      <xdr:col>112</xdr:col>
      <xdr:colOff>38100</xdr:colOff>
      <xdr:row>41</xdr:row>
      <xdr:rowOff>156270</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21272500" y="70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98707</xdr:rowOff>
    </xdr:from>
    <xdr:to>
      <xdr:col>116</xdr:col>
      <xdr:colOff>63500</xdr:colOff>
      <xdr:row>41</xdr:row>
      <xdr:rowOff>105470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1323300" y="7128157"/>
          <a:ext cx="8382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58008</xdr:rowOff>
    </xdr:from>
    <xdr:to>
      <xdr:col>107</xdr:col>
      <xdr:colOff>101600</xdr:colOff>
      <xdr:row>41</xdr:row>
      <xdr:rowOff>159608</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20383500" y="70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105470</xdr:rowOff>
    </xdr:from>
    <xdr:to>
      <xdr:col>111</xdr:col>
      <xdr:colOff>177800</xdr:colOff>
      <xdr:row>41</xdr:row>
      <xdr:rowOff>108808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0434300" y="713492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64386</xdr:rowOff>
    </xdr:from>
    <xdr:to>
      <xdr:col>102</xdr:col>
      <xdr:colOff>165100</xdr:colOff>
      <xdr:row>41</xdr:row>
      <xdr:rowOff>165986</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9494500" y="70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108808</xdr:rowOff>
    </xdr:from>
    <xdr:to>
      <xdr:col>107</xdr:col>
      <xdr:colOff>50800</xdr:colOff>
      <xdr:row>41</xdr:row>
      <xdr:rowOff>115186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9545300" y="713825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2" name="n_2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83" name="n_3ave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147397</xdr:rowOff>
    </xdr:from>
    <xdr:ext cx="534377" cy="259045"/>
    <xdr:sp macro="" textlink="">
      <xdr:nvSpPr>
        <xdr:cNvPr id="585" name="n_1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21043411" y="717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150735</xdr:rowOff>
    </xdr:from>
    <xdr:ext cx="534377" cy="259045"/>
    <xdr:sp macro="" textlink="">
      <xdr:nvSpPr>
        <xdr:cNvPr id="586" name="n_2main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0167111" y="71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157113</xdr:rowOff>
    </xdr:from>
    <xdr:ext cx="534377" cy="259045"/>
    <xdr:sp macro="" textlink="">
      <xdr:nvSpPr>
        <xdr:cNvPr id="587" name="n_3main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19278111" y="71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00000000-0008-0000-0F00-00007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9" name="【消防施設】&#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31" name="【消防施設】&#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86361</xdr:rowOff>
    </xdr:from>
    <xdr:to>
      <xdr:col>85</xdr:col>
      <xdr:colOff>177800</xdr:colOff>
      <xdr:row>84</xdr:row>
      <xdr:rowOff>16511</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64788</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83</xdr:row>
      <xdr:rowOff>137161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143236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168275</xdr:rowOff>
    </xdr:from>
    <xdr:to>
      <xdr:col>76</xdr:col>
      <xdr:colOff>165100</xdr:colOff>
      <xdr:row>83</xdr:row>
      <xdr:rowOff>98425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47625</xdr:rowOff>
    </xdr:from>
    <xdr:to>
      <xdr:col>81</xdr:col>
      <xdr:colOff>50800</xdr:colOff>
      <xdr:row>83</xdr:row>
      <xdr:rowOff>93345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4277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0</xdr:rowOff>
    </xdr:from>
    <xdr:to>
      <xdr:col>76</xdr:col>
      <xdr:colOff>114300</xdr:colOff>
      <xdr:row>83</xdr:row>
      <xdr:rowOff>47625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14230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52" name="n_1aveValue【消防施設】&#10;有形固定資産減価償却率">
          <a:extLst>
            <a:ext uri="{FF2B5EF4-FFF2-40B4-BE49-F238E27FC236}">
              <a16:creationId xmlns:a16="http://schemas.microsoft.com/office/drawing/2014/main" id="{00000000-0008-0000-0F00-00008C02000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53" name="n_2aveValue【消防施設】&#10;有形固定資産減価償却率">
          <a:extLst>
            <a:ext uri="{FF2B5EF4-FFF2-40B4-BE49-F238E27FC236}">
              <a16:creationId xmlns:a16="http://schemas.microsoft.com/office/drawing/2014/main" id="{00000000-0008-0000-0F00-00008D02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54" name="n_3aveValue【消防施設】&#10;有形固定資産減価償却率">
          <a:extLst>
            <a:ext uri="{FF2B5EF4-FFF2-40B4-BE49-F238E27FC236}">
              <a16:creationId xmlns:a16="http://schemas.microsoft.com/office/drawing/2014/main" id="{00000000-0008-0000-0F00-00008E02000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55" name="n_4aveValue【消防施設】&#10;有形固定資産減価償却率">
          <a:extLst>
            <a:ext uri="{FF2B5EF4-FFF2-40B4-BE49-F238E27FC236}">
              <a16:creationId xmlns:a16="http://schemas.microsoft.com/office/drawing/2014/main" id="{00000000-0008-0000-0F00-00008F02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135272</xdr:rowOff>
    </xdr:from>
    <xdr:ext cx="405111" cy="259045"/>
    <xdr:sp macro="" textlink="">
      <xdr:nvSpPr>
        <xdr:cNvPr id="656" name="n_1mainValue【消防施設】&#10;有形固定資産減価償却率">
          <a:extLst>
            <a:ext uri="{FF2B5EF4-FFF2-40B4-BE49-F238E27FC236}">
              <a16:creationId xmlns:a16="http://schemas.microsoft.com/office/drawing/2014/main" id="{00000000-0008-0000-0F00-000090020000}"/>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89552</xdr:rowOff>
    </xdr:from>
    <xdr:ext cx="405111" cy="259045"/>
    <xdr:sp macro="" textlink="">
      <xdr:nvSpPr>
        <xdr:cNvPr id="657" name="n_2mainValue【消防施設】&#10;有形固定資産減価償却率">
          <a:extLst>
            <a:ext uri="{FF2B5EF4-FFF2-40B4-BE49-F238E27FC236}">
              <a16:creationId xmlns:a16="http://schemas.microsoft.com/office/drawing/2014/main" id="{00000000-0008-0000-0F00-000091020000}"/>
            </a:ext>
          </a:extLst>
        </xdr:cNvPr>
        <xdr:cNvSpPr txBox="1"/>
      </xdr:nvSpPr>
      <xdr:spPr>
        <a:xfrm>
          <a:off x="14389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58" name="n_3mainValue【消防施設】&#10;有形固定資産減価償却率">
          <a:extLst>
            <a:ext uri="{FF2B5EF4-FFF2-40B4-BE49-F238E27FC236}">
              <a16:creationId xmlns:a16="http://schemas.microsoft.com/office/drawing/2014/main" id="{00000000-0008-0000-0F00-000092020000}"/>
            </a:ext>
          </a:extLst>
        </xdr:cNvPr>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00000000-0008-0000-0F00-0000A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3" name="【消防施設】&#10;一人当たり面積最小値テキスト">
          <a:extLst>
            <a:ext uri="{FF2B5EF4-FFF2-40B4-BE49-F238E27FC236}">
              <a16:creationId xmlns:a16="http://schemas.microsoft.com/office/drawing/2014/main" id="{00000000-0008-0000-0F00-0000AB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85" name="【消防施設】&#10;一人当たり面積最大値テキスト">
          <a:extLst>
            <a:ext uri="{FF2B5EF4-FFF2-40B4-BE49-F238E27FC236}">
              <a16:creationId xmlns:a16="http://schemas.microsoft.com/office/drawing/2014/main" id="{00000000-0008-0000-0F00-0000AD02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7" name="【消防施設】&#10;一人当たり面積平均値テキスト">
          <a:extLst>
            <a:ext uri="{FF2B5EF4-FFF2-40B4-BE49-F238E27FC236}">
              <a16:creationId xmlns:a16="http://schemas.microsoft.com/office/drawing/2014/main" id="{00000000-0008-0000-0F00-0000AF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160020</xdr:rowOff>
    </xdr:from>
    <xdr:to>
      <xdr:col>116</xdr:col>
      <xdr:colOff>114300</xdr:colOff>
      <xdr:row>86</xdr:row>
      <xdr:rowOff>90170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74947</xdr:rowOff>
    </xdr:from>
    <xdr:ext cx="469744" cy="259045"/>
    <xdr:sp macro="" textlink="">
      <xdr:nvSpPr>
        <xdr:cNvPr id="699" name="【消防施設】&#10;一人当たり面積該当値テキスト">
          <a:extLst>
            <a:ext uri="{FF2B5EF4-FFF2-40B4-BE49-F238E27FC236}">
              <a16:creationId xmlns:a16="http://schemas.microsoft.com/office/drawing/2014/main" id="{00000000-0008-0000-0F00-0000BB020000}"/>
            </a:ext>
          </a:extLst>
        </xdr:cNvPr>
        <xdr:cNvSpPr txBox="1"/>
      </xdr:nvSpPr>
      <xdr:spPr>
        <a:xfrm>
          <a:off x="22199600"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157480</xdr:rowOff>
    </xdr:from>
    <xdr:to>
      <xdr:col>112</xdr:col>
      <xdr:colOff>38100</xdr:colOff>
      <xdr:row>86</xdr:row>
      <xdr:rowOff>87630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36830</xdr:rowOff>
    </xdr:from>
    <xdr:to>
      <xdr:col>116</xdr:col>
      <xdr:colOff>63500</xdr:colOff>
      <xdr:row>86</xdr:row>
      <xdr:rowOff>39370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1323300" y="147815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36830</xdr:rowOff>
    </xdr:from>
    <xdr:to>
      <xdr:col>111</xdr:col>
      <xdr:colOff>177800</xdr:colOff>
      <xdr:row>86</xdr:row>
      <xdr:rowOff>41911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0434300" y="147815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41911</xdr:rowOff>
    </xdr:from>
    <xdr:to>
      <xdr:col>107</xdr:col>
      <xdr:colOff>50800</xdr:colOff>
      <xdr:row>86</xdr:row>
      <xdr:rowOff>41911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06" name="n_1aveValue【消防施設】&#10;一人当たり面積">
          <a:extLst>
            <a:ext uri="{FF2B5EF4-FFF2-40B4-BE49-F238E27FC236}">
              <a16:creationId xmlns:a16="http://schemas.microsoft.com/office/drawing/2014/main" id="{00000000-0008-0000-0F00-0000C202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7" name="n_2aveValue【消防施設】&#10;一人当たり面積">
          <a:extLst>
            <a:ext uri="{FF2B5EF4-FFF2-40B4-BE49-F238E27FC236}">
              <a16:creationId xmlns:a16="http://schemas.microsoft.com/office/drawing/2014/main" id="{00000000-0008-0000-0F00-0000C302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08" name="n_3aveValue【消防施設】&#10;一人当たり面積">
          <a:extLst>
            <a:ext uri="{FF2B5EF4-FFF2-40B4-BE49-F238E27FC236}">
              <a16:creationId xmlns:a16="http://schemas.microsoft.com/office/drawing/2014/main" id="{00000000-0008-0000-0F00-0000C4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09" name="n_4aveValue【消防施設】&#10;一人当たり面積">
          <a:extLst>
            <a:ext uri="{FF2B5EF4-FFF2-40B4-BE49-F238E27FC236}">
              <a16:creationId xmlns:a16="http://schemas.microsoft.com/office/drawing/2014/main" id="{00000000-0008-0000-0F00-0000C502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78757</xdr:rowOff>
    </xdr:from>
    <xdr:ext cx="469744" cy="259045"/>
    <xdr:sp macro="" textlink="">
      <xdr:nvSpPr>
        <xdr:cNvPr id="710" name="n_1mainValue【消防施設】&#10;一人当たり面積">
          <a:extLst>
            <a:ext uri="{FF2B5EF4-FFF2-40B4-BE49-F238E27FC236}">
              <a16:creationId xmlns:a16="http://schemas.microsoft.com/office/drawing/2014/main" id="{00000000-0008-0000-0F00-0000C6020000}"/>
            </a:ext>
          </a:extLst>
        </xdr:cNvPr>
        <xdr:cNvSpPr txBox="1"/>
      </xdr:nvSpPr>
      <xdr:spPr>
        <a:xfrm>
          <a:off x="210757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711" name="n_2mainValue【消防施設】&#10;一人当たり面積">
          <a:extLst>
            <a:ext uri="{FF2B5EF4-FFF2-40B4-BE49-F238E27FC236}">
              <a16:creationId xmlns:a16="http://schemas.microsoft.com/office/drawing/2014/main" id="{00000000-0008-0000-0F00-0000C7020000}"/>
            </a:ext>
          </a:extLst>
        </xdr:cNvPr>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712" name="n_3mainValue【消防施設】&#10;一人当たり面積">
          <a:extLst>
            <a:ext uri="{FF2B5EF4-FFF2-40B4-BE49-F238E27FC236}">
              <a16:creationId xmlns:a16="http://schemas.microsoft.com/office/drawing/2014/main" id="{00000000-0008-0000-0F00-0000C8020000}"/>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a:extLst>
            <a:ext uri="{FF2B5EF4-FFF2-40B4-BE49-F238E27FC236}">
              <a16:creationId xmlns:a16="http://schemas.microsoft.com/office/drawing/2014/main" id="{00000000-0008-0000-0F00-0000E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9" name="【庁舎】&#10;有形固定資産減価償却率最小値テキスト">
          <a:extLst>
            <a:ext uri="{FF2B5EF4-FFF2-40B4-BE49-F238E27FC236}">
              <a16:creationId xmlns:a16="http://schemas.microsoft.com/office/drawing/2014/main" id="{00000000-0008-0000-0F00-0000E302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1" name="【庁舎】&#10;有形固定資産減価償却率最大値テキスト">
          <a:extLst>
            <a:ext uri="{FF2B5EF4-FFF2-40B4-BE49-F238E27FC236}">
              <a16:creationId xmlns:a16="http://schemas.microsoft.com/office/drawing/2014/main" id="{00000000-0008-0000-0F00-0000E5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43" name="【庁舎】&#10;有形固定資産減価償却率平均値テキスト">
          <a:extLst>
            <a:ext uri="{FF2B5EF4-FFF2-40B4-BE49-F238E27FC236}">
              <a16:creationId xmlns:a16="http://schemas.microsoft.com/office/drawing/2014/main" id="{00000000-0008-0000-0F00-0000E702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149498</xdr:rowOff>
    </xdr:from>
    <xdr:to>
      <xdr:col>85</xdr:col>
      <xdr:colOff>177800</xdr:colOff>
      <xdr:row>103</xdr:row>
      <xdr:rowOff>79648</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6268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925</xdr:rowOff>
    </xdr:from>
    <xdr:ext cx="405111" cy="259045"/>
    <xdr:sp macro="" textlink="">
      <xdr:nvSpPr>
        <xdr:cNvPr id="755" name="【庁舎】&#10;有形固定資産減価償却率該当値テキスト">
          <a:extLst>
            <a:ext uri="{FF2B5EF4-FFF2-40B4-BE49-F238E27FC236}">
              <a16:creationId xmlns:a16="http://schemas.microsoft.com/office/drawing/2014/main" id="{00000000-0008-0000-0F00-0000F3020000}"/>
            </a:ext>
          </a:extLst>
        </xdr:cNvPr>
        <xdr:cNvSpPr txBox="1"/>
      </xdr:nvSpPr>
      <xdr:spPr>
        <a:xfrm>
          <a:off x="163576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103</xdr:row>
      <xdr:rowOff>28848</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5481300" y="17611452"/>
          <a:ext cx="8382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167458</xdr:rowOff>
    </xdr:from>
    <xdr:to>
      <xdr:col>76</xdr:col>
      <xdr:colOff>165100</xdr:colOff>
      <xdr:row>102</xdr:row>
      <xdr:rowOff>97608</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4541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46808</xdr:rowOff>
    </xdr:from>
    <xdr:to>
      <xdr:col>81</xdr:col>
      <xdr:colOff>50800</xdr:colOff>
      <xdr:row>102</xdr:row>
      <xdr:rowOff>123552</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4592300" y="1753470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46808</xdr:rowOff>
    </xdr:from>
    <xdr:to>
      <xdr:col>76</xdr:col>
      <xdr:colOff>114300</xdr:colOff>
      <xdr:row>102</xdr:row>
      <xdr:rowOff>121920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3703300" y="175347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62" name="n_1aveValue【庁舎】&#10;有形固定資産減価償却率">
          <a:extLst>
            <a:ext uri="{FF2B5EF4-FFF2-40B4-BE49-F238E27FC236}">
              <a16:creationId xmlns:a16="http://schemas.microsoft.com/office/drawing/2014/main" id="{00000000-0008-0000-0F00-0000FA02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63" name="n_2aveValue【庁舎】&#10;有形固定資産減価償却率">
          <a:extLst>
            <a:ext uri="{FF2B5EF4-FFF2-40B4-BE49-F238E27FC236}">
              <a16:creationId xmlns:a16="http://schemas.microsoft.com/office/drawing/2014/main" id="{00000000-0008-0000-0F00-0000FB02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64" name="n_3aveValue【庁舎】&#10;有形固定資産減価償却率">
          <a:extLst>
            <a:ext uri="{FF2B5EF4-FFF2-40B4-BE49-F238E27FC236}">
              <a16:creationId xmlns:a16="http://schemas.microsoft.com/office/drawing/2014/main" id="{00000000-0008-0000-0F00-0000FC020000}"/>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65" name="n_4aveValue【庁舎】&#10;有形固定資産減価償却率">
          <a:extLst>
            <a:ext uri="{FF2B5EF4-FFF2-40B4-BE49-F238E27FC236}">
              <a16:creationId xmlns:a16="http://schemas.microsoft.com/office/drawing/2014/main" id="{00000000-0008-0000-0F00-0000FD02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766" name="n_1mainValue【庁舎】&#10;有形固定資産減価償却率">
          <a:extLst>
            <a:ext uri="{FF2B5EF4-FFF2-40B4-BE49-F238E27FC236}">
              <a16:creationId xmlns:a16="http://schemas.microsoft.com/office/drawing/2014/main" id="{00000000-0008-0000-0F00-0000FE020000}"/>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114135</xdr:rowOff>
    </xdr:from>
    <xdr:ext cx="405111" cy="259045"/>
    <xdr:sp macro="" textlink="">
      <xdr:nvSpPr>
        <xdr:cNvPr id="767" name="n_2mainValue【庁舎】&#10;有形固定資産減価償却率">
          <a:extLst>
            <a:ext uri="{FF2B5EF4-FFF2-40B4-BE49-F238E27FC236}">
              <a16:creationId xmlns:a16="http://schemas.microsoft.com/office/drawing/2014/main" id="{00000000-0008-0000-0F00-0000FF020000}"/>
            </a:ext>
          </a:extLst>
        </xdr:cNvPr>
        <xdr:cNvSpPr txBox="1"/>
      </xdr:nvSpPr>
      <xdr:spPr>
        <a:xfrm>
          <a:off x="14389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768" name="n_3mainValue【庁舎】&#10;有形固定資産減価償却率">
          <a:extLst>
            <a:ext uri="{FF2B5EF4-FFF2-40B4-BE49-F238E27FC236}">
              <a16:creationId xmlns:a16="http://schemas.microsoft.com/office/drawing/2014/main" id="{00000000-0008-0000-0F00-000000030000}"/>
            </a:ext>
          </a:extLst>
        </xdr:cNvPr>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00000000-0008-0000-0F00-00001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1" name="【庁舎】&#10;一人当たり面積最小値テキスト">
          <a:extLst>
            <a:ext uri="{FF2B5EF4-FFF2-40B4-BE49-F238E27FC236}">
              <a16:creationId xmlns:a16="http://schemas.microsoft.com/office/drawing/2014/main" id="{00000000-0008-0000-0F00-000017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3" name="【庁舎】&#10;一人当たり面積最大値テキスト">
          <a:extLst>
            <a:ext uri="{FF2B5EF4-FFF2-40B4-BE49-F238E27FC236}">
              <a16:creationId xmlns:a16="http://schemas.microsoft.com/office/drawing/2014/main" id="{00000000-0008-0000-0F00-000019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95" name="【庁舎】&#10;一人当たり面積平均値テキスト">
          <a:extLst>
            <a:ext uri="{FF2B5EF4-FFF2-40B4-BE49-F238E27FC236}">
              <a16:creationId xmlns:a16="http://schemas.microsoft.com/office/drawing/2014/main" id="{00000000-0008-0000-0F00-00001B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137413</xdr:rowOff>
    </xdr:from>
    <xdr:to>
      <xdr:col>116</xdr:col>
      <xdr:colOff>114300</xdr:colOff>
      <xdr:row>105</xdr:row>
      <xdr:rowOff>67563</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22110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115840</xdr:rowOff>
    </xdr:from>
    <xdr:ext cx="469744" cy="259045"/>
    <xdr:sp macro="" textlink="">
      <xdr:nvSpPr>
        <xdr:cNvPr id="807" name="【庁舎】&#10;一人当たり面積該当値テキスト">
          <a:extLst>
            <a:ext uri="{FF2B5EF4-FFF2-40B4-BE49-F238E27FC236}">
              <a16:creationId xmlns:a16="http://schemas.microsoft.com/office/drawing/2014/main" id="{00000000-0008-0000-0F00-000027030000}"/>
            </a:ext>
          </a:extLst>
        </xdr:cNvPr>
        <xdr:cNvSpPr txBox="1"/>
      </xdr:nvSpPr>
      <xdr:spPr>
        <a:xfrm>
          <a:off x="22199600"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141987</xdr:rowOff>
    </xdr:from>
    <xdr:to>
      <xdr:col>112</xdr:col>
      <xdr:colOff>38100</xdr:colOff>
      <xdr:row>105</xdr:row>
      <xdr:rowOff>72137</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1272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xdr:rowOff>
    </xdr:from>
    <xdr:to>
      <xdr:col>116</xdr:col>
      <xdr:colOff>63500</xdr:colOff>
      <xdr:row>105</xdr:row>
      <xdr:rowOff>21337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21323300" y="180190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21337</xdr:rowOff>
    </xdr:from>
    <xdr:to>
      <xdr:col>111</xdr:col>
      <xdr:colOff>177800</xdr:colOff>
      <xdr:row>105</xdr:row>
      <xdr:rowOff>32765</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0434300" y="180235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155702</xdr:rowOff>
    </xdr:from>
    <xdr:to>
      <xdr:col>102</xdr:col>
      <xdr:colOff>165100</xdr:colOff>
      <xdr:row>105</xdr:row>
      <xdr:rowOff>85852</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9494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32765</xdr:rowOff>
    </xdr:from>
    <xdr:to>
      <xdr:col>107</xdr:col>
      <xdr:colOff>50800</xdr:colOff>
      <xdr:row>105</xdr:row>
      <xdr:rowOff>35052</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9545300" y="180350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14" name="n_1aveValue【庁舎】&#10;一人当たり面積">
          <a:extLst>
            <a:ext uri="{FF2B5EF4-FFF2-40B4-BE49-F238E27FC236}">
              <a16:creationId xmlns:a16="http://schemas.microsoft.com/office/drawing/2014/main" id="{00000000-0008-0000-0F00-00002E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15" name="n_2aveValue【庁舎】&#10;一人当たり面積">
          <a:extLst>
            <a:ext uri="{FF2B5EF4-FFF2-40B4-BE49-F238E27FC236}">
              <a16:creationId xmlns:a16="http://schemas.microsoft.com/office/drawing/2014/main" id="{00000000-0008-0000-0F00-00002F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16" name="n_3aveValue【庁舎】&#10;一人当たり面積">
          <a:extLst>
            <a:ext uri="{FF2B5EF4-FFF2-40B4-BE49-F238E27FC236}">
              <a16:creationId xmlns:a16="http://schemas.microsoft.com/office/drawing/2014/main" id="{00000000-0008-0000-0F00-00003003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7" name="n_4aveValue【庁舎】&#10;一人当たり面積">
          <a:extLst>
            <a:ext uri="{FF2B5EF4-FFF2-40B4-BE49-F238E27FC236}">
              <a16:creationId xmlns:a16="http://schemas.microsoft.com/office/drawing/2014/main" id="{00000000-0008-0000-0F00-000031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88664</xdr:rowOff>
    </xdr:from>
    <xdr:ext cx="469744" cy="259045"/>
    <xdr:sp macro="" textlink="">
      <xdr:nvSpPr>
        <xdr:cNvPr id="818" name="n_1mainValue【庁舎】&#10;一人当たり面積">
          <a:extLst>
            <a:ext uri="{FF2B5EF4-FFF2-40B4-BE49-F238E27FC236}">
              <a16:creationId xmlns:a16="http://schemas.microsoft.com/office/drawing/2014/main" id="{00000000-0008-0000-0F00-000032030000}"/>
            </a:ext>
          </a:extLst>
        </xdr:cNvPr>
        <xdr:cNvSpPr txBox="1"/>
      </xdr:nvSpPr>
      <xdr:spPr>
        <a:xfrm>
          <a:off x="210757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19" name="n_2mainValue【庁舎】&#10;一人当たり面積">
          <a:extLst>
            <a:ext uri="{FF2B5EF4-FFF2-40B4-BE49-F238E27FC236}">
              <a16:creationId xmlns:a16="http://schemas.microsoft.com/office/drawing/2014/main" id="{00000000-0008-0000-0F00-000033030000}"/>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76979</xdr:rowOff>
    </xdr:from>
    <xdr:ext cx="469744" cy="259045"/>
    <xdr:sp macro="" textlink="">
      <xdr:nvSpPr>
        <xdr:cNvPr id="820" name="n_3mainValue【庁舎】&#10;一人当たり面積">
          <a:extLst>
            <a:ext uri="{FF2B5EF4-FFF2-40B4-BE49-F238E27FC236}">
              <a16:creationId xmlns:a16="http://schemas.microsoft.com/office/drawing/2014/main" id="{00000000-0008-0000-0F00-000034030000}"/>
            </a:ext>
          </a:extLst>
        </xdr:cNvPr>
        <xdr:cNvSpPr txBox="1"/>
      </xdr:nvSpPr>
      <xdr:spPr>
        <a:xfrm>
          <a:off x="19310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類似団体と比較して有形固定資産減価償却率が特に高くなっている施設は、図書館、体育館、福祉施設、</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り、特に低くなっている施設は、市民会館である。市民会館については、平成２８年度に文化会館が完成したことにより数値は低くなっている。各施設において、公共施設等総合管理計画に基づき計画的な老朽化対策に取り組み、長寿命化に努め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人口の減少や全国平均を上回る高齢化率（令和元年度末３５．６％）に加え、市内に中心となる産業が少なく、財政基盤が弱いものの類似団体と同水準にある。</a:t>
          </a:r>
        </a:p>
        <a:p>
          <a:r>
            <a:rPr kumimoji="1" lang="ja-JP" altLang="en-US" sz="1100">
              <a:latin typeface="ＭＳ Ｐゴシック" panose="020B0600070205080204" pitchFamily="50" charset="-128"/>
              <a:ea typeface="ＭＳ Ｐゴシック" panose="020B0600070205080204" pitchFamily="50" charset="-128"/>
            </a:rPr>
            <a:t>　平成２８年度から実施している「第３期相生市行財政健全化計画」に基づき、人口減少対策としての各種施策を実施し、歳入の確保に努めている。さらに緊急予算規模削減や普通建設事業等の削減及び平準化を行い持続可能な財政運営を行った。</a:t>
          </a:r>
        </a:p>
        <a:p>
          <a:r>
            <a:rPr kumimoji="1" lang="ja-JP" altLang="en-US" sz="1100">
              <a:latin typeface="ＭＳ Ｐゴシック" panose="020B0600070205080204" pitchFamily="50" charset="-128"/>
              <a:ea typeface="ＭＳ Ｐゴシック" panose="020B0600070205080204" pitchFamily="50" charset="-128"/>
            </a:rPr>
            <a:t>　今後も、行財政健全化を進め、事業の選択と集中を行い、活力あるまちづくりを展開しつつ、行財政の健全化を図ることで、財政基盤の強化に努める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一般財源は、主要法人の業績不振等で法人市民税が減少したことなどにより、前年度と比べて減少した。経常経費充当一般財源は、生活保護に係る扶助費が増加したものの、退職手当等の減により人件費が減少したことなどにより、前年度と比べて減少したが、経常収支比率は前年度と比べて悪化し、高い水準にある。</a:t>
          </a:r>
        </a:p>
        <a:p>
          <a:r>
            <a:rPr kumimoji="1" lang="ja-JP" altLang="en-US" sz="1100">
              <a:latin typeface="ＭＳ Ｐゴシック" panose="020B0600070205080204" pitchFamily="50" charset="-128"/>
              <a:ea typeface="ＭＳ Ｐゴシック" panose="020B0600070205080204" pitchFamily="50" charset="-128"/>
            </a:rPr>
            <a:t>　今後、幼稚園、小・中学校空調設置工事の財源として借り入れた市債の償還開始に伴う公債費の増加などにより、高い水準での推移が見込まれるため、今まで以上に事業全般について見直しを行い、経常経費の抑制に努め、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735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5588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64</xdr:row>
      <xdr:rowOff>762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384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によるものである。</a:t>
          </a:r>
        </a:p>
        <a:p>
          <a:r>
            <a:rPr kumimoji="1" lang="ja-JP" altLang="en-US" sz="1100">
              <a:latin typeface="ＭＳ Ｐゴシック" panose="020B0600070205080204" pitchFamily="50" charset="-128"/>
              <a:ea typeface="ＭＳ Ｐゴシック" panose="020B0600070205080204" pitchFamily="50" charset="-128"/>
            </a:rPr>
            <a:t>　また、第３期相生市行財政健全化計画のもと、緊急予算規模削減として裁量的経費の前年度比１％以上の削減（一般財源ベース）を実施していることにもよる。</a:t>
          </a:r>
        </a:p>
        <a:p>
          <a:r>
            <a:rPr kumimoji="1" lang="ja-JP" altLang="en-US" sz="1100">
              <a:latin typeface="ＭＳ Ｐゴシック" panose="020B0600070205080204" pitchFamily="50" charset="-128"/>
              <a:ea typeface="ＭＳ Ｐゴシック" panose="020B0600070205080204" pitchFamily="50" charset="-128"/>
            </a:rPr>
            <a:t>　今後、公共施設の老朽化対策経費などの増加が見込まれるため、引き続き経常経費の削減に努める。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16176</xdr:rowOff>
    </xdr:from>
    <xdr:to>
      <xdr:col>23</xdr:col>
      <xdr:colOff>133350</xdr:colOff>
      <xdr:row>82</xdr:row>
      <xdr:rowOff>17334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75076"/>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138547</xdr:rowOff>
    </xdr:from>
    <xdr:to>
      <xdr:col>19</xdr:col>
      <xdr:colOff>133350</xdr:colOff>
      <xdr:row>82</xdr:row>
      <xdr:rowOff>16176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25997"/>
          <a:ext cx="889000" cy="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138547</xdr:rowOff>
    </xdr:from>
    <xdr:to>
      <xdr:col>15</xdr:col>
      <xdr:colOff>82550</xdr:colOff>
      <xdr:row>81</xdr:row>
      <xdr:rowOff>145698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25997"/>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122543</xdr:rowOff>
    </xdr:from>
    <xdr:to>
      <xdr:col>11</xdr:col>
      <xdr:colOff>31750</xdr:colOff>
      <xdr:row>81</xdr:row>
      <xdr:rowOff>145698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9993"/>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137984</xdr:rowOff>
    </xdr:from>
    <xdr:to>
      <xdr:col>23</xdr:col>
      <xdr:colOff>184150</xdr:colOff>
      <xdr:row>82</xdr:row>
      <xdr:rowOff>68134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154511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7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136826</xdr:rowOff>
    </xdr:from>
    <xdr:to>
      <xdr:col>19</xdr:col>
      <xdr:colOff>184150</xdr:colOff>
      <xdr:row>82</xdr:row>
      <xdr:rowOff>66976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77153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9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87747</xdr:rowOff>
    </xdr:from>
    <xdr:to>
      <xdr:col>15</xdr:col>
      <xdr:colOff>133350</xdr:colOff>
      <xdr:row>82</xdr:row>
      <xdr:rowOff>17897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28074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4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94898</xdr:rowOff>
    </xdr:from>
    <xdr:to>
      <xdr:col>11</xdr:col>
      <xdr:colOff>82550</xdr:colOff>
      <xdr:row>82</xdr:row>
      <xdr:rowOff>25048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35225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71743</xdr:rowOff>
    </xdr:from>
    <xdr:to>
      <xdr:col>7</xdr:col>
      <xdr:colOff>31750</xdr:colOff>
      <xdr:row>82</xdr:row>
      <xdr:rowOff>1893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給与制度については、以前より人事院勧告及び国公に準拠しており、適正な給与水準を維持してきている。今後も、引き続き適正な給与水準に努める。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97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事務事業の直営又は一部事務組合営等により各類団により異なるが、平成２８年度から令和２年度の５年間を計画期間とする「第５次定員適正化計画」に基づき、職員数の適正化に努めてきた結果、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は、令和３年度から令和７年度を計画期間とする「第６次定員適正化計画」に基づき、新たな行政需要等に対応した適切な職員配置に努めるとともに、事務事業の見直しや民間委託等の活用等により、職員数の適正化を進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61</xdr:row>
      <xdr:rowOff>160746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5082"/>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62502</xdr:rowOff>
    </xdr:from>
    <xdr:to>
      <xdr:col>77</xdr:col>
      <xdr:colOff>44450</xdr:colOff>
      <xdr:row>61</xdr:row>
      <xdr:rowOff>86632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20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62502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9165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41819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126473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147609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6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11702</xdr:rowOff>
    </xdr:from>
    <xdr:to>
      <xdr:col>73</xdr:col>
      <xdr:colOff>44450</xdr:colOff>
      <xdr:row>61</xdr:row>
      <xdr:rowOff>113302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162469</xdr:rowOff>
    </xdr:from>
    <xdr:to>
      <xdr:col>64</xdr:col>
      <xdr:colOff>152400</xdr:colOff>
      <xdr:row>61</xdr:row>
      <xdr:rowOff>92619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102796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債償還額について、文化会館建設工事の財源として借り入れた市債の本格償還が開始したこと、また、償還額に対する地方交付税の基準財政需要額算入額が減少傾向にあること等により数値が高止まりしている。</a:t>
          </a:r>
        </a:p>
        <a:p>
          <a:r>
            <a:rPr kumimoji="1" lang="ja-JP" altLang="en-US" sz="1100">
              <a:latin typeface="ＭＳ Ｐゴシック" panose="020B0600070205080204" pitchFamily="50" charset="-128"/>
              <a:ea typeface="ＭＳ Ｐゴシック" panose="020B0600070205080204" pitchFamily="50" charset="-128"/>
            </a:rPr>
            <a:t>　今後、幼稚園、小・中学校空調設置工事の財源として借り入れた市債の本格償還が始まるため、比率が高い水準で推移することが予想される。加えて、公共施設の老朽化対策経費等が今後も見込まれるが、地方債の発行抑制に努め、比率の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105833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129963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して高水準にあるものの、行財政健全化計画のもと、公債費元金の償還額が新規発行の起債額を上回り地方債残高が減少したこと、さらに公共下水道、農業集落排水事業の地方債残高の減少に伴い、公営企業債等繰入見込額が減少したことなどにより、近年は数値が改善している。</a:t>
          </a:r>
        </a:p>
        <a:p>
          <a:r>
            <a:rPr kumimoji="1" lang="ja-JP" altLang="en-US" sz="1100">
              <a:latin typeface="ＭＳ Ｐゴシック" panose="020B0600070205080204" pitchFamily="50" charset="-128"/>
              <a:ea typeface="ＭＳ Ｐゴシック" panose="020B0600070205080204" pitchFamily="50" charset="-128"/>
            </a:rPr>
            <a:t>　今後も公共施設の老朽化対策経費等が見込まれるが、地方債の発行抑制に努め、比率の改善を図る。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20532</xdr:rowOff>
    </xdr:from>
    <xdr:to>
      <xdr:col>81</xdr:col>
      <xdr:colOff>44450</xdr:colOff>
      <xdr:row>18</xdr:row>
      <xdr:rowOff>116247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06632"/>
          <a:ext cx="8382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116247</xdr:rowOff>
    </xdr:from>
    <xdr:to>
      <xdr:col>77</xdr:col>
      <xdr:colOff>44450</xdr:colOff>
      <xdr:row>19</xdr:row>
      <xdr:rowOff>51774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02347"/>
          <a:ext cx="889000" cy="1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51774</xdr:rowOff>
    </xdr:from>
    <xdr:to>
      <xdr:col>72</xdr:col>
      <xdr:colOff>203200</xdr:colOff>
      <xdr:row>20</xdr:row>
      <xdr:rowOff>49234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30932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49234</xdr:rowOff>
    </xdr:from>
    <xdr:to>
      <xdr:col>68</xdr:col>
      <xdr:colOff>152400</xdr:colOff>
      <xdr:row>20</xdr:row>
      <xdr:rowOff>86233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47823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141182</xdr:rowOff>
    </xdr:from>
    <xdr:to>
      <xdr:col>81</xdr:col>
      <xdr:colOff>95250</xdr:colOff>
      <xdr:row>18</xdr:row>
      <xdr:rowOff>71332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113259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65447</xdr:rowOff>
    </xdr:from>
    <xdr:to>
      <xdr:col>77</xdr:col>
      <xdr:colOff>95250</xdr:colOff>
      <xdr:row>18</xdr:row>
      <xdr:rowOff>167047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151824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3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974</xdr:rowOff>
    </xdr:from>
    <xdr:to>
      <xdr:col>73</xdr:col>
      <xdr:colOff>44450</xdr:colOff>
      <xdr:row>19</xdr:row>
      <xdr:rowOff>102574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2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87351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3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169884</xdr:rowOff>
    </xdr:from>
    <xdr:to>
      <xdr:col>68</xdr:col>
      <xdr:colOff>203200</xdr:colOff>
      <xdr:row>20</xdr:row>
      <xdr:rowOff>100034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84811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51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35433</xdr:rowOff>
    </xdr:from>
    <xdr:to>
      <xdr:col>64</xdr:col>
      <xdr:colOff>152400</xdr:colOff>
      <xdr:row>20</xdr:row>
      <xdr:rowOff>137033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121810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a:t>
          </a:r>
        </a:p>
        <a:p>
          <a:r>
            <a:rPr kumimoji="1" lang="ja-JP" altLang="en-US" sz="1100">
              <a:latin typeface="ＭＳ Ｐゴシック" panose="020B0600070205080204" pitchFamily="50" charset="-128"/>
              <a:ea typeface="ＭＳ Ｐゴシック" panose="020B0600070205080204" pitchFamily="50" charset="-128"/>
            </a:rPr>
            <a:t>　令和元年度は、採用・退職に係る人員異動により平均給料月額は上がったが、歳出全体に占める人件費の割合が下がったため、類似団体平均より若干低い水準になったと考えられる。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物件費は、システムのクラウドサービス利用に係る経費などにより比率が高止まりしている。</a:t>
          </a:r>
        </a:p>
        <a:p>
          <a:r>
            <a:rPr kumimoji="1" lang="ja-JP" altLang="en-US" sz="1100">
              <a:latin typeface="ＭＳ Ｐゴシック" panose="020B0600070205080204" pitchFamily="50" charset="-128"/>
              <a:ea typeface="ＭＳ Ｐゴシック" panose="020B0600070205080204" pitchFamily="50" charset="-128"/>
            </a:rPr>
            <a:t>　今後も、事業内容をゼロベースで見直しを図り、また行財政健全化計画に基づき、裁量的経費の削減などにより更なるコスト削減に努める。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01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129721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2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扶助費は、生活保護の医療扶助費や障害児通所給付費等の増により、前年度より比率は悪化し、今後も高い水準となる見通しである。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今後、資格審査の適正化などにより、扶助費の増加の抑制を図る。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792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102507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792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その他に係る経常収支比率が高い要因は、繰出金が類似団体より多額であるためである。これは、下水道事業会計において過去の整備費に多額の地方債を発行し、その元利償還金が膨らんでいるためである。</a:t>
          </a:r>
        </a:p>
        <a:p>
          <a:r>
            <a:rPr kumimoji="1" lang="ja-JP" altLang="en-US" sz="1100">
              <a:latin typeface="ＭＳ Ｐゴシック" panose="020B0600070205080204" pitchFamily="50" charset="-128"/>
              <a:ea typeface="ＭＳ Ｐゴシック" panose="020B0600070205080204" pitchFamily="50" charset="-128"/>
            </a:rPr>
            <a:t>　下水道事業会計は令和２年度より企業会計に移行するため、独立採算の原則に基づき徹底した経費の抑制を行うとともに、使用料の見直しを進めて健全化に努め、繰出金の抑制を図る。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117203</xdr:rowOff>
    </xdr:from>
    <xdr:to>
      <xdr:col>82</xdr:col>
      <xdr:colOff>107950</xdr:colOff>
      <xdr:row>60</xdr:row>
      <xdr:rowOff>169454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4042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78015</xdr:rowOff>
    </xdr:from>
    <xdr:to>
      <xdr:col>78</xdr:col>
      <xdr:colOff>69850</xdr:colOff>
      <xdr:row>60</xdr:row>
      <xdr:rowOff>117203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650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143328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6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117203</xdr:rowOff>
    </xdr:from>
    <xdr:to>
      <xdr:col>69</xdr:col>
      <xdr:colOff>92075</xdr:colOff>
      <xdr:row>60</xdr:row>
      <xdr:rowOff>143328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04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118654</xdr:rowOff>
    </xdr:from>
    <xdr:to>
      <xdr:col>82</xdr:col>
      <xdr:colOff>158750</xdr:colOff>
      <xdr:row>61</xdr:row>
      <xdr:rowOff>48804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27231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66403</xdr:rowOff>
    </xdr:from>
    <xdr:to>
      <xdr:col>78</xdr:col>
      <xdr:colOff>120650</xdr:colOff>
      <xdr:row>60</xdr:row>
      <xdr:rowOff>168003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152780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3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66403</xdr:rowOff>
    </xdr:from>
    <xdr:to>
      <xdr:col>65</xdr:col>
      <xdr:colOff>53975</xdr:colOff>
      <xdr:row>60</xdr:row>
      <xdr:rowOff>168003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152780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3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消防業務を担う一部事務組合への負担金が増加したものの、森林整備のための補助金が減少したことなどにより数値は改善した。</a:t>
          </a:r>
        </a:p>
        <a:p>
          <a:r>
            <a:rPr kumimoji="1" lang="ja-JP" altLang="en-US" sz="1100">
              <a:latin typeface="ＭＳ Ｐゴシック" panose="020B0600070205080204" pitchFamily="50" charset="-128"/>
              <a:ea typeface="ＭＳ Ｐゴシック" panose="020B0600070205080204" pitchFamily="50" charset="-128"/>
            </a:rPr>
            <a:t>　また、単独で行う補助交付金を「第１期相生市行財政健全化計画」において見直したことにより、類似団体より比率が低くなっている。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110998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523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65278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公債費は、臨時財政対策債や文化会館建設に係る償還額の増加などにより比率は悪化した。</a:t>
          </a:r>
        </a:p>
        <a:p>
          <a:r>
            <a:rPr kumimoji="1" lang="ja-JP" altLang="en-US" sz="1100">
              <a:latin typeface="ＭＳ Ｐゴシック" panose="020B0600070205080204" pitchFamily="50" charset="-128"/>
              <a:ea typeface="ＭＳ Ｐゴシック" panose="020B0600070205080204" pitchFamily="50" charset="-128"/>
            </a:rPr>
            <a:t>　今後も、幼稚園、小・中学校空調設置工事に係る地方債の償還が本格的に始まり、比率の高止まりが見込まれるので、行財政健全化計画に基づき、普通建設事業費の削減及び平準化などにより、公債費の増加の抑制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041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95976</xdr:rowOff>
    </xdr:from>
    <xdr:to>
      <xdr:col>19</xdr:col>
      <xdr:colOff>187325</xdr:colOff>
      <xdr:row>77</xdr:row>
      <xdr:rowOff>102507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95976</xdr:rowOff>
    </xdr:from>
    <xdr:to>
      <xdr:col>15</xdr:col>
      <xdr:colOff>98425</xdr:colOff>
      <xdr:row>77</xdr:row>
      <xdr:rowOff>154758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2976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109038</xdr:rowOff>
    </xdr:from>
    <xdr:to>
      <xdr:col>11</xdr:col>
      <xdr:colOff>9525</xdr:colOff>
      <xdr:row>77</xdr:row>
      <xdr:rowOff>154758</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131553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補助費等に係る経常収支比率は低いものの、以前から繰出金に係る比率が高いことに加え、物件費、扶助費、公債費の比率が増加傾向にあることが要因である。繰出金については下水道事業会計の元利償還金に対するものが主であるため、実質的には公債費に係る経費が当市の経常収支比率を押し上げている要因となっている。</a:t>
          </a:r>
        </a:p>
        <a:p>
          <a:r>
            <a:rPr kumimoji="1" lang="ja-JP" altLang="en-US" sz="1100">
              <a:latin typeface="ＭＳ Ｐゴシック" panose="020B0600070205080204" pitchFamily="50" charset="-128"/>
              <a:ea typeface="ＭＳ Ｐゴシック" panose="020B0600070205080204" pitchFamily="50" charset="-128"/>
            </a:rPr>
            <a:t>　今後は、計画的な事業の実施により経常経費の抑制を図り、健全な財政運営に努める。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78</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5275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32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168148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495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122428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138898</xdr:rowOff>
    </xdr:from>
    <xdr:to>
      <xdr:col>29</xdr:col>
      <xdr:colOff>127000</xdr:colOff>
      <xdr:row>16</xdr:row>
      <xdr:rowOff>143601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9723"/>
          <a:ext cx="6477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143601</xdr:rowOff>
    </xdr:from>
    <xdr:to>
      <xdr:col>26</xdr:col>
      <xdr:colOff>50800</xdr:colOff>
      <xdr:row>16</xdr:row>
      <xdr:rowOff>166640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4426"/>
          <a:ext cx="698500" cy="2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166640</xdr:rowOff>
    </xdr:from>
    <xdr:to>
      <xdr:col>22</xdr:col>
      <xdr:colOff>114300</xdr:colOff>
      <xdr:row>16</xdr:row>
      <xdr:rowOff>168485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7465"/>
          <a:ext cx="698500" cy="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168485</xdr:rowOff>
    </xdr:from>
    <xdr:to>
      <xdr:col>18</xdr:col>
      <xdr:colOff>177800</xdr:colOff>
      <xdr:row>17</xdr:row>
      <xdr:rowOff>4432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59310"/>
          <a:ext cx="698500" cy="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88098</xdr:rowOff>
    </xdr:from>
    <xdr:to>
      <xdr:col>29</xdr:col>
      <xdr:colOff>177800</xdr:colOff>
      <xdr:row>17</xdr:row>
      <xdr:rowOff>18248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60175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92801</xdr:rowOff>
    </xdr:from>
    <xdr:to>
      <xdr:col>26</xdr:col>
      <xdr:colOff>101600</xdr:colOff>
      <xdr:row>17</xdr:row>
      <xdr:rowOff>22951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115840</xdr:rowOff>
    </xdr:from>
    <xdr:to>
      <xdr:col>22</xdr:col>
      <xdr:colOff>165100</xdr:colOff>
      <xdr:row>17</xdr:row>
      <xdr:rowOff>45990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30767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9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117685</xdr:rowOff>
    </xdr:from>
    <xdr:to>
      <xdr:col>19</xdr:col>
      <xdr:colOff>38100</xdr:colOff>
      <xdr:row>17</xdr:row>
      <xdr:rowOff>47835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32612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125082</xdr:rowOff>
    </xdr:from>
    <xdr:to>
      <xdr:col>15</xdr:col>
      <xdr:colOff>101600</xdr:colOff>
      <xdr:row>17</xdr:row>
      <xdr:rowOff>55232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40009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0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252959</xdr:rowOff>
    </xdr:from>
    <xdr:to>
      <xdr:col>29</xdr:col>
      <xdr:colOff>127000</xdr:colOff>
      <xdr:row>35</xdr:row>
      <xdr:rowOff>20701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520409"/>
          <a:ext cx="647700" cy="11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20701</xdr:rowOff>
    </xdr:from>
    <xdr:to>
      <xdr:col>26</xdr:col>
      <xdr:colOff>50800</xdr:colOff>
      <xdr:row>35</xdr:row>
      <xdr:rowOff>24881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631051"/>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282840</xdr:rowOff>
    </xdr:from>
    <xdr:to>
      <xdr:col>22</xdr:col>
      <xdr:colOff>114300</xdr:colOff>
      <xdr:row>35</xdr:row>
      <xdr:rowOff>24881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550290"/>
          <a:ext cx="698500" cy="8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282840</xdr:rowOff>
    </xdr:from>
    <xdr:to>
      <xdr:col>18</xdr:col>
      <xdr:colOff>177800</xdr:colOff>
      <xdr:row>34</xdr:row>
      <xdr:rowOff>326927</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550290"/>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202159</xdr:rowOff>
    </xdr:from>
    <xdr:to>
      <xdr:col>29</xdr:col>
      <xdr:colOff>177800</xdr:colOff>
      <xdr:row>34</xdr:row>
      <xdr:rowOff>303758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4696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47236</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31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312801</xdr:rowOff>
    </xdr:from>
    <xdr:to>
      <xdr:col>26</xdr:col>
      <xdr:colOff>101600</xdr:colOff>
      <xdr:row>35</xdr:row>
      <xdr:rowOff>71501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58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81678</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34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316981</xdr:rowOff>
    </xdr:from>
    <xdr:to>
      <xdr:col>22</xdr:col>
      <xdr:colOff>165100</xdr:colOff>
      <xdr:row>35</xdr:row>
      <xdr:rowOff>75681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5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85858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35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232040</xdr:rowOff>
    </xdr:from>
    <xdr:to>
      <xdr:col>19</xdr:col>
      <xdr:colOff>38100</xdr:colOff>
      <xdr:row>34</xdr:row>
      <xdr:rowOff>333640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49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26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276127</xdr:rowOff>
    </xdr:from>
    <xdr:to>
      <xdr:col>15</xdr:col>
      <xdr:colOff>101600</xdr:colOff>
      <xdr:row>35</xdr:row>
      <xdr:rowOff>34827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54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45004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31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100057</xdr:rowOff>
    </xdr:from>
    <xdr:to>
      <xdr:col>24</xdr:col>
      <xdr:colOff>63500</xdr:colOff>
      <xdr:row>36</xdr:row>
      <xdr:rowOff>124041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2257"/>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100057</xdr:rowOff>
    </xdr:from>
    <xdr:to>
      <xdr:col>19</xdr:col>
      <xdr:colOff>177800</xdr:colOff>
      <xdr:row>36</xdr:row>
      <xdr:rowOff>155378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2257"/>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153302</xdr:rowOff>
    </xdr:from>
    <xdr:to>
      <xdr:col>15</xdr:col>
      <xdr:colOff>50800</xdr:colOff>
      <xdr:row>36</xdr:row>
      <xdr:rowOff>155378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5502"/>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115488</xdr:rowOff>
    </xdr:from>
    <xdr:to>
      <xdr:col>10</xdr:col>
      <xdr:colOff>114300</xdr:colOff>
      <xdr:row>36</xdr:row>
      <xdr:rowOff>153302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7688"/>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73241</xdr:rowOff>
    </xdr:from>
    <xdr:to>
      <xdr:col>24</xdr:col>
      <xdr:colOff>114300</xdr:colOff>
      <xdr:row>37</xdr:row>
      <xdr:rowOff>3391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51668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49257</xdr:rowOff>
    </xdr:from>
    <xdr:to>
      <xdr:col>20</xdr:col>
      <xdr:colOff>38100</xdr:colOff>
      <xdr:row>36</xdr:row>
      <xdr:rowOff>150857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141984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104578</xdr:rowOff>
    </xdr:from>
    <xdr:to>
      <xdr:col>15</xdr:col>
      <xdr:colOff>101600</xdr:colOff>
      <xdr:row>37</xdr:row>
      <xdr:rowOff>34728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25855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102502</xdr:rowOff>
    </xdr:from>
    <xdr:to>
      <xdr:col>10</xdr:col>
      <xdr:colOff>165100</xdr:colOff>
      <xdr:row>37</xdr:row>
      <xdr:rowOff>32652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23779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64688</xdr:rowOff>
    </xdr:from>
    <xdr:to>
      <xdr:col>6</xdr:col>
      <xdr:colOff>38100</xdr:colOff>
      <xdr:row>36</xdr:row>
      <xdr:rowOff>166288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157415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134431</xdr:rowOff>
    </xdr:from>
    <xdr:to>
      <xdr:col>24</xdr:col>
      <xdr:colOff>63500</xdr:colOff>
      <xdr:row>57</xdr:row>
      <xdr:rowOff>144958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7081"/>
          <a:ext cx="8382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144958</xdr:rowOff>
    </xdr:from>
    <xdr:to>
      <xdr:col>19</xdr:col>
      <xdr:colOff>177800</xdr:colOff>
      <xdr:row>57</xdr:row>
      <xdr:rowOff>168590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7608"/>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168590</xdr:rowOff>
    </xdr:from>
    <xdr:to>
      <xdr:col>15</xdr:col>
      <xdr:colOff>50800</xdr:colOff>
      <xdr:row>57</xdr:row>
      <xdr:rowOff>171148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1240"/>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171148</xdr:rowOff>
    </xdr:from>
    <xdr:to>
      <xdr:col>10</xdr:col>
      <xdr:colOff>114300</xdr:colOff>
      <xdr:row>58</xdr:row>
      <xdr:rowOff>31942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3798"/>
          <a:ext cx="889000" cy="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83631</xdr:rowOff>
    </xdr:from>
    <xdr:to>
      <xdr:col>24</xdr:col>
      <xdr:colOff>114300</xdr:colOff>
      <xdr:row>58</xdr:row>
      <xdr:rowOff>13781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170008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94158</xdr:rowOff>
    </xdr:from>
    <xdr:to>
      <xdr:col>20</xdr:col>
      <xdr:colOff>38100</xdr:colOff>
      <xdr:row>58</xdr:row>
      <xdr:rowOff>24308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117790</xdr:rowOff>
    </xdr:from>
    <xdr:to>
      <xdr:col>15</xdr:col>
      <xdr:colOff>101600</xdr:colOff>
      <xdr:row>58</xdr:row>
      <xdr:rowOff>47940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39067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120348</xdr:rowOff>
    </xdr:from>
    <xdr:to>
      <xdr:col>10</xdr:col>
      <xdr:colOff>165100</xdr:colOff>
      <xdr:row>58</xdr:row>
      <xdr:rowOff>50498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41625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152592</xdr:rowOff>
    </xdr:from>
    <xdr:to>
      <xdr:col>6</xdr:col>
      <xdr:colOff>38100</xdr:colOff>
      <xdr:row>58</xdr:row>
      <xdr:rowOff>82742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73869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64909</xdr:rowOff>
    </xdr:from>
    <xdr:to>
      <xdr:col>24</xdr:col>
      <xdr:colOff>63500</xdr:colOff>
      <xdr:row>78</xdr:row>
      <xdr:rowOff>100800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8009"/>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64909</xdr:rowOff>
    </xdr:from>
    <xdr:to>
      <xdr:col>19</xdr:col>
      <xdr:colOff>177800</xdr:colOff>
      <xdr:row>78</xdr:row>
      <xdr:rowOff>116954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8009"/>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88836</xdr:rowOff>
    </xdr:from>
    <xdr:to>
      <xdr:col>15</xdr:col>
      <xdr:colOff>50800</xdr:colOff>
      <xdr:row>78</xdr:row>
      <xdr:rowOff>116954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193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88836</xdr:rowOff>
    </xdr:from>
    <xdr:to>
      <xdr:col>10</xdr:col>
      <xdr:colOff>114300</xdr:colOff>
      <xdr:row>78</xdr:row>
      <xdr:rowOff>106438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193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50000</xdr:rowOff>
    </xdr:from>
    <xdr:to>
      <xdr:col>24</xdr:col>
      <xdr:colOff>114300</xdr:colOff>
      <xdr:row>78</xdr:row>
      <xdr:rowOff>151600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136377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14109</xdr:rowOff>
    </xdr:from>
    <xdr:to>
      <xdr:col>20</xdr:col>
      <xdr:colOff>38100</xdr:colOff>
      <xdr:row>78</xdr:row>
      <xdr:rowOff>115709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106836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66154</xdr:rowOff>
    </xdr:from>
    <xdr:to>
      <xdr:col>15</xdr:col>
      <xdr:colOff>101600</xdr:colOff>
      <xdr:row>78</xdr:row>
      <xdr:rowOff>167754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158881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38036</xdr:rowOff>
    </xdr:from>
    <xdr:to>
      <xdr:col>10</xdr:col>
      <xdr:colOff>165100</xdr:colOff>
      <xdr:row>78</xdr:row>
      <xdr:rowOff>139636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130763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55638</xdr:rowOff>
    </xdr:from>
    <xdr:to>
      <xdr:col>6</xdr:col>
      <xdr:colOff>38100</xdr:colOff>
      <xdr:row>78</xdr:row>
      <xdr:rowOff>157238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148365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30338</xdr:rowOff>
    </xdr:from>
    <xdr:to>
      <xdr:col>24</xdr:col>
      <xdr:colOff>63500</xdr:colOff>
      <xdr:row>95</xdr:row>
      <xdr:rowOff>148592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18088"/>
          <a:ext cx="838200" cy="1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80927</xdr:rowOff>
    </xdr:from>
    <xdr:to>
      <xdr:col>19</xdr:col>
      <xdr:colOff>177800</xdr:colOff>
      <xdr:row>95</xdr:row>
      <xdr:rowOff>148592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368677"/>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80927</xdr:rowOff>
    </xdr:from>
    <xdr:to>
      <xdr:col>15</xdr:col>
      <xdr:colOff>50800</xdr:colOff>
      <xdr:row>95</xdr:row>
      <xdr:rowOff>143106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6867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143106</xdr:rowOff>
    </xdr:from>
    <xdr:to>
      <xdr:col>10</xdr:col>
      <xdr:colOff>114300</xdr:colOff>
      <xdr:row>96</xdr:row>
      <xdr:rowOff>52307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30856"/>
          <a:ext cx="889000" cy="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150988</xdr:rowOff>
    </xdr:from>
    <xdr:to>
      <xdr:col>24</xdr:col>
      <xdr:colOff>114300</xdr:colOff>
      <xdr:row>95</xdr:row>
      <xdr:rowOff>81138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2415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97792</xdr:rowOff>
    </xdr:from>
    <xdr:to>
      <xdr:col>20</xdr:col>
      <xdr:colOff>38100</xdr:colOff>
      <xdr:row>96</xdr:row>
      <xdr:rowOff>27942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44469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6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30127</xdr:rowOff>
    </xdr:from>
    <xdr:to>
      <xdr:col>15</xdr:col>
      <xdr:colOff>101600</xdr:colOff>
      <xdr:row>95</xdr:row>
      <xdr:rowOff>131727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148254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92306</xdr:rowOff>
    </xdr:from>
    <xdr:to>
      <xdr:col>10</xdr:col>
      <xdr:colOff>165100</xdr:colOff>
      <xdr:row>96</xdr:row>
      <xdr:rowOff>22456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38983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1507</xdr:rowOff>
    </xdr:from>
    <xdr:to>
      <xdr:col>6</xdr:col>
      <xdr:colOff>38100</xdr:colOff>
      <xdr:row>96</xdr:row>
      <xdr:rowOff>103107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119634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3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88120</xdr:rowOff>
    </xdr:from>
    <xdr:to>
      <xdr:col>55</xdr:col>
      <xdr:colOff>0</xdr:colOff>
      <xdr:row>37</xdr:row>
      <xdr:rowOff>117625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31770"/>
          <a:ext cx="8382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117625</xdr:rowOff>
    </xdr:from>
    <xdr:to>
      <xdr:col>50</xdr:col>
      <xdr:colOff>114300</xdr:colOff>
      <xdr:row>37</xdr:row>
      <xdr:rowOff>132712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6127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86528</xdr:rowOff>
    </xdr:from>
    <xdr:to>
      <xdr:col>45</xdr:col>
      <xdr:colOff>177800</xdr:colOff>
      <xdr:row>37</xdr:row>
      <xdr:rowOff>132712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30178"/>
          <a:ext cx="889000" cy="4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57244</xdr:rowOff>
    </xdr:from>
    <xdr:to>
      <xdr:col>41</xdr:col>
      <xdr:colOff>50800</xdr:colOff>
      <xdr:row>37</xdr:row>
      <xdr:rowOff>86528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0089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37320</xdr:rowOff>
    </xdr:from>
    <xdr:to>
      <xdr:col>55</xdr:col>
      <xdr:colOff>50800</xdr:colOff>
      <xdr:row>37</xdr:row>
      <xdr:rowOff>138920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123697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66825</xdr:rowOff>
    </xdr:from>
    <xdr:to>
      <xdr:col>50</xdr:col>
      <xdr:colOff>165100</xdr:colOff>
      <xdr:row>37</xdr:row>
      <xdr:rowOff>168425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159552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0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81912</xdr:rowOff>
    </xdr:from>
    <xdr:to>
      <xdr:col>46</xdr:col>
      <xdr:colOff>38100</xdr:colOff>
      <xdr:row>38</xdr:row>
      <xdr:rowOff>12063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25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3190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35728</xdr:rowOff>
    </xdr:from>
    <xdr:to>
      <xdr:col>41</xdr:col>
      <xdr:colOff>101600</xdr:colOff>
      <xdr:row>37</xdr:row>
      <xdr:rowOff>137328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128454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6444</xdr:rowOff>
    </xdr:from>
    <xdr:to>
      <xdr:col>36</xdr:col>
      <xdr:colOff>165100</xdr:colOff>
      <xdr:row>37</xdr:row>
      <xdr:rowOff>108044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99171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45553</xdr:rowOff>
    </xdr:from>
    <xdr:to>
      <xdr:col>55</xdr:col>
      <xdr:colOff>0</xdr:colOff>
      <xdr:row>58</xdr:row>
      <xdr:rowOff>87202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89653"/>
          <a:ext cx="8382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42358</xdr:rowOff>
    </xdr:from>
    <xdr:to>
      <xdr:col>50</xdr:col>
      <xdr:colOff>114300</xdr:colOff>
      <xdr:row>58</xdr:row>
      <xdr:rowOff>87202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86458"/>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42358</xdr:rowOff>
    </xdr:from>
    <xdr:to>
      <xdr:col>45</xdr:col>
      <xdr:colOff>177800</xdr:colOff>
      <xdr:row>58</xdr:row>
      <xdr:rowOff>44387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86458"/>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158164</xdr:rowOff>
    </xdr:from>
    <xdr:to>
      <xdr:col>41</xdr:col>
      <xdr:colOff>50800</xdr:colOff>
      <xdr:row>58</xdr:row>
      <xdr:rowOff>44387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59364"/>
          <a:ext cx="889000" cy="2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166203</xdr:rowOff>
    </xdr:from>
    <xdr:to>
      <xdr:col>55</xdr:col>
      <xdr:colOff>50800</xdr:colOff>
      <xdr:row>58</xdr:row>
      <xdr:rowOff>96353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81130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36402</xdr:rowOff>
    </xdr:from>
    <xdr:to>
      <xdr:col>50</xdr:col>
      <xdr:colOff>165100</xdr:colOff>
      <xdr:row>58</xdr:row>
      <xdr:rowOff>138002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129129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163008</xdr:rowOff>
    </xdr:from>
    <xdr:to>
      <xdr:col>46</xdr:col>
      <xdr:colOff>38100</xdr:colOff>
      <xdr:row>58</xdr:row>
      <xdr:rowOff>93158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84285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165037</xdr:rowOff>
    </xdr:from>
    <xdr:to>
      <xdr:col>41</xdr:col>
      <xdr:colOff>101600</xdr:colOff>
      <xdr:row>58</xdr:row>
      <xdr:rowOff>95187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86314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107364</xdr:rowOff>
    </xdr:from>
    <xdr:to>
      <xdr:col>36</xdr:col>
      <xdr:colOff>165100</xdr:colOff>
      <xdr:row>57</xdr:row>
      <xdr:rowOff>37514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54041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8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38883</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3433"/>
          <a:ext cx="8382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37638</xdr:rowOff>
    </xdr:from>
    <xdr:to>
      <xdr:col>50</xdr:col>
      <xdr:colOff>114300</xdr:colOff>
      <xdr:row>79</xdr:row>
      <xdr:rowOff>38883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82188"/>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37638</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8218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32445</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34095"/>
          <a:ext cx="889000" cy="35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159533</xdr:rowOff>
    </xdr:from>
    <xdr:to>
      <xdr:col>50</xdr:col>
      <xdr:colOff>165100</xdr:colOff>
      <xdr:row>79</xdr:row>
      <xdr:rowOff>89683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80810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158288</xdr:rowOff>
    </xdr:from>
    <xdr:to>
      <xdr:col>46</xdr:col>
      <xdr:colOff>38100</xdr:colOff>
      <xdr:row>79</xdr:row>
      <xdr:rowOff>88438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79565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153095</xdr:rowOff>
    </xdr:from>
    <xdr:to>
      <xdr:col>36</xdr:col>
      <xdr:colOff>165100</xdr:colOff>
      <xdr:row>77</xdr:row>
      <xdr:rowOff>83245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43622</xdr:rowOff>
    </xdr:from>
    <xdr:to>
      <xdr:col>55</xdr:col>
      <xdr:colOff>0</xdr:colOff>
      <xdr:row>98</xdr:row>
      <xdr:rowOff>123349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74272"/>
          <a:ext cx="838200" cy="2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38757</xdr:rowOff>
    </xdr:from>
    <xdr:to>
      <xdr:col>50</xdr:col>
      <xdr:colOff>114300</xdr:colOff>
      <xdr:row>98</xdr:row>
      <xdr:rowOff>123349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69407"/>
          <a:ext cx="889000" cy="25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25138</xdr:rowOff>
    </xdr:from>
    <xdr:to>
      <xdr:col>45</xdr:col>
      <xdr:colOff>177800</xdr:colOff>
      <xdr:row>97</xdr:row>
      <xdr:rowOff>38757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55788"/>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102721</xdr:rowOff>
    </xdr:from>
    <xdr:to>
      <xdr:col>41</xdr:col>
      <xdr:colOff>50800</xdr:colOff>
      <xdr:row>97</xdr:row>
      <xdr:rowOff>25138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61921"/>
          <a:ext cx="889000" cy="9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164272</xdr:rowOff>
    </xdr:from>
    <xdr:to>
      <xdr:col>55</xdr:col>
      <xdr:colOff>50800</xdr:colOff>
      <xdr:row>97</xdr:row>
      <xdr:rowOff>94422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142699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72549</xdr:rowOff>
    </xdr:from>
    <xdr:to>
      <xdr:col>50</xdr:col>
      <xdr:colOff>165100</xdr:colOff>
      <xdr:row>99</xdr:row>
      <xdr:rowOff>2699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165276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159407</xdr:rowOff>
    </xdr:from>
    <xdr:to>
      <xdr:col>46</xdr:col>
      <xdr:colOff>38100</xdr:colOff>
      <xdr:row>97</xdr:row>
      <xdr:rowOff>89557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106084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145788</xdr:rowOff>
    </xdr:from>
    <xdr:to>
      <xdr:col>41</xdr:col>
      <xdr:colOff>101600</xdr:colOff>
      <xdr:row>97</xdr:row>
      <xdr:rowOff>75938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92465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51921</xdr:rowOff>
    </xdr:from>
    <xdr:to>
      <xdr:col>36</xdr:col>
      <xdr:colOff>165100</xdr:colOff>
      <xdr:row>96</xdr:row>
      <xdr:rowOff>153521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170048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8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35547</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2097"/>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28880</xdr:rowOff>
    </xdr:from>
    <xdr:to>
      <xdr:col>81</xdr:col>
      <xdr:colOff>50800</xdr:colOff>
      <xdr:row>39</xdr:row>
      <xdr:rowOff>35547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543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28880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5430"/>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39636</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6186"/>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156197</xdr:rowOff>
    </xdr:from>
    <xdr:to>
      <xdr:col>81</xdr:col>
      <xdr:colOff>101600</xdr:colOff>
      <xdr:row>39</xdr:row>
      <xdr:rowOff>86347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77474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149530</xdr:rowOff>
    </xdr:from>
    <xdr:to>
      <xdr:col>76</xdr:col>
      <xdr:colOff>165100</xdr:colOff>
      <xdr:row>39</xdr:row>
      <xdr:rowOff>79680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70807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160286</xdr:rowOff>
    </xdr:from>
    <xdr:to>
      <xdr:col>67</xdr:col>
      <xdr:colOff>101600</xdr:colOff>
      <xdr:row>39</xdr:row>
      <xdr:rowOff>90436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81563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58445</xdr:rowOff>
    </xdr:from>
    <xdr:to>
      <xdr:col>85</xdr:col>
      <xdr:colOff>127000</xdr:colOff>
      <xdr:row>75</xdr:row>
      <xdr:rowOff>82334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17195"/>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82334</xdr:rowOff>
    </xdr:from>
    <xdr:to>
      <xdr:col>81</xdr:col>
      <xdr:colOff>50800</xdr:colOff>
      <xdr:row>75</xdr:row>
      <xdr:rowOff>94209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41084"/>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68694</xdr:rowOff>
    </xdr:from>
    <xdr:to>
      <xdr:col>76</xdr:col>
      <xdr:colOff>114300</xdr:colOff>
      <xdr:row>75</xdr:row>
      <xdr:rowOff>94209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27444"/>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68694</xdr:rowOff>
    </xdr:from>
    <xdr:to>
      <xdr:col>71</xdr:col>
      <xdr:colOff>177800</xdr:colOff>
      <xdr:row>75</xdr:row>
      <xdr:rowOff>72022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27444"/>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7645</xdr:rowOff>
    </xdr:from>
    <xdr:to>
      <xdr:col>85</xdr:col>
      <xdr:colOff>177800</xdr:colOff>
      <xdr:row>75</xdr:row>
      <xdr:rowOff>109245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30522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31534</xdr:rowOff>
    </xdr:from>
    <xdr:to>
      <xdr:col>81</xdr:col>
      <xdr:colOff>101600</xdr:colOff>
      <xdr:row>75</xdr:row>
      <xdr:rowOff>133134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149661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43409</xdr:rowOff>
    </xdr:from>
    <xdr:to>
      <xdr:col>76</xdr:col>
      <xdr:colOff>165100</xdr:colOff>
      <xdr:row>75</xdr:row>
      <xdr:rowOff>145009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136135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17894</xdr:rowOff>
    </xdr:from>
    <xdr:to>
      <xdr:col>72</xdr:col>
      <xdr:colOff>38100</xdr:colOff>
      <xdr:row>75</xdr:row>
      <xdr:rowOff>119494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110621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21222</xdr:rowOff>
    </xdr:from>
    <xdr:to>
      <xdr:col>67</xdr:col>
      <xdr:colOff>101600</xdr:colOff>
      <xdr:row>75</xdr:row>
      <xdr:rowOff>122822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113949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81283</xdr:rowOff>
    </xdr:from>
    <xdr:to>
      <xdr:col>85</xdr:col>
      <xdr:colOff>127000</xdr:colOff>
      <xdr:row>98</xdr:row>
      <xdr:rowOff>81513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3383"/>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78358</xdr:rowOff>
    </xdr:from>
    <xdr:to>
      <xdr:col>81</xdr:col>
      <xdr:colOff>50800</xdr:colOff>
      <xdr:row>98</xdr:row>
      <xdr:rowOff>81283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80458"/>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42509</xdr:rowOff>
    </xdr:from>
    <xdr:to>
      <xdr:col>76</xdr:col>
      <xdr:colOff>114300</xdr:colOff>
      <xdr:row>98</xdr:row>
      <xdr:rowOff>78358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44609"/>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42509</xdr:rowOff>
    </xdr:from>
    <xdr:to>
      <xdr:col>71</xdr:col>
      <xdr:colOff>177800</xdr:colOff>
      <xdr:row>98</xdr:row>
      <xdr:rowOff>55987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44609"/>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30713</xdr:rowOff>
    </xdr:from>
    <xdr:to>
      <xdr:col>85</xdr:col>
      <xdr:colOff>177800</xdr:colOff>
      <xdr:row>98</xdr:row>
      <xdr:rowOff>132313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30483</xdr:rowOff>
    </xdr:from>
    <xdr:to>
      <xdr:col>81</xdr:col>
      <xdr:colOff>101600</xdr:colOff>
      <xdr:row>98</xdr:row>
      <xdr:rowOff>132083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123210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27558</xdr:rowOff>
    </xdr:from>
    <xdr:to>
      <xdr:col>76</xdr:col>
      <xdr:colOff>165100</xdr:colOff>
      <xdr:row>98</xdr:row>
      <xdr:rowOff>129158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120285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163159</xdr:rowOff>
    </xdr:from>
    <xdr:to>
      <xdr:col>72</xdr:col>
      <xdr:colOff>38100</xdr:colOff>
      <xdr:row>98</xdr:row>
      <xdr:rowOff>93309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109836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6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5187</xdr:rowOff>
    </xdr:from>
    <xdr:to>
      <xdr:col>67</xdr:col>
      <xdr:colOff>101600</xdr:colOff>
      <xdr:row>98</xdr:row>
      <xdr:rowOff>106787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123314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81603</xdr:rowOff>
    </xdr:from>
    <xdr:to>
      <xdr:col>116</xdr:col>
      <xdr:colOff>63500</xdr:colOff>
      <xdr:row>39</xdr:row>
      <xdr:rowOff>85979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68153"/>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75365</xdr:rowOff>
    </xdr:from>
    <xdr:to>
      <xdr:col>111</xdr:col>
      <xdr:colOff>177800</xdr:colOff>
      <xdr:row>39</xdr:row>
      <xdr:rowOff>81603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61915"/>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75333</xdr:rowOff>
    </xdr:from>
    <xdr:to>
      <xdr:col>107</xdr:col>
      <xdr:colOff>50800</xdr:colOff>
      <xdr:row>39</xdr:row>
      <xdr:rowOff>75365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6188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74190</xdr:rowOff>
    </xdr:from>
    <xdr:to>
      <xdr:col>102</xdr:col>
      <xdr:colOff>114300</xdr:colOff>
      <xdr:row>39</xdr:row>
      <xdr:rowOff>75333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607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35179</xdr:rowOff>
    </xdr:from>
    <xdr:to>
      <xdr:col>116</xdr:col>
      <xdr:colOff>114300</xdr:colOff>
      <xdr:row>39</xdr:row>
      <xdr:rowOff>136779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121556</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3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30803</xdr:rowOff>
    </xdr:from>
    <xdr:to>
      <xdr:col>112</xdr:col>
      <xdr:colOff>38100</xdr:colOff>
      <xdr:row>39</xdr:row>
      <xdr:rowOff>132403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123530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81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24565</xdr:rowOff>
    </xdr:from>
    <xdr:to>
      <xdr:col>107</xdr:col>
      <xdr:colOff>101600</xdr:colOff>
      <xdr:row>39</xdr:row>
      <xdr:rowOff>126165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117292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24533</xdr:rowOff>
    </xdr:from>
    <xdr:to>
      <xdr:col>102</xdr:col>
      <xdr:colOff>165100</xdr:colOff>
      <xdr:row>39</xdr:row>
      <xdr:rowOff>126133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1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117260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80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23390</xdr:rowOff>
    </xdr:from>
    <xdr:to>
      <xdr:col>98</xdr:col>
      <xdr:colOff>38100</xdr:colOff>
      <xdr:row>39</xdr:row>
      <xdr:rowOff>124990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116117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80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119675</xdr:rowOff>
    </xdr:from>
    <xdr:to>
      <xdr:col>116</xdr:col>
      <xdr:colOff>63500</xdr:colOff>
      <xdr:row>58</xdr:row>
      <xdr:rowOff>124064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63775"/>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112360</xdr:rowOff>
    </xdr:from>
    <xdr:to>
      <xdr:col>111</xdr:col>
      <xdr:colOff>177800</xdr:colOff>
      <xdr:row>58</xdr:row>
      <xdr:rowOff>119675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5646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107970</xdr:rowOff>
    </xdr:from>
    <xdr:to>
      <xdr:col>107</xdr:col>
      <xdr:colOff>50800</xdr:colOff>
      <xdr:row>58</xdr:row>
      <xdr:rowOff>112360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2070"/>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103673</xdr:rowOff>
    </xdr:from>
    <xdr:to>
      <xdr:col>102</xdr:col>
      <xdr:colOff>114300</xdr:colOff>
      <xdr:row>58</xdr:row>
      <xdr:rowOff>107970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477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73264</xdr:rowOff>
    </xdr:from>
    <xdr:to>
      <xdr:col>116</xdr:col>
      <xdr:colOff>114300</xdr:colOff>
      <xdr:row>59</xdr:row>
      <xdr:rowOff>3414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159641</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68875</xdr:rowOff>
    </xdr:from>
    <xdr:to>
      <xdr:col>112</xdr:col>
      <xdr:colOff>38100</xdr:colOff>
      <xdr:row>58</xdr:row>
      <xdr:rowOff>170475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161602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05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61560</xdr:rowOff>
    </xdr:from>
    <xdr:to>
      <xdr:col>107</xdr:col>
      <xdr:colOff>101600</xdr:colOff>
      <xdr:row>58</xdr:row>
      <xdr:rowOff>163160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154287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57170</xdr:rowOff>
    </xdr:from>
    <xdr:to>
      <xdr:col>102</xdr:col>
      <xdr:colOff>165100</xdr:colOff>
      <xdr:row>58</xdr:row>
      <xdr:rowOff>158770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149897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52873</xdr:rowOff>
    </xdr:from>
    <xdr:to>
      <xdr:col>98</xdr:col>
      <xdr:colOff>38100</xdr:colOff>
      <xdr:row>58</xdr:row>
      <xdr:rowOff>154473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145600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08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157131</xdr:rowOff>
    </xdr:from>
    <xdr:to>
      <xdr:col>116</xdr:col>
      <xdr:colOff>63500</xdr:colOff>
      <xdr:row>72</xdr:row>
      <xdr:rowOff>65710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330081"/>
          <a:ext cx="838200" cy="8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65710</xdr:rowOff>
    </xdr:from>
    <xdr:to>
      <xdr:col>111</xdr:col>
      <xdr:colOff>177800</xdr:colOff>
      <xdr:row>72</xdr:row>
      <xdr:rowOff>93275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10110"/>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30125</xdr:rowOff>
    </xdr:from>
    <xdr:to>
      <xdr:col>107</xdr:col>
      <xdr:colOff>50800</xdr:colOff>
      <xdr:row>72</xdr:row>
      <xdr:rowOff>93275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374525"/>
          <a:ext cx="8890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30125</xdr:rowOff>
    </xdr:from>
    <xdr:to>
      <xdr:col>102</xdr:col>
      <xdr:colOff>114300</xdr:colOff>
      <xdr:row>72</xdr:row>
      <xdr:rowOff>45079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74525"/>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106331</xdr:rowOff>
    </xdr:from>
    <xdr:to>
      <xdr:col>116</xdr:col>
      <xdr:colOff>114300</xdr:colOff>
      <xdr:row>72</xdr:row>
      <xdr:rowOff>36481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21258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14910</xdr:rowOff>
    </xdr:from>
    <xdr:to>
      <xdr:col>112</xdr:col>
      <xdr:colOff>38100</xdr:colOff>
      <xdr:row>72</xdr:row>
      <xdr:rowOff>116510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133037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42475</xdr:rowOff>
    </xdr:from>
    <xdr:to>
      <xdr:col>107</xdr:col>
      <xdr:colOff>101600</xdr:colOff>
      <xdr:row>72</xdr:row>
      <xdr:rowOff>144075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160602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150775</xdr:rowOff>
    </xdr:from>
    <xdr:to>
      <xdr:col>102</xdr:col>
      <xdr:colOff>165100</xdr:colOff>
      <xdr:row>72</xdr:row>
      <xdr:rowOff>80925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165729</xdr:rowOff>
    </xdr:from>
    <xdr:to>
      <xdr:col>98</xdr:col>
      <xdr:colOff>38100</xdr:colOff>
      <xdr:row>72</xdr:row>
      <xdr:rowOff>95879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112406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扶助費については、生活保護の医療扶助費や障害児通所給付費等の増により、前年度より数値は上昇した。今後、資格審査の適正化などにより、扶助費の増加の抑制を図る。</a:t>
          </a:r>
        </a:p>
        <a:p>
          <a:r>
            <a:rPr kumimoji="1" lang="ja-JP" altLang="en-US" sz="1200">
              <a:latin typeface="ＭＳ Ｐゴシック" panose="020B0600070205080204" pitchFamily="50" charset="-128"/>
              <a:ea typeface="ＭＳ Ｐゴシック" panose="020B0600070205080204" pitchFamily="50" charset="-128"/>
            </a:rPr>
            <a:t>　普通建設事業費については、幼稚園、小・中学校の空調設置工事により、数値は上昇した。今後も事業内容の必要性や緊急性を十分に検討し、普通建設事業費の削減及び平準化に努める。</a:t>
          </a:r>
        </a:p>
        <a:p>
          <a:r>
            <a:rPr kumimoji="1" lang="ja-JP" altLang="en-US" sz="1200">
              <a:latin typeface="ＭＳ Ｐゴシック" panose="020B0600070205080204" pitchFamily="50" charset="-128"/>
              <a:ea typeface="ＭＳ Ｐゴシック" panose="020B0600070205080204" pitchFamily="50" charset="-128"/>
            </a:rPr>
            <a:t>　公債費については、文化会館建設工事の財源として借り入れた地方債の本格償還開始により数値は上昇した。償還額は令和２年度がピークであり、その後減少していく見込みである。しかし、公共施設の長寿命化等の財源として地方債の発行を予定していることから </a:t>
          </a:r>
        </a:p>
        <a:p>
          <a:r>
            <a:rPr kumimoji="1" lang="ja-JP" altLang="en-US" sz="1200">
              <a:latin typeface="ＭＳ Ｐゴシック" panose="020B0600070205080204" pitchFamily="50" charset="-128"/>
              <a:ea typeface="ＭＳ Ｐゴシック" panose="020B0600070205080204" pitchFamily="50" charset="-128"/>
            </a:rPr>
            <a:t>数値の高止まりが見込まれるので、行財政健全化計画に基づき、公債費の増加の抑制を図る。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出金については、下水道事業会計において過去の整備費に多額の起債を発行し、その元利償還金が膨らんでいるため類似団体の平均を大幅に上回っている。下水道事業会計は令和２年度より企業会計に移行し、独立採算の原則に基づき徹底した経費の抑制を行うとともに、</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使用料の見直しを進めて健全化に努め、繰出金の抑制を図る。</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29,215
28,699
90.40
13,320,950
12,979,157
288,264
8,012,706
13,528,827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121739</xdr:rowOff>
    </xdr:from>
    <xdr:to>
      <xdr:col>24</xdr:col>
      <xdr:colOff>63500</xdr:colOff>
      <xdr:row>35</xdr:row>
      <xdr:rowOff>21155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103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15603</xdr:rowOff>
    </xdr:from>
    <xdr:to>
      <xdr:col>19</xdr:col>
      <xdr:colOff>177800</xdr:colOff>
      <xdr:row>35</xdr:row>
      <xdr:rowOff>21155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1635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15603</xdr:rowOff>
    </xdr:from>
    <xdr:to>
      <xdr:col>15</xdr:col>
      <xdr:colOff>50800</xdr:colOff>
      <xdr:row>35</xdr:row>
      <xdr:rowOff>44668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635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31931</xdr:rowOff>
    </xdr:from>
    <xdr:to>
      <xdr:col>10</xdr:col>
      <xdr:colOff>114300</xdr:colOff>
      <xdr:row>35</xdr:row>
      <xdr:rowOff>44668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1231"/>
          <a:ext cx="889000" cy="1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70939</xdr:rowOff>
    </xdr:from>
    <xdr:to>
      <xdr:col>24</xdr:col>
      <xdr:colOff>114300</xdr:colOff>
      <xdr:row>35</xdr:row>
      <xdr:rowOff>1089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93816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141805</xdr:rowOff>
    </xdr:from>
    <xdr:to>
      <xdr:col>20</xdr:col>
      <xdr:colOff>38100</xdr:colOff>
      <xdr:row>35</xdr:row>
      <xdr:rowOff>71955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88482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136253</xdr:rowOff>
    </xdr:from>
    <xdr:to>
      <xdr:col>15</xdr:col>
      <xdr:colOff>101600</xdr:colOff>
      <xdr:row>35</xdr:row>
      <xdr:rowOff>66403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82930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165318</xdr:rowOff>
    </xdr:from>
    <xdr:to>
      <xdr:col>10</xdr:col>
      <xdr:colOff>165100</xdr:colOff>
      <xdr:row>35</xdr:row>
      <xdr:rowOff>95468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111995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152581</xdr:rowOff>
    </xdr:from>
    <xdr:to>
      <xdr:col>6</xdr:col>
      <xdr:colOff>38100</xdr:colOff>
      <xdr:row>34</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99258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99571</xdr:rowOff>
    </xdr:from>
    <xdr:to>
      <xdr:col>24</xdr:col>
      <xdr:colOff>63500</xdr:colOff>
      <xdr:row>58</xdr:row>
      <xdr:rowOff>100757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43671"/>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63573</xdr:rowOff>
    </xdr:from>
    <xdr:to>
      <xdr:col>19</xdr:col>
      <xdr:colOff>177800</xdr:colOff>
      <xdr:row>58</xdr:row>
      <xdr:rowOff>99571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07673"/>
          <a:ext cx="889000" cy="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56166</xdr:rowOff>
    </xdr:from>
    <xdr:to>
      <xdr:col>15</xdr:col>
      <xdr:colOff>50800</xdr:colOff>
      <xdr:row>58</xdr:row>
      <xdr:rowOff>63573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0266"/>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56166</xdr:rowOff>
    </xdr:from>
    <xdr:to>
      <xdr:col>10</xdr:col>
      <xdr:colOff>114300</xdr:colOff>
      <xdr:row>58</xdr:row>
      <xdr:rowOff>82714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00266"/>
          <a:ext cx="889000" cy="2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49957</xdr:rowOff>
    </xdr:from>
    <xdr:to>
      <xdr:col>24</xdr:col>
      <xdr:colOff>114300</xdr:colOff>
      <xdr:row>58</xdr:row>
      <xdr:rowOff>151557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136334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48771</xdr:rowOff>
    </xdr:from>
    <xdr:to>
      <xdr:col>20</xdr:col>
      <xdr:colOff>38100</xdr:colOff>
      <xdr:row>58</xdr:row>
      <xdr:rowOff>150371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141498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12773</xdr:rowOff>
    </xdr:from>
    <xdr:to>
      <xdr:col>15</xdr:col>
      <xdr:colOff>101600</xdr:colOff>
      <xdr:row>58</xdr:row>
      <xdr:rowOff>114373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105500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5366</xdr:rowOff>
    </xdr:from>
    <xdr:to>
      <xdr:col>10</xdr:col>
      <xdr:colOff>165100</xdr:colOff>
      <xdr:row>58</xdr:row>
      <xdr:rowOff>106966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98093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31914</xdr:rowOff>
    </xdr:from>
    <xdr:to>
      <xdr:col>6</xdr:col>
      <xdr:colOff>38100</xdr:colOff>
      <xdr:row>58</xdr:row>
      <xdr:rowOff>133514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124641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122245</xdr:rowOff>
    </xdr:from>
    <xdr:to>
      <xdr:col>24</xdr:col>
      <xdr:colOff>63500</xdr:colOff>
      <xdr:row>77</xdr:row>
      <xdr:rowOff>91939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52445"/>
          <a:ext cx="838200" cy="1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91939</xdr:rowOff>
    </xdr:from>
    <xdr:to>
      <xdr:col>19</xdr:col>
      <xdr:colOff>177800</xdr:colOff>
      <xdr:row>77</xdr:row>
      <xdr:rowOff>111550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93589"/>
          <a:ext cx="889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111550</xdr:rowOff>
    </xdr:from>
    <xdr:to>
      <xdr:col>15</xdr:col>
      <xdr:colOff>50800</xdr:colOff>
      <xdr:row>77</xdr:row>
      <xdr:rowOff>115224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13200"/>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115224</xdr:rowOff>
    </xdr:from>
    <xdr:to>
      <xdr:col>10</xdr:col>
      <xdr:colOff>114300</xdr:colOff>
      <xdr:row>78</xdr:row>
      <xdr:rowOff>36013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16874"/>
          <a:ext cx="8890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71445</xdr:rowOff>
    </xdr:from>
    <xdr:to>
      <xdr:col>24</xdr:col>
      <xdr:colOff>114300</xdr:colOff>
      <xdr:row>77</xdr:row>
      <xdr:rowOff>1595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49872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41139</xdr:rowOff>
    </xdr:from>
    <xdr:to>
      <xdr:col>20</xdr:col>
      <xdr:colOff>38100</xdr:colOff>
      <xdr:row>77</xdr:row>
      <xdr:rowOff>142739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133866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3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60750</xdr:rowOff>
    </xdr:from>
    <xdr:to>
      <xdr:col>15</xdr:col>
      <xdr:colOff>101600</xdr:colOff>
      <xdr:row>77</xdr:row>
      <xdr:rowOff>162350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153477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64424</xdr:rowOff>
    </xdr:from>
    <xdr:to>
      <xdr:col>10</xdr:col>
      <xdr:colOff>165100</xdr:colOff>
      <xdr:row>77</xdr:row>
      <xdr:rowOff>166024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157151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156663</xdr:rowOff>
    </xdr:from>
    <xdr:to>
      <xdr:col>6</xdr:col>
      <xdr:colOff>38100</xdr:colOff>
      <xdr:row>78</xdr:row>
      <xdr:rowOff>86813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77940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133207</xdr:rowOff>
    </xdr:from>
    <xdr:to>
      <xdr:col>24</xdr:col>
      <xdr:colOff>63500</xdr:colOff>
      <xdr:row>97</xdr:row>
      <xdr:rowOff>137795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63857"/>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134062</xdr:rowOff>
    </xdr:from>
    <xdr:to>
      <xdr:col>19</xdr:col>
      <xdr:colOff>177800</xdr:colOff>
      <xdr:row>97</xdr:row>
      <xdr:rowOff>137795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64712"/>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117092</xdr:rowOff>
    </xdr:from>
    <xdr:to>
      <xdr:col>15</xdr:col>
      <xdr:colOff>50800</xdr:colOff>
      <xdr:row>97</xdr:row>
      <xdr:rowOff>134062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47742"/>
          <a:ext cx="889000" cy="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86947</xdr:rowOff>
    </xdr:from>
    <xdr:to>
      <xdr:col>10</xdr:col>
      <xdr:colOff>114300</xdr:colOff>
      <xdr:row>97</xdr:row>
      <xdr:rowOff>117092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17597"/>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82407</xdr:rowOff>
    </xdr:from>
    <xdr:to>
      <xdr:col>24</xdr:col>
      <xdr:colOff>114300</xdr:colOff>
      <xdr:row>98</xdr:row>
      <xdr:rowOff>12557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168784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86995</xdr:rowOff>
    </xdr:from>
    <xdr:to>
      <xdr:col>20</xdr:col>
      <xdr:colOff>38100</xdr:colOff>
      <xdr:row>98</xdr:row>
      <xdr:rowOff>17145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83262</xdr:rowOff>
    </xdr:from>
    <xdr:to>
      <xdr:col>15</xdr:col>
      <xdr:colOff>101600</xdr:colOff>
      <xdr:row>98</xdr:row>
      <xdr:rowOff>13412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66292</xdr:rowOff>
    </xdr:from>
    <xdr:to>
      <xdr:col>10</xdr:col>
      <xdr:colOff>165100</xdr:colOff>
      <xdr:row>97</xdr:row>
      <xdr:rowOff>167892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159019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36147</xdr:rowOff>
    </xdr:from>
    <xdr:to>
      <xdr:col>6</xdr:col>
      <xdr:colOff>38100</xdr:colOff>
      <xdr:row>97</xdr:row>
      <xdr:rowOff>137747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128874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99205</xdr:rowOff>
    </xdr:from>
    <xdr:to>
      <xdr:col>55</xdr:col>
      <xdr:colOff>0</xdr:colOff>
      <xdr:row>37</xdr:row>
      <xdr:rowOff>121739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442855"/>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83203</xdr:rowOff>
    </xdr:from>
    <xdr:to>
      <xdr:col>50</xdr:col>
      <xdr:colOff>114300</xdr:colOff>
      <xdr:row>37</xdr:row>
      <xdr:rowOff>99205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2685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123045</xdr:rowOff>
    </xdr:from>
    <xdr:to>
      <xdr:col>45</xdr:col>
      <xdr:colOff>177800</xdr:colOff>
      <xdr:row>37</xdr:row>
      <xdr:rowOff>83203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952345"/>
          <a:ext cx="889000" cy="4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123045</xdr:rowOff>
    </xdr:from>
    <xdr:to>
      <xdr:col>41</xdr:col>
      <xdr:colOff>50800</xdr:colOff>
      <xdr:row>37</xdr:row>
      <xdr:rowOff>31605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595234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70939</xdr:rowOff>
    </xdr:from>
    <xdr:to>
      <xdr:col>55</xdr:col>
      <xdr:colOff>50800</xdr:colOff>
      <xdr:row>38</xdr:row>
      <xdr:rowOff>1088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49366</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39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48405</xdr:rowOff>
    </xdr:from>
    <xdr:to>
      <xdr:col>50</xdr:col>
      <xdr:colOff>165100</xdr:colOff>
      <xdr:row>37</xdr:row>
      <xdr:rowOff>150005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141132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32403</xdr:rowOff>
    </xdr:from>
    <xdr:to>
      <xdr:col>46</xdr:col>
      <xdr:colOff>38100</xdr:colOff>
      <xdr:row>37</xdr:row>
      <xdr:rowOff>134003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125130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4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72245</xdr:rowOff>
    </xdr:from>
    <xdr:to>
      <xdr:col>41</xdr:col>
      <xdr:colOff>101600</xdr:colOff>
      <xdr:row>35</xdr:row>
      <xdr:rowOff>2395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18922</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6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152255</xdr:rowOff>
    </xdr:from>
    <xdr:to>
      <xdr:col>36</xdr:col>
      <xdr:colOff>165100</xdr:colOff>
      <xdr:row>37</xdr:row>
      <xdr:rowOff>82405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73532</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1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10173</xdr:rowOff>
    </xdr:from>
    <xdr:to>
      <xdr:col>55</xdr:col>
      <xdr:colOff>0</xdr:colOff>
      <xdr:row>58</xdr:row>
      <xdr:rowOff>22492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54273"/>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10173</xdr:rowOff>
    </xdr:from>
    <xdr:to>
      <xdr:col>50</xdr:col>
      <xdr:colOff>114300</xdr:colOff>
      <xdr:row>58</xdr:row>
      <xdr:rowOff>42240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54273"/>
          <a:ext cx="8890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42240</xdr:rowOff>
    </xdr:from>
    <xdr:to>
      <xdr:col>45</xdr:col>
      <xdr:colOff>177800</xdr:colOff>
      <xdr:row>58</xdr:row>
      <xdr:rowOff>61519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986340"/>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37287</xdr:rowOff>
    </xdr:from>
    <xdr:to>
      <xdr:col>41</xdr:col>
      <xdr:colOff>50800</xdr:colOff>
      <xdr:row>58</xdr:row>
      <xdr:rowOff>61519</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98138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143142</xdr:rowOff>
    </xdr:from>
    <xdr:to>
      <xdr:col>55</xdr:col>
      <xdr:colOff>50800</xdr:colOff>
      <xdr:row>58</xdr:row>
      <xdr:rowOff>73292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121569</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130823</xdr:rowOff>
    </xdr:from>
    <xdr:to>
      <xdr:col>50</xdr:col>
      <xdr:colOff>165100</xdr:colOff>
      <xdr:row>58</xdr:row>
      <xdr:rowOff>60973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52100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162890</xdr:rowOff>
    </xdr:from>
    <xdr:to>
      <xdr:col>46</xdr:col>
      <xdr:colOff>38100</xdr:colOff>
      <xdr:row>58</xdr:row>
      <xdr:rowOff>93040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84167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10719</xdr:rowOff>
    </xdr:from>
    <xdr:to>
      <xdr:col>41</xdr:col>
      <xdr:colOff>101600</xdr:colOff>
      <xdr:row>58</xdr:row>
      <xdr:rowOff>112319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103446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157937</xdr:rowOff>
    </xdr:from>
    <xdr:to>
      <xdr:col>36</xdr:col>
      <xdr:colOff>165100</xdr:colOff>
      <xdr:row>58</xdr:row>
      <xdr:rowOff>88087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79214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75398</xdr:rowOff>
    </xdr:from>
    <xdr:to>
      <xdr:col>55</xdr:col>
      <xdr:colOff>0</xdr:colOff>
      <xdr:row>78</xdr:row>
      <xdr:rowOff>164128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48498"/>
          <a:ext cx="838200" cy="8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109263</xdr:rowOff>
    </xdr:from>
    <xdr:to>
      <xdr:col>50</xdr:col>
      <xdr:colOff>114300</xdr:colOff>
      <xdr:row>78</xdr:row>
      <xdr:rowOff>164128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82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109263</xdr:rowOff>
    </xdr:from>
    <xdr:to>
      <xdr:col>45</xdr:col>
      <xdr:colOff>177800</xdr:colOff>
      <xdr:row>79</xdr:row>
      <xdr:rowOff>646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482363"/>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129837</xdr:rowOff>
    </xdr:from>
    <xdr:to>
      <xdr:col>41</xdr:col>
      <xdr:colOff>50800</xdr:colOff>
      <xdr:row>79</xdr:row>
      <xdr:rowOff>646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502937"/>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24598</xdr:rowOff>
    </xdr:from>
    <xdr:to>
      <xdr:col>55</xdr:col>
      <xdr:colOff>50800</xdr:colOff>
      <xdr:row>78</xdr:row>
      <xdr:rowOff>126198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3025</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7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113328</xdr:rowOff>
    </xdr:from>
    <xdr:to>
      <xdr:col>50</xdr:col>
      <xdr:colOff>165100</xdr:colOff>
      <xdr:row>79</xdr:row>
      <xdr:rowOff>43478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34605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5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58463</xdr:rowOff>
    </xdr:from>
    <xdr:to>
      <xdr:col>46</xdr:col>
      <xdr:colOff>38100</xdr:colOff>
      <xdr:row>78</xdr:row>
      <xdr:rowOff>160063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151190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5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121296</xdr:rowOff>
    </xdr:from>
    <xdr:to>
      <xdr:col>41</xdr:col>
      <xdr:colOff>101600</xdr:colOff>
      <xdr:row>79</xdr:row>
      <xdr:rowOff>51446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42573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58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79037</xdr:rowOff>
    </xdr:from>
    <xdr:to>
      <xdr:col>36</xdr:col>
      <xdr:colOff>165100</xdr:colOff>
      <xdr:row>79</xdr:row>
      <xdr:rowOff>9187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314</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91368</xdr:rowOff>
    </xdr:from>
    <xdr:to>
      <xdr:col>55</xdr:col>
      <xdr:colOff>0</xdr:colOff>
      <xdr:row>98</xdr:row>
      <xdr:rowOff>92363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93468"/>
          <a:ext cx="8382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89427</xdr:rowOff>
    </xdr:from>
    <xdr:to>
      <xdr:col>50</xdr:col>
      <xdr:colOff>114300</xdr:colOff>
      <xdr:row>98</xdr:row>
      <xdr:rowOff>92363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91527"/>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38908</xdr:rowOff>
    </xdr:from>
    <xdr:to>
      <xdr:col>45</xdr:col>
      <xdr:colOff>177800</xdr:colOff>
      <xdr:row>98</xdr:row>
      <xdr:rowOff>89427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41008"/>
          <a:ext cx="889000" cy="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51510</xdr:rowOff>
    </xdr:from>
    <xdr:to>
      <xdr:col>41</xdr:col>
      <xdr:colOff>50800</xdr:colOff>
      <xdr:row>98</xdr:row>
      <xdr:rowOff>38908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682160"/>
          <a:ext cx="889000" cy="15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40568</xdr:rowOff>
    </xdr:from>
    <xdr:to>
      <xdr:col>55</xdr:col>
      <xdr:colOff>50800</xdr:colOff>
      <xdr:row>98</xdr:row>
      <xdr:rowOff>142168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63445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41563</xdr:rowOff>
    </xdr:from>
    <xdr:to>
      <xdr:col>50</xdr:col>
      <xdr:colOff>165100</xdr:colOff>
      <xdr:row>98</xdr:row>
      <xdr:rowOff>143163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159690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38627</xdr:rowOff>
    </xdr:from>
    <xdr:to>
      <xdr:col>46</xdr:col>
      <xdr:colOff>38100</xdr:colOff>
      <xdr:row>98</xdr:row>
      <xdr:rowOff>140227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131354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159558</xdr:rowOff>
    </xdr:from>
    <xdr:to>
      <xdr:col>41</xdr:col>
      <xdr:colOff>101600</xdr:colOff>
      <xdr:row>98</xdr:row>
      <xdr:rowOff>89708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106235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710</xdr:rowOff>
    </xdr:from>
    <xdr:to>
      <xdr:col>36</xdr:col>
      <xdr:colOff>165100</xdr:colOff>
      <xdr:row>97</xdr:row>
      <xdr:rowOff>102310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118837</xdr:rowOff>
    </xdr:from>
    <xdr:ext cx="599010"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672795" y="1640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92249</xdr:rowOff>
    </xdr:from>
    <xdr:to>
      <xdr:col>85</xdr:col>
      <xdr:colOff>127000</xdr:colOff>
      <xdr:row>38</xdr:row>
      <xdr:rowOff>110472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607349"/>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110472</xdr:rowOff>
    </xdr:from>
    <xdr:to>
      <xdr:col>81</xdr:col>
      <xdr:colOff>50800</xdr:colOff>
      <xdr:row>38</xdr:row>
      <xdr:rowOff>124613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625572"/>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36830</xdr:rowOff>
    </xdr:from>
    <xdr:to>
      <xdr:col>76</xdr:col>
      <xdr:colOff>114300</xdr:colOff>
      <xdr:row>38</xdr:row>
      <xdr:rowOff>124613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551930"/>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61649</xdr:rowOff>
    </xdr:from>
    <xdr:to>
      <xdr:col>71</xdr:col>
      <xdr:colOff>177800</xdr:colOff>
      <xdr:row>38</xdr:row>
      <xdr:rowOff>36830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6405299"/>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41449</xdr:rowOff>
    </xdr:from>
    <xdr:to>
      <xdr:col>85</xdr:col>
      <xdr:colOff>177800</xdr:colOff>
      <xdr:row>38</xdr:row>
      <xdr:rowOff>143049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5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19876</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5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59672</xdr:rowOff>
    </xdr:from>
    <xdr:to>
      <xdr:col>81</xdr:col>
      <xdr:colOff>101600</xdr:colOff>
      <xdr:row>38</xdr:row>
      <xdr:rowOff>161272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152399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6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73813</xdr:rowOff>
    </xdr:from>
    <xdr:to>
      <xdr:col>76</xdr:col>
      <xdr:colOff>165100</xdr:colOff>
      <xdr:row>39</xdr:row>
      <xdr:rowOff>3963</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166540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6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157480</xdr:rowOff>
    </xdr:from>
    <xdr:to>
      <xdr:col>72</xdr:col>
      <xdr:colOff>38100</xdr:colOff>
      <xdr:row>38</xdr:row>
      <xdr:rowOff>87630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78757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10849</xdr:rowOff>
    </xdr:from>
    <xdr:to>
      <xdr:col>67</xdr:col>
      <xdr:colOff>101600</xdr:colOff>
      <xdr:row>37</xdr:row>
      <xdr:rowOff>112449</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128976</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12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31331</xdr:rowOff>
    </xdr:from>
    <xdr:to>
      <xdr:col>85</xdr:col>
      <xdr:colOff>127000</xdr:colOff>
      <xdr:row>58</xdr:row>
      <xdr:rowOff>92405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803981"/>
          <a:ext cx="838200" cy="23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45441</xdr:rowOff>
    </xdr:from>
    <xdr:to>
      <xdr:col>81</xdr:col>
      <xdr:colOff>50800</xdr:colOff>
      <xdr:row>58</xdr:row>
      <xdr:rowOff>92405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989541"/>
          <a:ext cx="889000" cy="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45441</xdr:rowOff>
    </xdr:from>
    <xdr:to>
      <xdr:col>76</xdr:col>
      <xdr:colOff>114300</xdr:colOff>
      <xdr:row>58</xdr:row>
      <xdr:rowOff>122047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89541"/>
          <a:ext cx="889000" cy="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4940</xdr:rowOff>
    </xdr:from>
    <xdr:to>
      <xdr:col>71</xdr:col>
      <xdr:colOff>177800</xdr:colOff>
      <xdr:row>58</xdr:row>
      <xdr:rowOff>122047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434690"/>
          <a:ext cx="889000" cy="6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151981</xdr:rowOff>
    </xdr:from>
    <xdr:to>
      <xdr:col>85</xdr:col>
      <xdr:colOff>177800</xdr:colOff>
      <xdr:row>57</xdr:row>
      <xdr:rowOff>82131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3408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6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41605</xdr:rowOff>
    </xdr:from>
    <xdr:to>
      <xdr:col>81</xdr:col>
      <xdr:colOff>101600</xdr:colOff>
      <xdr:row>58</xdr:row>
      <xdr:rowOff>143205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134332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166091</xdr:rowOff>
    </xdr:from>
    <xdr:to>
      <xdr:col>76</xdr:col>
      <xdr:colOff>165100</xdr:colOff>
      <xdr:row>58</xdr:row>
      <xdr:rowOff>96241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87368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71247</xdr:rowOff>
    </xdr:from>
    <xdr:to>
      <xdr:col>72</xdr:col>
      <xdr:colOff>38100</xdr:colOff>
      <xdr:row>59</xdr:row>
      <xdr:rowOff>1397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163974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125590</xdr:rowOff>
    </xdr:from>
    <xdr:to>
      <xdr:col>67</xdr:col>
      <xdr:colOff>101600</xdr:colOff>
      <xdr:row>55</xdr:row>
      <xdr:rowOff>55740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72267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35547</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0097"/>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28880</xdr:rowOff>
    </xdr:from>
    <xdr:to>
      <xdr:col>81</xdr:col>
      <xdr:colOff>50800</xdr:colOff>
      <xdr:row>79</xdr:row>
      <xdr:rowOff>35547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7343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28880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73430"/>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39636</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4186"/>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156197</xdr:rowOff>
    </xdr:from>
    <xdr:to>
      <xdr:col>81</xdr:col>
      <xdr:colOff>101600</xdr:colOff>
      <xdr:row>79</xdr:row>
      <xdr:rowOff>86347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77474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149530</xdr:rowOff>
    </xdr:from>
    <xdr:to>
      <xdr:col>76</xdr:col>
      <xdr:colOff>165100</xdr:colOff>
      <xdr:row>79</xdr:row>
      <xdr:rowOff>79680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70807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6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160286</xdr:rowOff>
    </xdr:from>
    <xdr:to>
      <xdr:col>67</xdr:col>
      <xdr:colOff>101600</xdr:colOff>
      <xdr:row>79</xdr:row>
      <xdr:rowOff>90436</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81563</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58446</xdr:rowOff>
    </xdr:from>
    <xdr:to>
      <xdr:col>85</xdr:col>
      <xdr:colOff>127000</xdr:colOff>
      <xdr:row>95</xdr:row>
      <xdr:rowOff>82335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346196"/>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82335</xdr:rowOff>
    </xdr:from>
    <xdr:to>
      <xdr:col>81</xdr:col>
      <xdr:colOff>50800</xdr:colOff>
      <xdr:row>95</xdr:row>
      <xdr:rowOff>94208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370085"/>
          <a:ext cx="8890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68695</xdr:rowOff>
    </xdr:from>
    <xdr:to>
      <xdr:col>76</xdr:col>
      <xdr:colOff>114300</xdr:colOff>
      <xdr:row>95</xdr:row>
      <xdr:rowOff>94208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356445"/>
          <a:ext cx="889000"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68695</xdr:rowOff>
    </xdr:from>
    <xdr:to>
      <xdr:col>71</xdr:col>
      <xdr:colOff>177800</xdr:colOff>
      <xdr:row>95</xdr:row>
      <xdr:rowOff>72022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356445"/>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7646</xdr:rowOff>
    </xdr:from>
    <xdr:to>
      <xdr:col>85</xdr:col>
      <xdr:colOff>177800</xdr:colOff>
      <xdr:row>95</xdr:row>
      <xdr:rowOff>109246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30523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1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31535</xdr:rowOff>
    </xdr:from>
    <xdr:to>
      <xdr:col>81</xdr:col>
      <xdr:colOff>101600</xdr:colOff>
      <xdr:row>95</xdr:row>
      <xdr:rowOff>133135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149662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43408</xdr:rowOff>
    </xdr:from>
    <xdr:to>
      <xdr:col>76</xdr:col>
      <xdr:colOff>165100</xdr:colOff>
      <xdr:row>95</xdr:row>
      <xdr:rowOff>145008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136135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17895</xdr:rowOff>
    </xdr:from>
    <xdr:to>
      <xdr:col>72</xdr:col>
      <xdr:colOff>38100</xdr:colOff>
      <xdr:row>95</xdr:row>
      <xdr:rowOff>119495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110622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21222</xdr:rowOff>
    </xdr:from>
    <xdr:to>
      <xdr:col>67</xdr:col>
      <xdr:colOff>101600</xdr:colOff>
      <xdr:row>95</xdr:row>
      <xdr:rowOff>122822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113949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4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民生費については、生活保護の医療扶助費や障害児通所給付費等の扶助費が増加したことにより、前年度と比べ数値が上昇した。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商工費については、消費増税に係る国のプレミアム付商品券事業により、前年度と比べて数値が上昇した。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については、幼稚園、小・中学校の空調設備工事により、前年度と比べ数値が上昇した。今後も教育施設の老朽化対策等の費用の増加が見込まれるため、事業内容の必要性や緊急性を検討し、事業費の削減・平準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こども学習センター改修工事等の財源として財政調整基金の取り崩しを行ったため、財政調整基金残高が減少し、実質単年度収支は赤字となった。</a:t>
          </a:r>
        </a:p>
        <a:p>
          <a:r>
            <a:rPr kumimoji="1" lang="ja-JP" altLang="en-US" sz="1200">
              <a:latin typeface="ＭＳ ゴシック" pitchFamily="49" charset="-128"/>
              <a:ea typeface="ＭＳ ゴシック" pitchFamily="49" charset="-128"/>
            </a:rPr>
            <a:t>　今後、行財政健全化計画に基づき、事務事業の見直しなどにより歳出の合理化を推進し、健全な財政運営に努めていく。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全ての会計において赤字は発生していない。今後も引き続き健全な財政運営に努める。</a:t>
          </a:r>
        </a:p>
        <a:p>
          <a:r>
            <a:rPr kumimoji="1" lang="ja-JP" altLang="en-US" sz="1200">
              <a:latin typeface="ＭＳ ゴシック" pitchFamily="49" charset="-128"/>
              <a:ea typeface="ＭＳ ゴシック" pitchFamily="49" charset="-128"/>
            </a:rPr>
            <a:t>　なお、公共下水道特別会計や農業集落排水特別会計などについては、一般会計からの繰出金が多額となっているため、歳入確保と歳出削減を徹底し繰出金の抑制に努める。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13320950</v>
      </c>
      <c r="BO4" s="431"/>
      <c r="BP4" s="431"/>
      <c r="BQ4" s="431"/>
      <c r="BR4" s="431"/>
      <c r="BS4" s="431"/>
      <c r="BT4" s="431"/>
      <c r="BU4" s="432"/>
      <c r="BV4" s="430">
        <v>12682976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12979157</v>
      </c>
      <c r="BO5" s="468"/>
      <c r="BP5" s="468"/>
      <c r="BQ5" s="468"/>
      <c r="BR5" s="468"/>
      <c r="BS5" s="468"/>
      <c r="BT5" s="468"/>
      <c r="BU5" s="469"/>
      <c r="BV5" s="467">
        <v>12255934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99.4</v>
      </c>
      <c r="CU5" s="465"/>
      <c r="CV5" s="465"/>
      <c r="CW5" s="465"/>
      <c r="CX5" s="465"/>
      <c r="CY5" s="465"/>
      <c r="CZ5" s="465"/>
      <c r="DA5" s="466"/>
      <c r="DB5" s="464">
        <v>98.7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341793</v>
      </c>
      <c r="BO6" s="468"/>
      <c r="BP6" s="468"/>
      <c r="BQ6" s="468"/>
      <c r="BR6" s="468"/>
      <c r="BS6" s="468"/>
      <c r="BT6" s="468"/>
      <c r="BU6" s="469"/>
      <c r="BV6" s="467">
        <v>427042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104.5</v>
      </c>
      <c r="CU6" s="505"/>
      <c r="CV6" s="505"/>
      <c r="CW6" s="505"/>
      <c r="CX6" s="505"/>
      <c r="CY6" s="505"/>
      <c r="CZ6" s="505"/>
      <c r="DA6" s="506"/>
      <c r="DB6" s="504">
        <v>104.9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53529</v>
      </c>
      <c r="BO7" s="468"/>
      <c r="BP7" s="468"/>
      <c r="BQ7" s="468"/>
      <c r="BR7" s="468"/>
      <c r="BS7" s="468"/>
      <c r="BT7" s="468"/>
      <c r="BU7" s="469"/>
      <c r="BV7" s="467">
        <v>62514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8012706</v>
      </c>
      <c r="CU7" s="468"/>
      <c r="CV7" s="468"/>
      <c r="CW7" s="468"/>
      <c r="CX7" s="468"/>
      <c r="CY7" s="468"/>
      <c r="CZ7" s="468"/>
      <c r="DA7" s="469"/>
      <c r="DB7" s="467">
        <v>7987522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288264</v>
      </c>
      <c r="BO8" s="468"/>
      <c r="BP8" s="468"/>
      <c r="BQ8" s="468"/>
      <c r="BR8" s="468"/>
      <c r="BS8" s="468"/>
      <c r="BT8" s="468"/>
      <c r="BU8" s="469"/>
      <c r="BV8" s="467">
        <v>364528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0.57999999999999996</v>
      </c>
      <c r="CU8" s="508"/>
      <c r="CV8" s="508"/>
      <c r="CW8" s="508"/>
      <c r="CX8" s="508"/>
      <c r="CY8" s="508"/>
      <c r="CZ8" s="508"/>
      <c r="DA8" s="509"/>
      <c r="DB8" s="507">
        <v>0.56999999999999995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30129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-76264</v>
      </c>
      <c r="BO9" s="468"/>
      <c r="BP9" s="468"/>
      <c r="BQ9" s="468"/>
      <c r="BR9" s="468"/>
      <c r="BS9" s="468"/>
      <c r="BT9" s="468"/>
      <c r="BU9" s="469"/>
      <c r="BV9" s="467">
        <v>-8362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15.5</v>
      </c>
      <c r="CU9" s="465"/>
      <c r="CV9" s="465"/>
      <c r="CW9" s="465"/>
      <c r="CX9" s="465"/>
      <c r="CY9" s="465"/>
      <c r="CZ9" s="465"/>
      <c r="DA9" s="466"/>
      <c r="DB9" s="464">
        <v>15.2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31158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266095</v>
      </c>
      <c r="BO10" s="468"/>
      <c r="BP10" s="468"/>
      <c r="BQ10" s="468"/>
      <c r="BR10" s="468"/>
      <c r="BS10" s="468"/>
      <c r="BT10" s="468"/>
      <c r="BU10" s="469"/>
      <c r="BV10" s="467">
        <v>257954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29215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440000</v>
      </c>
      <c r="BO12" s="468"/>
      <c r="BP12" s="468"/>
      <c r="BQ12" s="468"/>
      <c r="BR12" s="468"/>
      <c r="BS12" s="468"/>
      <c r="BT12" s="468"/>
      <c r="BU12" s="469"/>
      <c r="BV12" s="467">
        <v>303973</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28699</v>
      </c>
      <c r="S13" s="552"/>
      <c r="T13" s="552"/>
      <c r="U13" s="552"/>
      <c r="V13" s="553"/>
      <c r="W13" s="483" t="s">
        <v>139</v>
      </c>
      <c r="X13" s="484"/>
      <c r="Y13" s="484"/>
      <c r="Z13" s="484"/>
      <c r="AA13" s="484"/>
      <c r="AB13" s="474"/>
      <c r="AC13" s="518">
        <v>272</v>
      </c>
      <c r="AD13" s="519"/>
      <c r="AE13" s="519"/>
      <c r="AF13" s="519"/>
      <c r="AG13" s="561"/>
      <c r="AH13" s="518">
        <v>255</v>
      </c>
      <c r="AI13" s="519"/>
      <c r="AJ13" s="519"/>
      <c r="AK13" s="519"/>
      <c r="AL13" s="520"/>
      <c r="AM13" s="496" t="s">
        <v>140</v>
      </c>
      <c r="AN13" s="497"/>
      <c r="AO13" s="497"/>
      <c r="AP13" s="497"/>
      <c r="AQ13" s="497"/>
      <c r="AR13" s="497"/>
      <c r="AS13" s="497"/>
      <c r="AT13" s="498"/>
      <c r="AU13" s="499" t="s">
        <v>107</v>
      </c>
      <c r="AV13" s="500"/>
      <c r="AW13" s="500"/>
      <c r="AX13" s="500"/>
      <c r="AY13" s="501" t="s">
        <v>141</v>
      </c>
      <c r="AZ13" s="502"/>
      <c r="BA13" s="502"/>
      <c r="BB13" s="502"/>
      <c r="BC13" s="502"/>
      <c r="BD13" s="502"/>
      <c r="BE13" s="502"/>
      <c r="BF13" s="502"/>
      <c r="BG13" s="502"/>
      <c r="BH13" s="502"/>
      <c r="BI13" s="502"/>
      <c r="BJ13" s="502"/>
      <c r="BK13" s="502"/>
      <c r="BL13" s="502"/>
      <c r="BM13" s="503"/>
      <c r="BN13" s="467">
        <v>-250169</v>
      </c>
      <c r="BO13" s="468"/>
      <c r="BP13" s="468"/>
      <c r="BQ13" s="468"/>
      <c r="BR13" s="468"/>
      <c r="BS13" s="468"/>
      <c r="BT13" s="468"/>
      <c r="BU13" s="469"/>
      <c r="BV13" s="467">
        <v>-54381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14</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29666</v>
      </c>
      <c r="S14" s="552"/>
      <c r="T14" s="552"/>
      <c r="U14" s="552"/>
      <c r="V14" s="553"/>
      <c r="W14" s="457"/>
      <c r="X14" s="458"/>
      <c r="Y14" s="458"/>
      <c r="Z14" s="458"/>
      <c r="AA14" s="458"/>
      <c r="AB14" s="447"/>
      <c r="AC14" s="554">
        <v>2.1</v>
      </c>
      <c r="AD14" s="555"/>
      <c r="AE14" s="555"/>
      <c r="AF14" s="555"/>
      <c r="AG14" s="556"/>
      <c r="AH14" s="554">
        <v>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91.5</v>
      </c>
      <c r="CU14" s="566"/>
      <c r="CV14" s="566"/>
      <c r="CW14" s="566"/>
      <c r="CX14" s="566"/>
      <c r="CY14" s="566"/>
      <c r="CZ14" s="566"/>
      <c r="DA14" s="567"/>
      <c r="DB14" s="565">
        <v>103.4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29181</v>
      </c>
      <c r="S15" s="552"/>
      <c r="T15" s="552"/>
      <c r="U15" s="552"/>
      <c r="V15" s="553"/>
      <c r="W15" s="483" t="s">
        <v>146</v>
      </c>
      <c r="X15" s="484"/>
      <c r="Y15" s="484"/>
      <c r="Z15" s="484"/>
      <c r="AA15" s="484"/>
      <c r="AB15" s="474"/>
      <c r="AC15" s="518">
        <v>4165</v>
      </c>
      <c r="AD15" s="519"/>
      <c r="AE15" s="519"/>
      <c r="AF15" s="519"/>
      <c r="AG15" s="561"/>
      <c r="AH15" s="518">
        <v>4454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3783144</v>
      </c>
      <c r="BO15" s="431"/>
      <c r="BP15" s="431"/>
      <c r="BQ15" s="431"/>
      <c r="BR15" s="431"/>
      <c r="BS15" s="431"/>
      <c r="BT15" s="431"/>
      <c r="BU15" s="432"/>
      <c r="BV15" s="430">
        <v>3712982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32.700000000000003</v>
      </c>
      <c r="AD16" s="555"/>
      <c r="AE16" s="555"/>
      <c r="AF16" s="555"/>
      <c r="AG16" s="556"/>
      <c r="AH16" s="554">
        <v>34.200000000000003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6557411</v>
      </c>
      <c r="BO16" s="468"/>
      <c r="BP16" s="468"/>
      <c r="BQ16" s="468"/>
      <c r="BR16" s="468"/>
      <c r="BS16" s="468"/>
      <c r="BT16" s="468"/>
      <c r="BU16" s="469"/>
      <c r="BV16" s="467">
        <v>6466638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8289</v>
      </c>
      <c r="AD17" s="519"/>
      <c r="AE17" s="519"/>
      <c r="AF17" s="519"/>
      <c r="AG17" s="561"/>
      <c r="AH17" s="518">
        <v>8325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4848275</v>
      </c>
      <c r="BO17" s="468"/>
      <c r="BP17" s="468"/>
      <c r="BQ17" s="468"/>
      <c r="BR17" s="468"/>
      <c r="BS17" s="468"/>
      <c r="BT17" s="468"/>
      <c r="BU17" s="469"/>
      <c r="BV17" s="467">
        <v>4749835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90.4</v>
      </c>
      <c r="M18" s="583"/>
      <c r="N18" s="583"/>
      <c r="O18" s="583"/>
      <c r="P18" s="583"/>
      <c r="Q18" s="583"/>
      <c r="R18" s="584"/>
      <c r="S18" s="584"/>
      <c r="T18" s="584"/>
      <c r="U18" s="584"/>
      <c r="V18" s="585"/>
      <c r="W18" s="485"/>
      <c r="X18" s="486"/>
      <c r="Y18" s="486"/>
      <c r="Z18" s="486"/>
      <c r="AA18" s="486"/>
      <c r="AB18" s="477"/>
      <c r="AC18" s="586">
        <v>65.099999999999994</v>
      </c>
      <c r="AD18" s="587"/>
      <c r="AE18" s="587"/>
      <c r="AF18" s="587"/>
      <c r="AG18" s="588"/>
      <c r="AH18" s="586">
        <v>63.9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8036832</v>
      </c>
      <c r="BO18" s="468"/>
      <c r="BP18" s="468"/>
      <c r="BQ18" s="468"/>
      <c r="BR18" s="468"/>
      <c r="BS18" s="468"/>
      <c r="BT18" s="468"/>
      <c r="BU18" s="469"/>
      <c r="BV18" s="467">
        <v>8050600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333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9782250</v>
      </c>
      <c r="BO19" s="468"/>
      <c r="BP19" s="468"/>
      <c r="BQ19" s="468"/>
      <c r="BR19" s="468"/>
      <c r="BS19" s="468"/>
      <c r="BT19" s="468"/>
      <c r="BU19" s="469"/>
      <c r="BV19" s="467">
        <v>9687781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12153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13528827</v>
      </c>
      <c r="BO23" s="468"/>
      <c r="BP23" s="468"/>
      <c r="BQ23" s="468"/>
      <c r="BR23" s="468"/>
      <c r="BS23" s="468"/>
      <c r="BT23" s="468"/>
      <c r="BU23" s="469"/>
      <c r="BV23" s="467">
        <v>14015995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8200</v>
      </c>
      <c r="R24" s="519"/>
      <c r="S24" s="519"/>
      <c r="T24" s="519"/>
      <c r="U24" s="519"/>
      <c r="V24" s="561"/>
      <c r="W24" s="620"/>
      <c r="X24" s="608"/>
      <c r="Y24" s="609"/>
      <c r="Z24" s="517" t="s">
        <v>170</v>
      </c>
      <c r="AA24" s="497"/>
      <c r="AB24" s="497"/>
      <c r="AC24" s="497"/>
      <c r="AD24" s="497"/>
      <c r="AE24" s="497"/>
      <c r="AF24" s="497"/>
      <c r="AG24" s="498"/>
      <c r="AH24" s="518">
        <v>205</v>
      </c>
      <c r="AI24" s="519"/>
      <c r="AJ24" s="519"/>
      <c r="AK24" s="519"/>
      <c r="AL24" s="561"/>
      <c r="AM24" s="518">
        <v>608440</v>
      </c>
      <c r="AN24" s="519"/>
      <c r="AO24" s="519"/>
      <c r="AP24" s="519"/>
      <c r="AQ24" s="519"/>
      <c r="AR24" s="561"/>
      <c r="AS24" s="518">
        <v>2968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11760187</v>
      </c>
      <c r="BO24" s="468"/>
      <c r="BP24" s="468"/>
      <c r="BQ24" s="468"/>
      <c r="BR24" s="468"/>
      <c r="BS24" s="468"/>
      <c r="BT24" s="468"/>
      <c r="BU24" s="469"/>
      <c r="BV24" s="467">
        <v>12346525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7180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87489</v>
      </c>
      <c r="BO25" s="431"/>
      <c r="BP25" s="431"/>
      <c r="BQ25" s="431"/>
      <c r="BR25" s="431"/>
      <c r="BS25" s="431"/>
      <c r="BT25" s="431"/>
      <c r="BU25" s="432"/>
      <c r="BV25" s="430">
        <v>116544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6370</v>
      </c>
      <c r="R26" s="519"/>
      <c r="S26" s="519"/>
      <c r="T26" s="519"/>
      <c r="U26" s="519"/>
      <c r="V26" s="561"/>
      <c r="W26" s="620"/>
      <c r="X26" s="608"/>
      <c r="Y26" s="609"/>
      <c r="Z26" s="517" t="s">
        <v>177</v>
      </c>
      <c r="AA26" s="630"/>
      <c r="AB26" s="630"/>
      <c r="AC26" s="630"/>
      <c r="AD26" s="630"/>
      <c r="AE26" s="630"/>
      <c r="AF26" s="630"/>
      <c r="AG26" s="631"/>
      <c r="AH26" s="518">
        <v>41</v>
      </c>
      <c r="AI26" s="519"/>
      <c r="AJ26" s="519"/>
      <c r="AK26" s="519"/>
      <c r="AL26" s="561"/>
      <c r="AM26" s="518">
        <v>101024</v>
      </c>
      <c r="AN26" s="519"/>
      <c r="AO26" s="519"/>
      <c r="AP26" s="519"/>
      <c r="AQ26" s="519"/>
      <c r="AR26" s="561"/>
      <c r="AS26" s="518">
        <v>2464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4950</v>
      </c>
      <c r="R27" s="519"/>
      <c r="S27" s="519"/>
      <c r="T27" s="519"/>
      <c r="U27" s="519"/>
      <c r="V27" s="561"/>
      <c r="W27" s="620"/>
      <c r="X27" s="608"/>
      <c r="Y27" s="609"/>
      <c r="Z27" s="517" t="s">
        <v>180</v>
      </c>
      <c r="AA27" s="497"/>
      <c r="AB27" s="497"/>
      <c r="AC27" s="497"/>
      <c r="AD27" s="497"/>
      <c r="AE27" s="497"/>
      <c r="AF27" s="497"/>
      <c r="AG27" s="498"/>
      <c r="AH27" s="518">
        <v>26</v>
      </c>
      <c r="AI27" s="519"/>
      <c r="AJ27" s="519"/>
      <c r="AK27" s="519"/>
      <c r="AL27" s="561"/>
      <c r="AM27" s="518">
        <v>82598</v>
      </c>
      <c r="AN27" s="519"/>
      <c r="AO27" s="519"/>
      <c r="AP27" s="519"/>
      <c r="AQ27" s="519"/>
      <c r="AR27" s="561"/>
      <c r="AS27" s="518">
        <v>3177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4240</v>
      </c>
      <c r="R28" s="519"/>
      <c r="S28" s="519"/>
      <c r="T28" s="519"/>
      <c r="U28" s="519"/>
      <c r="V28" s="561"/>
      <c r="W28" s="620"/>
      <c r="X28" s="608"/>
      <c r="Y28" s="609"/>
      <c r="Z28" s="517" t="s">
        <v>183</v>
      </c>
      <c r="AA28" s="497"/>
      <c r="AB28" s="497"/>
      <c r="AC28" s="497"/>
      <c r="AD28" s="497"/>
      <c r="AE28" s="497"/>
      <c r="AF28" s="497"/>
      <c r="AG28" s="498"/>
      <c r="AH28" s="518">
        <v>2</v>
      </c>
      <c r="AI28" s="519"/>
      <c r="AJ28" s="519"/>
      <c r="AK28" s="519"/>
      <c r="AL28" s="561"/>
      <c r="AM28" s="518" t="s">
        <v>184</v>
      </c>
      <c r="AN28" s="519"/>
      <c r="AO28" s="519"/>
      <c r="AP28" s="519"/>
      <c r="AQ28" s="519"/>
      <c r="AR28" s="561"/>
      <c r="AS28" s="518" t="s">
        <v>184</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1617451</v>
      </c>
      <c r="BO28" s="431"/>
      <c r="BP28" s="431"/>
      <c r="BQ28" s="431"/>
      <c r="BR28" s="431"/>
      <c r="BS28" s="431"/>
      <c r="BT28" s="431"/>
      <c r="BU28" s="432"/>
      <c r="BV28" s="430">
        <v>1791356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12</v>
      </c>
      <c r="M29" s="519"/>
      <c r="N29" s="519"/>
      <c r="O29" s="519"/>
      <c r="P29" s="561"/>
      <c r="Q29" s="518">
        <v>3860</v>
      </c>
      <c r="R29" s="519"/>
      <c r="S29" s="519"/>
      <c r="T29" s="519"/>
      <c r="U29" s="519"/>
      <c r="V29" s="561"/>
      <c r="W29" s="621"/>
      <c r="X29" s="622"/>
      <c r="Y29" s="623"/>
      <c r="Z29" s="517" t="s">
        <v>187</v>
      </c>
      <c r="AA29" s="497"/>
      <c r="AB29" s="497"/>
      <c r="AC29" s="497"/>
      <c r="AD29" s="497"/>
      <c r="AE29" s="497"/>
      <c r="AF29" s="497"/>
      <c r="AG29" s="498"/>
      <c r="AH29" s="518">
        <v>233</v>
      </c>
      <c r="AI29" s="519"/>
      <c r="AJ29" s="519"/>
      <c r="AK29" s="519"/>
      <c r="AL29" s="561"/>
      <c r="AM29" s="518">
        <v>694828</v>
      </c>
      <c r="AN29" s="519"/>
      <c r="AO29" s="519"/>
      <c r="AP29" s="519"/>
      <c r="AQ29" s="519"/>
      <c r="AR29" s="561"/>
      <c r="AS29" s="518">
        <v>2982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4696</v>
      </c>
      <c r="BO29" s="468"/>
      <c r="BP29" s="468"/>
      <c r="BQ29" s="468"/>
      <c r="BR29" s="468"/>
      <c r="BS29" s="468"/>
      <c r="BT29" s="468"/>
      <c r="BU29" s="469"/>
      <c r="BV29" s="467">
        <v>4683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1153245</v>
      </c>
      <c r="BO30" s="644"/>
      <c r="BP30" s="644"/>
      <c r="BQ30" s="644"/>
      <c r="BR30" s="644"/>
      <c r="BS30" s="644"/>
      <c r="BT30" s="644"/>
      <c r="BU30" s="645"/>
      <c r="BV30" s="643">
        <v>1185733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安室ダム水道用水供給事業団</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あいおいアクアポリス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看護専門学校特別会計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西播磨水道企業団</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西はりま消防組合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兵庫県後期高齢者医療広域連合（一般会計）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兵庫県後期高齢者医療広域連合（特別会計）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Kn35JGvQYXB8DmiGvCrj1sIdn7gx3VPUDsyJUllU/Ac/8ycFMfiEynQzIgTNfYMzPmtqi86GKRe66rJo47HgA==" saltValue="lJJSlez28EqD6fgbGATw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563</v>
      </c>
      <c r="D34" s="1248"/>
      <c r="E34" s="1249"/>
      <c r="F34" s="32">
        <v>6.28</v>
      </c>
      <c r="G34" s="33">
        <v>4.79</v>
      </c>
      <c r="H34" s="33">
        <v>4.58</v>
      </c>
      <c r="I34" s="33">
        <v>4.5599999999999996</v>
      </c>
      <c r="J34" s="34">
        <v>3.59</v>
      </c>
      <c r="K34" s="22"/>
      <c r="L34" s="22"/>
      <c r="M34" s="22"/>
      <c r="N34" s="22"/>
      <c r="O34" s="22"/>
      <c r="P34" s="22"/>
    </row>
    <row r="35" spans="1:16" ht="39" customHeight="1" x14ac:dyDescent="0.15">
      <c r="A35" s="22"/>
      <c r="B35" s="35"/>
      <c r="C35" s="1242" t="s">
        <v>564</v>
      </c>
      <c r="D35" s="1243"/>
      <c r="E35" s="1244"/>
      <c r="F35" s="36">
        <v>0.5</v>
      </c>
      <c r="G35" s="37">
        <v>0.9</v>
      </c>
      <c r="H35" s="37">
        <v>0.62</v>
      </c>
      <c r="I35" s="37">
        <v>0.76</v>
      </c>
      <c r="J35" s="38">
        <v>0.59</v>
      </c>
      <c r="K35" s="22"/>
      <c r="L35" s="22"/>
      <c r="M35" s="22"/>
      <c r="N35" s="22"/>
      <c r="O35" s="22"/>
      <c r="P35" s="22"/>
    </row>
    <row r="36" spans="1:16" ht="39" customHeight="1" x14ac:dyDescent="0.15">
      <c r="A36" s="22"/>
      <c r="B36" s="35"/>
      <c r="C36" s="1242" t="s">
        <v>565</v>
      </c>
      <c r="D36" s="1243"/>
      <c r="E36" s="1244"/>
      <c r="F36" s="36">
        <v>1.0900000000000001</v>
      </c>
      <c r="G36" s="37">
        <v>1.1000000000000001</v>
      </c>
      <c r="H36" s="37">
        <v>0.89</v>
      </c>
      <c r="I36" s="37">
        <v>0.61</v>
      </c>
      <c r="J36" s="38">
        <v>0.55000000000000004</v>
      </c>
      <c r="K36" s="22"/>
      <c r="L36" s="22"/>
      <c r="M36" s="22"/>
      <c r="N36" s="22"/>
      <c r="O36" s="22"/>
      <c r="P36" s="22"/>
    </row>
    <row r="37" spans="1:16" ht="39" customHeight="1" x14ac:dyDescent="0.15">
      <c r="A37" s="22"/>
      <c r="B37" s="35"/>
      <c r="C37" s="1242" t="s">
        <v>566</v>
      </c>
      <c r="D37" s="1243"/>
      <c r="E37" s="1244"/>
      <c r="F37" s="36">
        <v>2.16</v>
      </c>
      <c r="G37" s="37">
        <v>2.44</v>
      </c>
      <c r="H37" s="37">
        <v>3.07</v>
      </c>
      <c r="I37" s="37">
        <v>0.72</v>
      </c>
      <c r="J37" s="38">
        <v>0.49</v>
      </c>
      <c r="K37" s="22"/>
      <c r="L37" s="22"/>
      <c r="M37" s="22"/>
      <c r="N37" s="22"/>
      <c r="O37" s="22"/>
      <c r="P37" s="22"/>
    </row>
    <row r="38" spans="1:16" ht="39" customHeight="1" x14ac:dyDescent="0.15">
      <c r="A38" s="22"/>
      <c r="B38" s="35"/>
      <c r="C38" s="1242" t="s">
        <v>567</v>
      </c>
      <c r="D38" s="1243"/>
      <c r="E38" s="1244"/>
      <c r="F38" s="36">
        <v>0</v>
      </c>
      <c r="G38" s="37">
        <v>0</v>
      </c>
      <c r="H38" s="37">
        <v>0</v>
      </c>
      <c r="I38" s="37">
        <v>0</v>
      </c>
      <c r="J38" s="38">
        <v>0.06</v>
      </c>
      <c r="K38" s="22"/>
      <c r="L38" s="22"/>
      <c r="M38" s="22"/>
      <c r="N38" s="22"/>
      <c r="O38" s="22"/>
      <c r="P38" s="22"/>
    </row>
    <row r="39" spans="1:16" ht="39" customHeight="1" x14ac:dyDescent="0.15">
      <c r="A39" s="22"/>
      <c r="B39" s="35"/>
      <c r="C39" s="1242" t="s">
        <v>568</v>
      </c>
      <c r="D39" s="1243"/>
      <c r="E39" s="1244"/>
      <c r="F39" s="36">
        <v>0</v>
      </c>
      <c r="G39" s="37">
        <v>0</v>
      </c>
      <c r="H39" s="37">
        <v>0</v>
      </c>
      <c r="I39" s="37">
        <v>0</v>
      </c>
      <c r="J39" s="38">
        <v>0.04</v>
      </c>
      <c r="K39" s="22"/>
      <c r="L39" s="22"/>
      <c r="M39" s="22"/>
      <c r="N39" s="22"/>
      <c r="O39" s="22"/>
      <c r="P39" s="22"/>
    </row>
    <row r="40" spans="1:16" ht="39" customHeight="1" x14ac:dyDescent="0.15">
      <c r="A40" s="22"/>
      <c r="B40" s="35"/>
      <c r="C40" s="1242" t="s">
        <v>569</v>
      </c>
      <c r="D40" s="1243"/>
      <c r="E40" s="1244"/>
      <c r="F40" s="36">
        <v>0</v>
      </c>
      <c r="G40" s="37">
        <v>0.12</v>
      </c>
      <c r="H40" s="37">
        <v>0.12</v>
      </c>
      <c r="I40" s="37">
        <v>0.13</v>
      </c>
      <c r="J40" s="38">
        <v>0</v>
      </c>
      <c r="K40" s="22"/>
      <c r="L40" s="22"/>
      <c r="M40" s="22"/>
      <c r="N40" s="22"/>
      <c r="O40" s="22"/>
      <c r="P40" s="22"/>
    </row>
    <row r="41" spans="1:16" ht="39" customHeight="1" x14ac:dyDescent="0.15">
      <c r="A41" s="22"/>
      <c r="B41" s="35"/>
      <c r="C41" s="1242" t="s">
        <v>570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571</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572</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BN1awaHWzNlDdfA4iwKJkjzowqSeYTGB5DGrE0XKQnsVMoQ7jsu1twaN+7BKRwsZOND8vtsrNwfWfCQsxh9ZA==" saltValue="/5WvNZDtdEeEbBkFCAhu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M37"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1578</v>
      </c>
      <c r="L45" s="60">
        <v>1576</v>
      </c>
      <c r="M45" s="60">
        <v>1508</v>
      </c>
      <c r="N45" s="60">
        <v>1513</v>
      </c>
      <c r="O45" s="61">
        <v>1545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14</v>
      </c>
      <c r="F48" s="1258"/>
      <c r="G48" s="1258"/>
      <c r="H48" s="1258"/>
      <c r="I48" s="1258"/>
      <c r="J48" s="1259"/>
      <c r="K48" s="63">
        <v>1273</v>
      </c>
      <c r="L48" s="64">
        <v>1293</v>
      </c>
      <c r="M48" s="64">
        <v>1190</v>
      </c>
      <c r="N48" s="64">
        <v>1148</v>
      </c>
      <c r="O48" s="65">
        <v>1180</v>
      </c>
      <c r="P48" s="48"/>
      <c r="Q48" s="48"/>
      <c r="R48" s="48"/>
      <c r="S48" s="48"/>
      <c r="T48" s="48"/>
      <c r="U48" s="48"/>
    </row>
    <row r="49" spans="1:21" ht="30.75" customHeight="1" x14ac:dyDescent="0.15">
      <c r="A49" s="48"/>
      <c r="B49" s="1252"/>
      <c r="C49" s="1253"/>
      <c r="D49" s="62"/>
      <c r="E49" s="1258" t="s">
        <v>15</v>
      </c>
      <c r="F49" s="1258"/>
      <c r="G49" s="1258"/>
      <c r="H49" s="1258"/>
      <c r="I49" s="1258"/>
      <c r="J49" s="1259"/>
      <c r="K49" s="63">
        <v>14</v>
      </c>
      <c r="L49" s="64">
        <v>14</v>
      </c>
      <c r="M49" s="64">
        <v>14</v>
      </c>
      <c r="N49" s="64">
        <v>12</v>
      </c>
      <c r="O49" s="65">
        <v>11</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512</v>
      </c>
      <c r="L50" s="64" t="s">
        <v>512</v>
      </c>
      <c r="M50" s="64" t="s">
        <v>512</v>
      </c>
      <c r="N50" s="64" t="s">
        <v>512</v>
      </c>
      <c r="O50" s="65" t="s">
        <v>512</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1918</v>
      </c>
      <c r="L52" s="64">
        <v>1900</v>
      </c>
      <c r="M52" s="64">
        <v>1812</v>
      </c>
      <c r="N52" s="64">
        <v>1784</v>
      </c>
      <c r="O52" s="65">
        <v>1761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947</v>
      </c>
      <c r="L53" s="69">
        <v>983</v>
      </c>
      <c r="M53" s="69">
        <v>900</v>
      </c>
      <c r="N53" s="69">
        <v>889</v>
      </c>
      <c r="O53" s="70">
        <v>975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512</v>
      </c>
      <c r="L57" s="84" t="s">
        <v>512</v>
      </c>
      <c r="M57" s="84" t="s">
        <v>512</v>
      </c>
      <c r="N57" s="84" t="s">
        <v>512</v>
      </c>
      <c r="O57" s="85" t="s">
        <v>512</v>
      </c>
    </row>
    <row r="58" spans="1:21" ht="31.5" customHeight="1" thickBot="1" x14ac:dyDescent="0.2">
      <c r="B58" s="1268"/>
      <c r="C58" s="1269"/>
      <c r="D58" s="1273" t="s">
        <v>26</v>
      </c>
      <c r="E58" s="1274"/>
      <c r="F58" s="1274"/>
      <c r="G58" s="1274"/>
      <c r="H58" s="1274"/>
      <c r="I58" s="1274"/>
      <c r="J58" s="1275"/>
      <c r="K58" s="86" t="s">
        <v>512</v>
      </c>
      <c r="L58" s="87" t="s">
        <v>512</v>
      </c>
      <c r="M58" s="87" t="s">
        <v>512</v>
      </c>
      <c r="N58" s="87" t="s">
        <v>512</v>
      </c>
      <c r="O58" s="88" t="s">
        <v>512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2vVaGRti8iVGvPiulo1XSCGHzTXcY+wlK0ttsh1gMlrOMDxD8jA78wzB7omfYd/H+YiHo3qWnBWaGPqF9IYA==" saltValue="8u27wjesxnvg+WlD5Vi1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15654</v>
      </c>
      <c r="J41" s="104">
        <v>15240</v>
      </c>
      <c r="K41" s="104">
        <v>14866</v>
      </c>
      <c r="L41" s="104">
        <v>14016</v>
      </c>
      <c r="M41" s="105">
        <v>13529</v>
      </c>
    </row>
    <row r="42" spans="2:13" ht="27.75" customHeight="1" x14ac:dyDescent="0.15">
      <c r="B42" s="1278"/>
      <c r="C42" s="1279"/>
      <c r="D42" s="106"/>
      <c r="E42" s="1284" t="s">
        <v>31</v>
      </c>
      <c r="F42" s="1284"/>
      <c r="G42" s="1284"/>
      <c r="H42" s="1285"/>
      <c r="I42" s="107" t="s">
        <v>512</v>
      </c>
      <c r="J42" s="108" t="s">
        <v>512</v>
      </c>
      <c r="K42" s="108" t="s">
        <v>512</v>
      </c>
      <c r="L42" s="108" t="s">
        <v>512</v>
      </c>
      <c r="M42" s="109" t="s">
        <v>512</v>
      </c>
    </row>
    <row r="43" spans="2:13" ht="27.75" customHeight="1" x14ac:dyDescent="0.15">
      <c r="B43" s="1278"/>
      <c r="C43" s="1279"/>
      <c r="D43" s="106"/>
      <c r="E43" s="1284" t="s">
        <v>32</v>
      </c>
      <c r="F43" s="1284"/>
      <c r="G43" s="1284"/>
      <c r="H43" s="1285"/>
      <c r="I43" s="107">
        <v>17792</v>
      </c>
      <c r="J43" s="108">
        <v>17099</v>
      </c>
      <c r="K43" s="108">
        <v>16170</v>
      </c>
      <c r="L43" s="108">
        <v>15523</v>
      </c>
      <c r="M43" s="109">
        <v>14951</v>
      </c>
    </row>
    <row r="44" spans="2:13" ht="27.75" customHeight="1" x14ac:dyDescent="0.15">
      <c r="B44" s="1278"/>
      <c r="C44" s="1279"/>
      <c r="D44" s="106"/>
      <c r="E44" s="1284" t="s">
        <v>33</v>
      </c>
      <c r="F44" s="1284"/>
      <c r="G44" s="1284"/>
      <c r="H44" s="1285"/>
      <c r="I44" s="107">
        <v>204</v>
      </c>
      <c r="J44" s="108">
        <v>175</v>
      </c>
      <c r="K44" s="108">
        <v>147</v>
      </c>
      <c r="L44" s="108">
        <v>123</v>
      </c>
      <c r="M44" s="109">
        <v>102</v>
      </c>
    </row>
    <row r="45" spans="2:13" ht="27.75" customHeight="1" x14ac:dyDescent="0.15">
      <c r="B45" s="1278"/>
      <c r="C45" s="1279"/>
      <c r="D45" s="106"/>
      <c r="E45" s="1284" t="s">
        <v>34</v>
      </c>
      <c r="F45" s="1284"/>
      <c r="G45" s="1284"/>
      <c r="H45" s="1285"/>
      <c r="I45" s="107">
        <v>1671</v>
      </c>
      <c r="J45" s="108">
        <v>1673</v>
      </c>
      <c r="K45" s="108">
        <v>1397</v>
      </c>
      <c r="L45" s="108">
        <v>1334</v>
      </c>
      <c r="M45" s="109">
        <v>1291</v>
      </c>
    </row>
    <row r="46" spans="2:13" ht="27.75" customHeight="1" x14ac:dyDescent="0.15">
      <c r="B46" s="1278"/>
      <c r="C46" s="1279"/>
      <c r="D46" s="110"/>
      <c r="E46" s="1284" t="s">
        <v>35</v>
      </c>
      <c r="F46" s="1284"/>
      <c r="G46" s="1284"/>
      <c r="H46" s="1285"/>
      <c r="I46" s="107" t="s">
        <v>512</v>
      </c>
      <c r="J46" s="108" t="s">
        <v>512</v>
      </c>
      <c r="K46" s="108" t="s">
        <v>512</v>
      </c>
      <c r="L46" s="108" t="s">
        <v>512</v>
      </c>
      <c r="M46" s="109" t="s">
        <v>512</v>
      </c>
    </row>
    <row r="47" spans="2:13" ht="27.75" customHeight="1" x14ac:dyDescent="0.15">
      <c r="B47" s="1278"/>
      <c r="C47" s="1279"/>
      <c r="D47" s="111"/>
      <c r="E47" s="1286" t="s">
        <v>36</v>
      </c>
      <c r="F47" s="1287"/>
      <c r="G47" s="1287"/>
      <c r="H47" s="1288"/>
      <c r="I47" s="107" t="s">
        <v>512</v>
      </c>
      <c r="J47" s="108" t="s">
        <v>512</v>
      </c>
      <c r="K47" s="108" t="s">
        <v>512</v>
      </c>
      <c r="L47" s="108" t="s">
        <v>512</v>
      </c>
      <c r="M47" s="109" t="s">
        <v>512</v>
      </c>
    </row>
    <row r="48" spans="2:13" ht="27.75" customHeight="1" x14ac:dyDescent="0.15">
      <c r="B48" s="1278"/>
      <c r="C48" s="1279"/>
      <c r="D48" s="106"/>
      <c r="E48" s="1284" t="s">
        <v>37</v>
      </c>
      <c r="F48" s="1284"/>
      <c r="G48" s="1284"/>
      <c r="H48" s="1285"/>
      <c r="I48" s="107" t="s">
        <v>512</v>
      </c>
      <c r="J48" s="108" t="s">
        <v>512</v>
      </c>
      <c r="K48" s="108" t="s">
        <v>512</v>
      </c>
      <c r="L48" s="108" t="s">
        <v>512</v>
      </c>
      <c r="M48" s="109" t="s">
        <v>512</v>
      </c>
    </row>
    <row r="49" spans="2:13" ht="27.75" customHeight="1" x14ac:dyDescent="0.15">
      <c r="B49" s="1280"/>
      <c r="C49" s="1281"/>
      <c r="D49" s="106"/>
      <c r="E49" s="1284" t="s">
        <v>38</v>
      </c>
      <c r="F49" s="1284"/>
      <c r="G49" s="1284"/>
      <c r="H49" s="1285"/>
      <c r="I49" s="107" t="s">
        <v>512</v>
      </c>
      <c r="J49" s="108" t="s">
        <v>512</v>
      </c>
      <c r="K49" s="108" t="s">
        <v>512</v>
      </c>
      <c r="L49" s="108" t="s">
        <v>512</v>
      </c>
      <c r="M49" s="109" t="s">
        <v>512</v>
      </c>
    </row>
    <row r="50" spans="2:13" ht="27.75" customHeight="1" x14ac:dyDescent="0.15">
      <c r="B50" s="1289" t="s">
        <v>39</v>
      </c>
      <c r="C50" s="1290"/>
      <c r="D50" s="112"/>
      <c r="E50" s="1284" t="s">
        <v>40</v>
      </c>
      <c r="F50" s="1284"/>
      <c r="G50" s="1284"/>
      <c r="H50" s="1285"/>
      <c r="I50" s="107">
        <v>3711</v>
      </c>
      <c r="J50" s="108">
        <v>3535</v>
      </c>
      <c r="K50" s="108">
        <v>3417</v>
      </c>
      <c r="L50" s="108">
        <v>3549</v>
      </c>
      <c r="M50" s="109">
        <v>3335</v>
      </c>
    </row>
    <row r="51" spans="2:13" ht="27.75" customHeight="1" x14ac:dyDescent="0.15">
      <c r="B51" s="1278"/>
      <c r="C51" s="1279"/>
      <c r="D51" s="106"/>
      <c r="E51" s="1284" t="s">
        <v>41</v>
      </c>
      <c r="F51" s="1284"/>
      <c r="G51" s="1284"/>
      <c r="H51" s="1285"/>
      <c r="I51" s="107">
        <v>2699</v>
      </c>
      <c r="J51" s="108">
        <v>2448</v>
      </c>
      <c r="K51" s="108">
        <v>2547</v>
      </c>
      <c r="L51" s="108">
        <v>2405</v>
      </c>
      <c r="M51" s="109">
        <v>2432</v>
      </c>
    </row>
    <row r="52" spans="2:13" ht="27.75" customHeight="1" x14ac:dyDescent="0.15">
      <c r="B52" s="1280"/>
      <c r="C52" s="1281"/>
      <c r="D52" s="106"/>
      <c r="E52" s="1284" t="s">
        <v>42</v>
      </c>
      <c r="F52" s="1284"/>
      <c r="G52" s="1284"/>
      <c r="H52" s="1285"/>
      <c r="I52" s="107">
        <v>19595</v>
      </c>
      <c r="J52" s="108">
        <v>19174</v>
      </c>
      <c r="K52" s="108">
        <v>18853</v>
      </c>
      <c r="L52" s="108">
        <v>18312</v>
      </c>
      <c r="M52" s="109">
        <v>18113</v>
      </c>
    </row>
    <row r="53" spans="2:13" ht="27.75" customHeight="1" thickBot="1" x14ac:dyDescent="0.2">
      <c r="B53" s="1291" t="s">
        <v>43</v>
      </c>
      <c r="C53" s="1292"/>
      <c r="D53" s="113"/>
      <c r="E53" s="1293" t="s">
        <v>44</v>
      </c>
      <c r="F53" s="1293"/>
      <c r="G53" s="1293"/>
      <c r="H53" s="1294"/>
      <c r="I53" s="114">
        <v>9316</v>
      </c>
      <c r="J53" s="115">
        <v>9029</v>
      </c>
      <c r="K53" s="115">
        <v>7765</v>
      </c>
      <c r="L53" s="115">
        <v>6731</v>
      </c>
      <c r="M53" s="116">
        <v>5993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HSjLe8Y8laS1A+xEy7AzALgSG3q8nsGDIUajorvKR5QaciFeUh04Ejb0/FrCHnZ8WrHWvGcS9fPYIC5S4hr4w==" saltValue="7uR+ODkypS77gAxXknqt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1837</v>
      </c>
      <c r="G55" s="128">
        <v>1791</v>
      </c>
      <c r="H55" s="129">
        <v>1617</v>
      </c>
    </row>
    <row r="56" spans="2:8" ht="52.5" customHeight="1" x14ac:dyDescent="0.15">
      <c r="B56" s="130"/>
      <c r="C56" s="1305" t="s">
        <v>48</v>
      </c>
      <c r="D56" s="1305"/>
      <c r="E56" s="1306"/>
      <c r="F56" s="131">
        <v>25</v>
      </c>
      <c r="G56" s="131">
        <v>5</v>
      </c>
      <c r="H56" s="132">
        <v>5</v>
      </c>
    </row>
    <row r="57" spans="2:8" ht="53.25" customHeight="1" x14ac:dyDescent="0.15">
      <c r="B57" s="130"/>
      <c r="C57" s="1307" t="s">
        <v>49</v>
      </c>
      <c r="D57" s="1307"/>
      <c r="E57" s="1308"/>
      <c r="F57" s="133">
        <v>1196</v>
      </c>
      <c r="G57" s="133">
        <v>1186</v>
      </c>
      <c r="H57" s="134">
        <v>1153</v>
      </c>
    </row>
    <row r="58" spans="2:8" ht="45.75" customHeight="1" x14ac:dyDescent="0.15">
      <c r="B58" s="135"/>
      <c r="C58" s="1295" t="s">
        <v>585</v>
      </c>
      <c r="D58" s="1296"/>
      <c r="E58" s="1297"/>
      <c r="F58" s="136">
        <v>263</v>
      </c>
      <c r="G58" s="136">
        <v>311</v>
      </c>
      <c r="H58" s="137">
        <v>357</v>
      </c>
    </row>
    <row r="59" spans="2:8" ht="45.75" customHeight="1" x14ac:dyDescent="0.15">
      <c r="B59" s="135"/>
      <c r="C59" s="1295" t="s">
        <v>586</v>
      </c>
      <c r="D59" s="1296"/>
      <c r="E59" s="1297"/>
      <c r="F59" s="136">
        <v>294</v>
      </c>
      <c r="G59" s="136">
        <v>283</v>
      </c>
      <c r="H59" s="137">
        <v>273</v>
      </c>
    </row>
    <row r="60" spans="2:8" ht="45.75" customHeight="1" x14ac:dyDescent="0.15">
      <c r="B60" s="135"/>
      <c r="C60" s="1295" t="s">
        <v>587</v>
      </c>
      <c r="D60" s="1296"/>
      <c r="E60" s="1297"/>
      <c r="F60" s="136">
        <v>303</v>
      </c>
      <c r="G60" s="136">
        <v>266</v>
      </c>
      <c r="H60" s="137">
        <v>215</v>
      </c>
    </row>
    <row r="61" spans="2:8" ht="45.75" customHeight="1" x14ac:dyDescent="0.15">
      <c r="B61" s="135"/>
      <c r="C61" s="1295" t="s">
        <v>588</v>
      </c>
      <c r="D61" s="1296"/>
      <c r="E61" s="1297"/>
      <c r="F61" s="136">
        <v>158</v>
      </c>
      <c r="G61" s="136">
        <v>162</v>
      </c>
      <c r="H61" s="137">
        <v>142</v>
      </c>
    </row>
    <row r="62" spans="2:8" ht="45.75" customHeight="1" thickBot="1" x14ac:dyDescent="0.2">
      <c r="B62" s="138"/>
      <c r="C62" s="1298" t="s">
        <v>589</v>
      </c>
      <c r="D62" s="1299"/>
      <c r="E62" s="1300"/>
      <c r="F62" s="139">
        <v>71</v>
      </c>
      <c r="G62" s="139">
        <v>58</v>
      </c>
      <c r="H62" s="140">
        <v>56</v>
      </c>
    </row>
    <row r="63" spans="2:8" ht="52.5" customHeight="1" thickBot="1" x14ac:dyDescent="0.2">
      <c r="B63" s="141"/>
      <c r="C63" s="1301" t="s">
        <v>50</v>
      </c>
      <c r="D63" s="1301"/>
      <c r="E63" s="1302"/>
      <c r="F63" s="142">
        <v>3058</v>
      </c>
      <c r="G63" s="142">
        <v>2982</v>
      </c>
      <c r="H63" s="143">
        <v>2775</v>
      </c>
    </row>
    <row r="64" spans="2:8" ht="15" customHeight="1" x14ac:dyDescent="0.15"/>
  </sheetData>
  <sheetProtection algorithmName="SHA-512" hashValue="Sn/hAcP5uCEUI1pGsBEQ9rjHnLrr3FiFDcwOhdy3XrPA5ePuD4CnuNgpDMp/gQoqkixSTbkGGXlj5LTGAmOr1w==" saltValue="L+C640MLeOavbESzTDYq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599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594</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593</v>
      </c>
      <c r="AO51" s="1312"/>
      <c r="AP51" s="1312"/>
      <c r="AQ51" s="1312"/>
      <c r="AR51" s="1312"/>
      <c r="AS51" s="1312"/>
      <c r="AT51" s="1312"/>
      <c r="AU51" s="1312"/>
      <c r="AV51" s="1312"/>
      <c r="AW51" s="1312"/>
      <c r="AX51" s="1312"/>
      <c r="AY51" s="1312"/>
      <c r="AZ51" s="1312"/>
      <c r="BA51" s="1312"/>
      <c r="BB51" s="1312" t="s">
        <v>591</v>
      </c>
      <c r="BC51" s="1312"/>
      <c r="BD51" s="1312"/>
      <c r="BE51" s="1312"/>
      <c r="BF51" s="1312"/>
      <c r="BG51" s="1312"/>
      <c r="BH51" s="1312"/>
      <c r="BI51" s="1312"/>
      <c r="BJ51" s="1312"/>
      <c r="BK51" s="1312"/>
      <c r="BL51" s="1312"/>
      <c r="BM51" s="1312"/>
      <c r="BN51" s="1312"/>
      <c r="BO51" s="1312"/>
      <c r="BP51" s="1331"/>
      <c r="BQ51" s="1309"/>
      <c r="BR51" s="1309"/>
      <c r="BS51" s="1309"/>
      <c r="BT51" s="1309"/>
      <c r="BU51" s="1309"/>
      <c r="BV51" s="1309"/>
      <c r="BW51" s="1309"/>
      <c r="BX51" s="1309">
        <v>137.69999999999999</v>
      </c>
      <c r="BY51" s="1309"/>
      <c r="BZ51" s="1309"/>
      <c r="CA51" s="1309"/>
      <c r="CB51" s="1309"/>
      <c r="CC51" s="1309"/>
      <c r="CD51" s="1309"/>
      <c r="CE51" s="1309"/>
      <c r="CF51" s="1309">
        <v>116.7</v>
      </c>
      <c r="CG51" s="1309"/>
      <c r="CH51" s="1309"/>
      <c r="CI51" s="1309"/>
      <c r="CJ51" s="1309"/>
      <c r="CK51" s="1309"/>
      <c r="CL51" s="1309"/>
      <c r="CM51" s="1309"/>
      <c r="CN51" s="1309">
        <v>103.4</v>
      </c>
      <c r="CO51" s="1309"/>
      <c r="CP51" s="1309"/>
      <c r="CQ51" s="1309"/>
      <c r="CR51" s="1309"/>
      <c r="CS51" s="1309"/>
      <c r="CT51" s="1309"/>
      <c r="CU51" s="1309"/>
      <c r="CV51" s="1309">
        <v>91.5</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31"/>
      <c r="BQ53" s="1309"/>
      <c r="BR53" s="1309"/>
      <c r="BS53" s="1309"/>
      <c r="BT53" s="1309"/>
      <c r="BU53" s="1309"/>
      <c r="BV53" s="1309"/>
      <c r="BW53" s="1309"/>
      <c r="BX53" s="1309">
        <v>60.5</v>
      </c>
      <c r="BY53" s="1309"/>
      <c r="BZ53" s="1309"/>
      <c r="CA53" s="1309"/>
      <c r="CB53" s="1309"/>
      <c r="CC53" s="1309"/>
      <c r="CD53" s="1309"/>
      <c r="CE53" s="1309"/>
      <c r="CF53" s="1309">
        <v>61.4</v>
      </c>
      <c r="CG53" s="1309"/>
      <c r="CH53" s="1309"/>
      <c r="CI53" s="1309"/>
      <c r="CJ53" s="1309"/>
      <c r="CK53" s="1309"/>
      <c r="CL53" s="1309"/>
      <c r="CM53" s="1309"/>
      <c r="CN53" s="1309">
        <v>63.6</v>
      </c>
      <c r="CO53" s="1309"/>
      <c r="CP53" s="1309"/>
      <c r="CQ53" s="1309"/>
      <c r="CR53" s="1309"/>
      <c r="CS53" s="1309"/>
      <c r="CT53" s="1309"/>
      <c r="CU53" s="1309"/>
      <c r="CV53" s="1309">
        <v>64.900000000000006</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592</v>
      </c>
      <c r="AO55" s="1311"/>
      <c r="AP55" s="1311"/>
      <c r="AQ55" s="1311"/>
      <c r="AR55" s="1311"/>
      <c r="AS55" s="1311"/>
      <c r="AT55" s="1311"/>
      <c r="AU55" s="1311"/>
      <c r="AV55" s="1311"/>
      <c r="AW55" s="1311"/>
      <c r="AX55" s="1311"/>
      <c r="AY55" s="1311"/>
      <c r="AZ55" s="1311"/>
      <c r="BA55" s="1311"/>
      <c r="BB55" s="1312" t="s">
        <v>591</v>
      </c>
      <c r="BC55" s="1312"/>
      <c r="BD55" s="1312"/>
      <c r="BE55" s="1312"/>
      <c r="BF55" s="1312"/>
      <c r="BG55" s="1312"/>
      <c r="BH55" s="1312"/>
      <c r="BI55" s="1312"/>
      <c r="BJ55" s="1312"/>
      <c r="BK55" s="1312"/>
      <c r="BL55" s="1312"/>
      <c r="BM55" s="1312"/>
      <c r="BN55" s="1312"/>
      <c r="BO55" s="1312"/>
      <c r="BP55" s="133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598</v>
      </c>
      <c r="BC57" s="1312"/>
      <c r="BD57" s="1312"/>
      <c r="BE57" s="1312"/>
      <c r="BF57" s="1312"/>
      <c r="BG57" s="1312"/>
      <c r="BH57" s="1312"/>
      <c r="BI57" s="1312"/>
      <c r="BJ57" s="1312"/>
      <c r="BK57" s="1312"/>
      <c r="BL57" s="1312"/>
      <c r="BM57" s="1312"/>
      <c r="BN57" s="1312"/>
      <c r="BO57" s="1312"/>
      <c r="BP57" s="133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597</v>
      </c>
    </row>
    <row r="64" spans="1:109" ht="13.5" x14ac:dyDescent="0.15">
      <c r="B64" s="387"/>
      <c r="G64" s="403"/>
      <c r="I64" s="405"/>
      <c r="J64" s="405"/>
      <c r="K64" s="405"/>
      <c r="L64" s="405"/>
      <c r="M64" s="405"/>
      <c r="N64" s="404"/>
      <c r="AM64" s="403"/>
      <c r="AN64" s="403" t="s">
        <v>596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x14ac:dyDescent="0.15">
      <c r="B65" s="387"/>
      <c r="AN65" s="1321" t="s">
        <v>595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594</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593</v>
      </c>
      <c r="AO73" s="1312"/>
      <c r="AP73" s="1312"/>
      <c r="AQ73" s="1312"/>
      <c r="AR73" s="1312"/>
      <c r="AS73" s="1312"/>
      <c r="AT73" s="1312"/>
      <c r="AU73" s="1312"/>
      <c r="AV73" s="1312"/>
      <c r="AW73" s="1312"/>
      <c r="AX73" s="1312"/>
      <c r="AY73" s="1312"/>
      <c r="AZ73" s="1312"/>
      <c r="BA73" s="1312"/>
      <c r="BB73" s="1312" t="s">
        <v>591</v>
      </c>
      <c r="BC73" s="1312"/>
      <c r="BD73" s="1312"/>
      <c r="BE73" s="1312"/>
      <c r="BF73" s="1312"/>
      <c r="BG73" s="1312"/>
      <c r="BH73" s="1312"/>
      <c r="BI73" s="1312"/>
      <c r="BJ73" s="1312"/>
      <c r="BK73" s="1312"/>
      <c r="BL73" s="1312"/>
      <c r="BM73" s="1312"/>
      <c r="BN73" s="1312"/>
      <c r="BO73" s="1312"/>
      <c r="BP73" s="1309">
        <v>142.30000000000001</v>
      </c>
      <c r="BQ73" s="1309"/>
      <c r="BR73" s="1309"/>
      <c r="BS73" s="1309"/>
      <c r="BT73" s="1309"/>
      <c r="BU73" s="1309"/>
      <c r="BV73" s="1309"/>
      <c r="BW73" s="1309"/>
      <c r="BX73" s="1309">
        <v>137.69999999999999</v>
      </c>
      <c r="BY73" s="1309"/>
      <c r="BZ73" s="1309"/>
      <c r="CA73" s="1309"/>
      <c r="CB73" s="1309"/>
      <c r="CC73" s="1309"/>
      <c r="CD73" s="1309"/>
      <c r="CE73" s="1309"/>
      <c r="CF73" s="1309">
        <v>116.7</v>
      </c>
      <c r="CG73" s="1309"/>
      <c r="CH73" s="1309"/>
      <c r="CI73" s="1309"/>
      <c r="CJ73" s="1309"/>
      <c r="CK73" s="1309"/>
      <c r="CL73" s="1309"/>
      <c r="CM73" s="1309"/>
      <c r="CN73" s="1309">
        <v>103.4</v>
      </c>
      <c r="CO73" s="1309"/>
      <c r="CP73" s="1309"/>
      <c r="CQ73" s="1309"/>
      <c r="CR73" s="1309"/>
      <c r="CS73" s="1309"/>
      <c r="CT73" s="1309"/>
      <c r="CU73" s="1309"/>
      <c r="CV73" s="1309">
        <v>91.5</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590</v>
      </c>
      <c r="BC75" s="1312"/>
      <c r="BD75" s="1312"/>
      <c r="BE75" s="1312"/>
      <c r="BF75" s="1312"/>
      <c r="BG75" s="1312"/>
      <c r="BH75" s="1312"/>
      <c r="BI75" s="1312"/>
      <c r="BJ75" s="1312"/>
      <c r="BK75" s="1312"/>
      <c r="BL75" s="1312"/>
      <c r="BM75" s="1312"/>
      <c r="BN75" s="1312"/>
      <c r="BO75" s="1312"/>
      <c r="BP75" s="1309">
        <v>13.8</v>
      </c>
      <c r="BQ75" s="1309"/>
      <c r="BR75" s="1309"/>
      <c r="BS75" s="1309"/>
      <c r="BT75" s="1309"/>
      <c r="BU75" s="1309"/>
      <c r="BV75" s="1309"/>
      <c r="BW75" s="1309"/>
      <c r="BX75" s="1309">
        <v>14.4</v>
      </c>
      <c r="BY75" s="1309"/>
      <c r="BZ75" s="1309"/>
      <c r="CA75" s="1309"/>
      <c r="CB75" s="1309"/>
      <c r="CC75" s="1309"/>
      <c r="CD75" s="1309"/>
      <c r="CE75" s="1309"/>
      <c r="CF75" s="1309">
        <v>14.3</v>
      </c>
      <c r="CG75" s="1309"/>
      <c r="CH75" s="1309"/>
      <c r="CI75" s="1309"/>
      <c r="CJ75" s="1309"/>
      <c r="CK75" s="1309"/>
      <c r="CL75" s="1309"/>
      <c r="CM75" s="1309"/>
      <c r="CN75" s="1309">
        <v>14</v>
      </c>
      <c r="CO75" s="1309"/>
      <c r="CP75" s="1309"/>
      <c r="CQ75" s="1309"/>
      <c r="CR75" s="1309"/>
      <c r="CS75" s="1309"/>
      <c r="CT75" s="1309"/>
      <c r="CU75" s="1309"/>
      <c r="CV75" s="1309">
        <v>14</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592</v>
      </c>
      <c r="AO77" s="1311"/>
      <c r="AP77" s="1311"/>
      <c r="AQ77" s="1311"/>
      <c r="AR77" s="1311"/>
      <c r="AS77" s="1311"/>
      <c r="AT77" s="1311"/>
      <c r="AU77" s="1311"/>
      <c r="AV77" s="1311"/>
      <c r="AW77" s="1311"/>
      <c r="AX77" s="1311"/>
      <c r="AY77" s="1311"/>
      <c r="AZ77" s="1311"/>
      <c r="BA77" s="1311"/>
      <c r="BB77" s="1312" t="s">
        <v>591</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590</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xabCie7XibgwwcncAEiybYSyLNEqpl95M0379teCkO1MuhVnHPlPQ5gPzepbo+U1XP/mlMnqAux7IYYL4zNJ6w==" saltValue="UYbiYs8QX47AmQsb6AWUM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8Uxbvs3SuAN+HByBupQxCUK5WIU0TOxrHXKhOEvPQ4E+Ybarr9Okd2OHUvoDL8Z75WV/bpxz2ZfxtFxn68bMUA==" saltValue="kNNUuI+ftM/+/JYVxawj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KuI28En6/q042aesqr/hWOVZolzifcCZ8PhexAst6c034jHOv+laHedKwLQ/5Hub43+L7RtQ6GxyVo/CSQsE+Q==" saltValue="m4MxydBAMQkuzcFK5yRe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141923</v>
      </c>
      <c r="E3" s="162"/>
      <c r="F3" s="163">
        <v>81768</v>
      </c>
      <c r="G3" s="164"/>
      <c r="H3" s="165"/>
    </row>
    <row r="4" spans="1:8" x14ac:dyDescent="0.15">
      <c r="A4" s="166"/>
      <c r="B4" s="167"/>
      <c r="C4" s="168"/>
      <c r="D4" s="169">
        <v>77267</v>
      </c>
      <c r="E4" s="170"/>
      <c r="F4" s="171">
        <v>37917</v>
      </c>
      <c r="G4" s="172"/>
      <c r="H4" s="173"/>
    </row>
    <row r="5" spans="1:8" x14ac:dyDescent="0.15">
      <c r="A5" s="154" t="s">
        <v>545</v>
      </c>
      <c r="B5" s="159"/>
      <c r="C5" s="160"/>
      <c r="D5" s="161">
        <v>41694</v>
      </c>
      <c r="E5" s="162"/>
      <c r="F5" s="163">
        <v>65876</v>
      </c>
      <c r="G5" s="164"/>
      <c r="H5" s="165"/>
    </row>
    <row r="6" spans="1:8" x14ac:dyDescent="0.15">
      <c r="A6" s="166"/>
      <c r="B6" s="167"/>
      <c r="C6" s="168"/>
      <c r="D6" s="169">
        <v>25121</v>
      </c>
      <c r="E6" s="170"/>
      <c r="F6" s="171">
        <v>36484</v>
      </c>
      <c r="G6" s="172"/>
      <c r="H6" s="173"/>
    </row>
    <row r="7" spans="1:8" x14ac:dyDescent="0.15">
      <c r="A7" s="154" t="s">
        <v>546</v>
      </c>
      <c r="B7" s="159"/>
      <c r="C7" s="160"/>
      <c r="D7" s="161">
        <v>42582</v>
      </c>
      <c r="E7" s="162"/>
      <c r="F7" s="163">
        <v>68468</v>
      </c>
      <c r="G7" s="164"/>
      <c r="H7" s="165"/>
    </row>
    <row r="8" spans="1:8" x14ac:dyDescent="0.15">
      <c r="A8" s="166"/>
      <c r="B8" s="167"/>
      <c r="C8" s="168"/>
      <c r="D8" s="169">
        <v>34752</v>
      </c>
      <c r="E8" s="170"/>
      <c r="F8" s="171">
        <v>34140</v>
      </c>
      <c r="G8" s="172"/>
      <c r="H8" s="173"/>
    </row>
    <row r="9" spans="1:8" x14ac:dyDescent="0.15">
      <c r="A9" s="154" t="s">
        <v>547</v>
      </c>
      <c r="B9" s="159"/>
      <c r="C9" s="160"/>
      <c r="D9" s="161">
        <v>22965</v>
      </c>
      <c r="E9" s="162"/>
      <c r="F9" s="163">
        <v>69729</v>
      </c>
      <c r="G9" s="164"/>
      <c r="H9" s="165"/>
    </row>
    <row r="10" spans="1:8" x14ac:dyDescent="0.15">
      <c r="A10" s="166"/>
      <c r="B10" s="167"/>
      <c r="C10" s="168"/>
      <c r="D10" s="169">
        <v>14962</v>
      </c>
      <c r="E10" s="170"/>
      <c r="F10" s="171">
        <v>38908</v>
      </c>
      <c r="G10" s="172"/>
      <c r="H10" s="173"/>
    </row>
    <row r="11" spans="1:8" x14ac:dyDescent="0.15">
      <c r="A11" s="154" t="s">
        <v>548</v>
      </c>
      <c r="B11" s="159"/>
      <c r="C11" s="160"/>
      <c r="D11" s="161">
        <v>41184</v>
      </c>
      <c r="E11" s="162"/>
      <c r="F11" s="163">
        <v>74581</v>
      </c>
      <c r="G11" s="164"/>
      <c r="H11" s="165"/>
    </row>
    <row r="12" spans="1:8" x14ac:dyDescent="0.15">
      <c r="A12" s="166"/>
      <c r="B12" s="167"/>
      <c r="C12" s="174"/>
      <c r="D12" s="169">
        <v>17766</v>
      </c>
      <c r="E12" s="170"/>
      <c r="F12" s="171">
        <v>41563</v>
      </c>
      <c r="G12" s="172"/>
      <c r="H12" s="173"/>
    </row>
    <row r="13" spans="1:8" x14ac:dyDescent="0.15">
      <c r="A13" s="154"/>
      <c r="B13" s="159"/>
      <c r="C13" s="175"/>
      <c r="D13" s="176">
        <v>58070</v>
      </c>
      <c r="E13" s="177"/>
      <c r="F13" s="178">
        <v>72084</v>
      </c>
      <c r="G13" s="179"/>
      <c r="H13" s="165"/>
    </row>
    <row r="14" spans="1:8" x14ac:dyDescent="0.15">
      <c r="A14" s="166"/>
      <c r="B14" s="167"/>
      <c r="C14" s="168"/>
      <c r="D14" s="169">
        <v>33974</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6.29</v>
      </c>
      <c r="C19" s="180">
        <f>ROUND(VALUE(SUBSTITUTE(実質収支比率等に係る経年分析!G$48,"▲","-")),2)</f>
        <v>4.79</v>
      </c>
      <c r="D19" s="180">
        <f>ROUND(VALUE(SUBSTITUTE(実質収支比率等に係る経年分析!H$48,"▲","-")),2)</f>
        <v>4.58</v>
      </c>
      <c r="E19" s="180">
        <f>ROUND(VALUE(SUBSTITUTE(実質収支比率等に係る経年分析!I$48,"▲","-")),2)</f>
        <v>4.5599999999999996</v>
      </c>
      <c r="F19" s="180">
        <f>ROUND(VALUE(SUBSTITUTE(実質収支比率等に係る経年分析!J$48,"▲","-")),2)</f>
        <v>3.6</v>
      </c>
    </row>
    <row r="20" spans="1:11" x14ac:dyDescent="0.15">
      <c r="A20" s="180" t="s">
        <v>54</v>
      </c>
      <c r="B20" s="180">
        <f>ROUND(VALUE(SUBSTITUTE(実質収支比率等に係る経年分析!F$47,"▲","-")),2)</f>
        <v>29.64</v>
      </c>
      <c r="C20" s="180">
        <f>ROUND(VALUE(SUBSTITUTE(実質収支比率等に係る経年分析!G$47,"▲","-")),2)</f>
        <v>25.15</v>
      </c>
      <c r="D20" s="180">
        <f>ROUND(VALUE(SUBSTITUTE(実質収支比率等に係る経年分析!H$47,"▲","-")),2)</f>
        <v>22.59</v>
      </c>
      <c r="E20" s="180">
        <f>ROUND(VALUE(SUBSTITUTE(実質収支比率等に係る経年分析!I$47,"▲","-")),2)</f>
        <v>22.43</v>
      </c>
      <c r="F20" s="180">
        <f>ROUND(VALUE(SUBSTITUTE(実質収支比率等に係る経年分析!J$47,"▲","-")),2)</f>
        <v>20.190000000000001</v>
      </c>
    </row>
    <row r="21" spans="1:11" x14ac:dyDescent="0.15">
      <c r="A21" s="180" t="s">
        <v>55</v>
      </c>
      <c r="B21" s="180">
        <f>IF(ISNUMBER(VALUE(SUBSTITUTE(実質収支比率等に係る経年分析!F$49,"▲","-"))),ROUND(VALUE(SUBSTITUTE(実質収支比率等に係る経年分析!F$49,"▲","-")),2),NA())</f>
        <v>-2.69</v>
      </c>
      <c r="C21" s="180">
        <f>IF(ISNUMBER(VALUE(SUBSTITUTE(実質収支比率等に係る経年分析!G$49,"▲","-"))),ROUND(VALUE(SUBSTITUTE(実質収支比率等に係る経年分析!G$49,"▲","-")),2),NA())</f>
        <v>-6.03</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-3.12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看護専門学校特別会計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1918</v>
      </c>
      <c r="E42" s="182"/>
      <c r="F42" s="182"/>
      <c r="G42" s="182">
        <f>'実質公債費比率（分子）の構造'!L$52</f>
        <v>1900</v>
      </c>
      <c r="H42" s="182"/>
      <c r="I42" s="182"/>
      <c r="J42" s="182">
        <f>'実質公債費比率（分子）の構造'!M$52</f>
        <v>1812</v>
      </c>
      <c r="K42" s="182"/>
      <c r="L42" s="182"/>
      <c r="M42" s="182">
        <f>'実質公債費比率（分子）の構造'!N$52</f>
        <v>1784</v>
      </c>
      <c r="N42" s="182"/>
      <c r="O42" s="182"/>
      <c r="P42" s="182">
        <f>'実質公債費比率（分子）の構造'!O$52</f>
        <v>1761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14</v>
      </c>
      <c r="C45" s="182"/>
      <c r="D45" s="182"/>
      <c r="E45" s="182">
        <f>'実質公債費比率（分子）の構造'!L$49</f>
        <v>14</v>
      </c>
      <c r="F45" s="182"/>
      <c r="G45" s="182"/>
      <c r="H45" s="182">
        <f>'実質公債費比率（分子）の構造'!M$49</f>
        <v>14</v>
      </c>
      <c r="I45" s="182"/>
      <c r="J45" s="182"/>
      <c r="K45" s="182">
        <f>'実質公債費比率（分子）の構造'!N$49</f>
        <v>12</v>
      </c>
      <c r="L45" s="182"/>
      <c r="M45" s="182"/>
      <c r="N45" s="182">
        <f>'実質公債費比率（分子）の構造'!O$49</f>
        <v>11</v>
      </c>
      <c r="O45" s="182"/>
      <c r="P45" s="182"/>
    </row>
    <row r="46" spans="1:16" x14ac:dyDescent="0.15">
      <c r="A46" s="182" t="s">
        <v>66</v>
      </c>
      <c r="B46" s="182">
        <f>'実質公債費比率（分子）の構造'!K$48</f>
        <v>1273</v>
      </c>
      <c r="C46" s="182"/>
      <c r="D46" s="182"/>
      <c r="E46" s="182">
        <f>'実質公債費比率（分子）の構造'!L$48</f>
        <v>1293</v>
      </c>
      <c r="F46" s="182"/>
      <c r="G46" s="182"/>
      <c r="H46" s="182">
        <f>'実質公債費比率（分子）の構造'!M$48</f>
        <v>1190</v>
      </c>
      <c r="I46" s="182"/>
      <c r="J46" s="182"/>
      <c r="K46" s="182">
        <f>'実質公債費比率（分子）の構造'!N$48</f>
        <v>1148</v>
      </c>
      <c r="L46" s="182"/>
      <c r="M46" s="182"/>
      <c r="N46" s="182">
        <f>'実質公債費比率（分子）の構造'!O$48</f>
        <v>1180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1578</v>
      </c>
      <c r="C49" s="182"/>
      <c r="D49" s="182"/>
      <c r="E49" s="182">
        <f>'実質公債費比率（分子）の構造'!L$45</f>
        <v>1576</v>
      </c>
      <c r="F49" s="182"/>
      <c r="G49" s="182"/>
      <c r="H49" s="182">
        <f>'実質公債費比率（分子）の構造'!M$45</f>
        <v>1508</v>
      </c>
      <c r="I49" s="182"/>
      <c r="J49" s="182"/>
      <c r="K49" s="182">
        <f>'実質公債費比率（分子）の構造'!N$45</f>
        <v>1513</v>
      </c>
      <c r="L49" s="182"/>
      <c r="M49" s="182"/>
      <c r="N49" s="182">
        <f>'実質公債費比率（分子）の構造'!O$45</f>
        <v>1545</v>
      </c>
      <c r="O49" s="182"/>
      <c r="P49" s="182"/>
    </row>
    <row r="50" spans="1:16" x14ac:dyDescent="0.15">
      <c r="A50" s="182" t="s">
        <v>70</v>
      </c>
      <c r="B50" s="182" t="e">
        <f>NA()</f>
        <v>#N/A</v>
      </c>
      <c r="C50" s="182">
        <f>IF(ISNUMBER('実質公債費比率（分子）の構造'!K$53),'実質公債費比率（分子）の構造'!K$53,NA())</f>
        <v>947</v>
      </c>
      <c r="D50" s="182" t="e">
        <f>NA()</f>
        <v>#N/A</v>
      </c>
      <c r="E50" s="182" t="e">
        <f>NA()</f>
        <v>#N/A</v>
      </c>
      <c r="F50" s="182">
        <f>IF(ISNUMBER('実質公債費比率（分子）の構造'!L$53),'実質公債費比率（分子）の構造'!L$53,NA())</f>
        <v>983</v>
      </c>
      <c r="G50" s="182" t="e">
        <f>NA()</f>
        <v>#N/A</v>
      </c>
      <c r="H50" s="182" t="e">
        <f>NA()</f>
        <v>#N/A</v>
      </c>
      <c r="I50" s="182">
        <f>IF(ISNUMBER('実質公債費比率（分子）の構造'!M$53),'実質公債費比率（分子）の構造'!M$53,NA())</f>
        <v>900</v>
      </c>
      <c r="J50" s="182" t="e">
        <f>NA()</f>
        <v>#N/A</v>
      </c>
      <c r="K50" s="182" t="e">
        <f>NA()</f>
        <v>#N/A</v>
      </c>
      <c r="L50" s="182">
        <f>IF(ISNUMBER('実質公債費比率（分子）の構造'!N$53),'実質公債費比率（分子）の構造'!N$53,NA())</f>
        <v>889</v>
      </c>
      <c r="M50" s="182" t="e">
        <f>NA()</f>
        <v>#N/A</v>
      </c>
      <c r="N50" s="182" t="e">
        <f>NA()</f>
        <v>#N/A</v>
      </c>
      <c r="O50" s="182">
        <f>IF(ISNUMBER('実質公債費比率（分子）の構造'!O$53),'実質公債費比率（分子）の構造'!O$53,NA())</f>
        <v>975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19595</v>
      </c>
      <c r="E56" s="181"/>
      <c r="F56" s="181"/>
      <c r="G56" s="181">
        <f>'将来負担比率（分子）の構造'!J$52</f>
        <v>19174</v>
      </c>
      <c r="H56" s="181"/>
      <c r="I56" s="181"/>
      <c r="J56" s="181">
        <f>'将来負担比率（分子）の構造'!K$52</f>
        <v>18853</v>
      </c>
      <c r="K56" s="181"/>
      <c r="L56" s="181"/>
      <c r="M56" s="181">
        <f>'将来負担比率（分子）の構造'!L$52</f>
        <v>18312</v>
      </c>
      <c r="N56" s="181"/>
      <c r="O56" s="181"/>
      <c r="P56" s="181">
        <f>'将来負担比率（分子）の構造'!M$52</f>
        <v>18113</v>
      </c>
    </row>
    <row r="57" spans="1:16" x14ac:dyDescent="0.15">
      <c r="A57" s="181" t="s">
        <v>41</v>
      </c>
      <c r="B57" s="181"/>
      <c r="C57" s="181"/>
      <c r="D57" s="181">
        <f>'将来負担比率（分子）の構造'!I$51</f>
        <v>2699</v>
      </c>
      <c r="E57" s="181"/>
      <c r="F57" s="181"/>
      <c r="G57" s="181">
        <f>'将来負担比率（分子）の構造'!J$51</f>
        <v>2448</v>
      </c>
      <c r="H57" s="181"/>
      <c r="I57" s="181"/>
      <c r="J57" s="181">
        <f>'将来負担比率（分子）の構造'!K$51</f>
        <v>2547</v>
      </c>
      <c r="K57" s="181"/>
      <c r="L57" s="181"/>
      <c r="M57" s="181">
        <f>'将来負担比率（分子）の構造'!L$51</f>
        <v>2405</v>
      </c>
      <c r="N57" s="181"/>
      <c r="O57" s="181"/>
      <c r="P57" s="181">
        <f>'将来負担比率（分子）の構造'!M$51</f>
        <v>2432</v>
      </c>
    </row>
    <row r="58" spans="1:16" x14ac:dyDescent="0.15">
      <c r="A58" s="181" t="s">
        <v>40</v>
      </c>
      <c r="B58" s="181"/>
      <c r="C58" s="181"/>
      <c r="D58" s="181">
        <f>'将来負担比率（分子）の構造'!I$50</f>
        <v>3711</v>
      </c>
      <c r="E58" s="181"/>
      <c r="F58" s="181"/>
      <c r="G58" s="181">
        <f>'将来負担比率（分子）の構造'!J$50</f>
        <v>3535</v>
      </c>
      <c r="H58" s="181"/>
      <c r="I58" s="181"/>
      <c r="J58" s="181">
        <f>'将来負担比率（分子）の構造'!K$50</f>
        <v>3417</v>
      </c>
      <c r="K58" s="181"/>
      <c r="L58" s="181"/>
      <c r="M58" s="181">
        <f>'将来負担比率（分子）の構造'!L$50</f>
        <v>3549</v>
      </c>
      <c r="N58" s="181"/>
      <c r="O58" s="181"/>
      <c r="P58" s="181">
        <f>'将来負担比率（分子）の構造'!M$50</f>
        <v>3335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1671</v>
      </c>
      <c r="C62" s="181"/>
      <c r="D62" s="181"/>
      <c r="E62" s="181">
        <f>'将来負担比率（分子）の構造'!J$45</f>
        <v>1673</v>
      </c>
      <c r="F62" s="181"/>
      <c r="G62" s="181"/>
      <c r="H62" s="181">
        <f>'将来負担比率（分子）の構造'!K$45</f>
        <v>1397</v>
      </c>
      <c r="I62" s="181"/>
      <c r="J62" s="181"/>
      <c r="K62" s="181">
        <f>'将来負担比率（分子）の構造'!L$45</f>
        <v>1334</v>
      </c>
      <c r="L62" s="181"/>
      <c r="M62" s="181"/>
      <c r="N62" s="181">
        <f>'将来負担比率（分子）の構造'!M$45</f>
        <v>1291</v>
      </c>
      <c r="O62" s="181"/>
      <c r="P62" s="181"/>
    </row>
    <row r="63" spans="1:16" x14ac:dyDescent="0.15">
      <c r="A63" s="181" t="s">
        <v>33</v>
      </c>
      <c r="B63" s="181">
        <f>'将来負担比率（分子）の構造'!I$44</f>
        <v>204</v>
      </c>
      <c r="C63" s="181"/>
      <c r="D63" s="181"/>
      <c r="E63" s="181">
        <f>'将来負担比率（分子）の構造'!J$44</f>
        <v>175</v>
      </c>
      <c r="F63" s="181"/>
      <c r="G63" s="181"/>
      <c r="H63" s="181">
        <f>'将来負担比率（分子）の構造'!K$44</f>
        <v>147</v>
      </c>
      <c r="I63" s="181"/>
      <c r="J63" s="181"/>
      <c r="K63" s="181">
        <f>'将来負担比率（分子）の構造'!L$44</f>
        <v>123</v>
      </c>
      <c r="L63" s="181"/>
      <c r="M63" s="181"/>
      <c r="N63" s="181">
        <f>'将来負担比率（分子）の構造'!M$44</f>
        <v>102</v>
      </c>
      <c r="O63" s="181"/>
      <c r="P63" s="181"/>
    </row>
    <row r="64" spans="1:16" x14ac:dyDescent="0.15">
      <c r="A64" s="181" t="s">
        <v>32</v>
      </c>
      <c r="B64" s="181">
        <f>'将来負担比率（分子）の構造'!I$43</f>
        <v>17792</v>
      </c>
      <c r="C64" s="181"/>
      <c r="D64" s="181"/>
      <c r="E64" s="181">
        <f>'将来負担比率（分子）の構造'!J$43</f>
        <v>17099</v>
      </c>
      <c r="F64" s="181"/>
      <c r="G64" s="181"/>
      <c r="H64" s="181">
        <f>'将来負担比率（分子）の構造'!K$43</f>
        <v>16170</v>
      </c>
      <c r="I64" s="181"/>
      <c r="J64" s="181"/>
      <c r="K64" s="181">
        <f>'将来負担比率（分子）の構造'!L$43</f>
        <v>15523</v>
      </c>
      <c r="L64" s="181"/>
      <c r="M64" s="181"/>
      <c r="N64" s="181">
        <f>'将来負担比率（分子）の構造'!M$43</f>
        <v>14951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15654</v>
      </c>
      <c r="C66" s="181"/>
      <c r="D66" s="181"/>
      <c r="E66" s="181">
        <f>'将来負担比率（分子）の構造'!J$41</f>
        <v>15240</v>
      </c>
      <c r="F66" s="181"/>
      <c r="G66" s="181"/>
      <c r="H66" s="181">
        <f>'将来負担比率（分子）の構造'!K$41</f>
        <v>14866</v>
      </c>
      <c r="I66" s="181"/>
      <c r="J66" s="181"/>
      <c r="K66" s="181">
        <f>'将来負担比率（分子）の構造'!L$41</f>
        <v>14016</v>
      </c>
      <c r="L66" s="181"/>
      <c r="M66" s="181"/>
      <c r="N66" s="181">
        <f>'将来負担比率（分子）の構造'!M$41</f>
        <v>13529</v>
      </c>
      <c r="O66" s="181"/>
      <c r="P66" s="181"/>
    </row>
    <row r="67" spans="1:16" x14ac:dyDescent="0.15">
      <c r="A67" s="181" t="s">
        <v>74</v>
      </c>
      <c r="B67" s="181" t="e">
        <f>NA()</f>
        <v>#N/A</v>
      </c>
      <c r="C67" s="181">
        <f>IF(ISNUMBER('将来負担比率（分子）の構造'!I$53), IF('将来負担比率（分子）の構造'!I$53 &lt; 0, 0, '将来負担比率（分子）の構造'!I$53), NA())</f>
        <v>9316</v>
      </c>
      <c r="D67" s="181" t="e">
        <f>NA()</f>
        <v>#N/A</v>
      </c>
      <c r="E67" s="181" t="e">
        <f>NA()</f>
        <v>#N/A</v>
      </c>
      <c r="F67" s="181">
        <f>IF(ISNUMBER('将来負担比率（分子）の構造'!J$53), IF('将来負担比率（分子）の構造'!J$53 &lt; 0, 0, '将来負担比率（分子）の構造'!J$53), NA())</f>
        <v>9029</v>
      </c>
      <c r="G67" s="181" t="e">
        <f>NA()</f>
        <v>#N/A</v>
      </c>
      <c r="H67" s="181" t="e">
        <f>NA()</f>
        <v>#N/A</v>
      </c>
      <c r="I67" s="181">
        <f>IF(ISNUMBER('将来負担比率（分子）の構造'!K$53), IF('将来負担比率（分子）の構造'!K$53 &lt; 0, 0, '将来負担比率（分子）の構造'!K$53), NA())</f>
        <v>7765</v>
      </c>
      <c r="J67" s="181" t="e">
        <f>NA()</f>
        <v>#N/A</v>
      </c>
      <c r="K67" s="181" t="e">
        <f>NA()</f>
        <v>#N/A</v>
      </c>
      <c r="L67" s="181">
        <f>IF(ISNUMBER('将来負担比率（分子）の構造'!L$53), IF('将来負担比率（分子）の構造'!L$53 &lt; 0, 0, '将来負担比率（分子）の構造'!L$53), NA())</f>
        <v>6731</v>
      </c>
      <c r="M67" s="181" t="e">
        <f>NA()</f>
        <v>#N/A</v>
      </c>
      <c r="N67" s="181" t="e">
        <f>NA()</f>
        <v>#N/A</v>
      </c>
      <c r="O67" s="181">
        <f>IF(ISNUMBER('将来負担比率（分子）の構造'!M$53), IF('将来負担比率（分子）の構造'!M$53 &lt; 0, 0, '将来負担比率（分子）の構造'!M$53), NA())</f>
        <v>5993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1837</v>
      </c>
      <c r="C72" s="185">
        <f>基金残高に係る経年分析!G55</f>
        <v>1791</v>
      </c>
      <c r="D72" s="185">
        <f>基金残高に係る経年分析!H55</f>
        <v>1617</v>
      </c>
    </row>
    <row r="73" spans="1:16" x14ac:dyDescent="0.15">
      <c r="A73" s="184" t="s">
        <v>77</v>
      </c>
      <c r="B73" s="185">
        <f>基金残高に係る経年分析!F56</f>
        <v>25</v>
      </c>
      <c r="C73" s="185">
        <f>基金残高に係る経年分析!G56</f>
        <v>5</v>
      </c>
      <c r="D73" s="185">
        <f>基金残高に係る経年分析!H56</f>
        <v>5</v>
      </c>
    </row>
    <row r="74" spans="1:16" x14ac:dyDescent="0.15">
      <c r="A74" s="184" t="s">
        <v>78</v>
      </c>
      <c r="B74" s="185">
        <f>基金残高に係る経年分析!F57</f>
        <v>1196</v>
      </c>
      <c r="C74" s="185">
        <f>基金残高に係る経年分析!G57</f>
        <v>1186</v>
      </c>
      <c r="D74" s="185">
        <f>基金残高に係る経年分析!H57</f>
        <v>1153</v>
      </c>
    </row>
  </sheetData>
  <sheetProtection algorithmName="SHA-512" hashValue="NsaZPAX6t4YOctES8OWGHrmPupgm7O5Zl/ddGvOCACYfPDeSybA4M1UUjv8FcD/r3jvI0AtVj5pbGaxUy1N3rA==" saltValue="pvARi6r7VEY/bibJbgEx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4370798</v>
      </c>
      <c r="S5" s="673"/>
      <c r="T5" s="673"/>
      <c r="U5" s="673"/>
      <c r="V5" s="673"/>
      <c r="W5" s="673"/>
      <c r="X5" s="673"/>
      <c r="Y5" s="674"/>
      <c r="Z5" s="675">
        <v>32.799999999999997</v>
      </c>
      <c r="AA5" s="675"/>
      <c r="AB5" s="675"/>
      <c r="AC5" s="675"/>
      <c r="AD5" s="676">
        <v>4093377</v>
      </c>
      <c r="AE5" s="676"/>
      <c r="AF5" s="676"/>
      <c r="AG5" s="676"/>
      <c r="AH5" s="676"/>
      <c r="AI5" s="676"/>
      <c r="AJ5" s="676"/>
      <c r="AK5" s="676"/>
      <c r="AL5" s="677">
        <v>53.2</v>
      </c>
      <c r="AM5" s="678"/>
      <c r="AN5" s="678"/>
      <c r="AO5" s="679"/>
      <c r="AP5" s="669" t="s">
        <v>228</v>
      </c>
      <c r="AQ5" s="670"/>
      <c r="AR5" s="670"/>
      <c r="AS5" s="670"/>
      <c r="AT5" s="670"/>
      <c r="AU5" s="670"/>
      <c r="AV5" s="670"/>
      <c r="AW5" s="670"/>
      <c r="AX5" s="670"/>
      <c r="AY5" s="670"/>
      <c r="AZ5" s="670"/>
      <c r="BA5" s="670"/>
      <c r="BB5" s="670"/>
      <c r="BC5" s="670"/>
      <c r="BD5" s="670"/>
      <c r="BE5" s="670"/>
      <c r="BF5" s="671"/>
      <c r="BG5" s="683">
        <v>4093377</v>
      </c>
      <c r="BH5" s="684"/>
      <c r="BI5" s="684"/>
      <c r="BJ5" s="684"/>
      <c r="BK5" s="684"/>
      <c r="BL5" s="684"/>
      <c r="BM5" s="684"/>
      <c r="BN5" s="685"/>
      <c r="BO5" s="686">
        <v>93.7</v>
      </c>
      <c r="BP5" s="686"/>
      <c r="BQ5" s="686"/>
      <c r="BR5" s="686"/>
      <c r="BS5" s="687">
        <v>12902</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104774</v>
      </c>
      <c r="S6" s="684"/>
      <c r="T6" s="684"/>
      <c r="U6" s="684"/>
      <c r="V6" s="684"/>
      <c r="W6" s="684"/>
      <c r="X6" s="684"/>
      <c r="Y6" s="685"/>
      <c r="Z6" s="686">
        <v>0.8</v>
      </c>
      <c r="AA6" s="686"/>
      <c r="AB6" s="686"/>
      <c r="AC6" s="686"/>
      <c r="AD6" s="687">
        <v>104774</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4093377</v>
      </c>
      <c r="BH6" s="684"/>
      <c r="BI6" s="684"/>
      <c r="BJ6" s="684"/>
      <c r="BK6" s="684"/>
      <c r="BL6" s="684"/>
      <c r="BM6" s="684"/>
      <c r="BN6" s="685"/>
      <c r="BO6" s="686">
        <v>93.7</v>
      </c>
      <c r="BP6" s="686"/>
      <c r="BQ6" s="686"/>
      <c r="BR6" s="686"/>
      <c r="BS6" s="687">
        <v>12902</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162277</v>
      </c>
      <c r="CS6" s="684"/>
      <c r="CT6" s="684"/>
      <c r="CU6" s="684"/>
      <c r="CV6" s="684"/>
      <c r="CW6" s="684"/>
      <c r="CX6" s="684"/>
      <c r="CY6" s="685"/>
      <c r="CZ6" s="677">
        <v>1.3</v>
      </c>
      <c r="DA6" s="678"/>
      <c r="DB6" s="678"/>
      <c r="DC6" s="697"/>
      <c r="DD6" s="692">
        <v>5500</v>
      </c>
      <c r="DE6" s="684"/>
      <c r="DF6" s="684"/>
      <c r="DG6" s="684"/>
      <c r="DH6" s="684"/>
      <c r="DI6" s="684"/>
      <c r="DJ6" s="684"/>
      <c r="DK6" s="684"/>
      <c r="DL6" s="684"/>
      <c r="DM6" s="684"/>
      <c r="DN6" s="684"/>
      <c r="DO6" s="684"/>
      <c r="DP6" s="685"/>
      <c r="DQ6" s="692">
        <v>162277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3824</v>
      </c>
      <c r="S7" s="684"/>
      <c r="T7" s="684"/>
      <c r="U7" s="684"/>
      <c r="V7" s="684"/>
      <c r="W7" s="684"/>
      <c r="X7" s="684"/>
      <c r="Y7" s="685"/>
      <c r="Z7" s="686">
        <v>0</v>
      </c>
      <c r="AA7" s="686"/>
      <c r="AB7" s="686"/>
      <c r="AC7" s="686"/>
      <c r="AD7" s="687">
        <v>3824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1555250</v>
      </c>
      <c r="BH7" s="684"/>
      <c r="BI7" s="684"/>
      <c r="BJ7" s="684"/>
      <c r="BK7" s="684"/>
      <c r="BL7" s="684"/>
      <c r="BM7" s="684"/>
      <c r="BN7" s="685"/>
      <c r="BO7" s="686">
        <v>35.6</v>
      </c>
      <c r="BP7" s="686"/>
      <c r="BQ7" s="686"/>
      <c r="BR7" s="686"/>
      <c r="BS7" s="687">
        <v>12902</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1516977</v>
      </c>
      <c r="CS7" s="684"/>
      <c r="CT7" s="684"/>
      <c r="CU7" s="684"/>
      <c r="CV7" s="684"/>
      <c r="CW7" s="684"/>
      <c r="CX7" s="684"/>
      <c r="CY7" s="685"/>
      <c r="CZ7" s="686">
        <v>11.7</v>
      </c>
      <c r="DA7" s="686"/>
      <c r="DB7" s="686"/>
      <c r="DC7" s="686"/>
      <c r="DD7" s="692">
        <v>8856</v>
      </c>
      <c r="DE7" s="684"/>
      <c r="DF7" s="684"/>
      <c r="DG7" s="684"/>
      <c r="DH7" s="684"/>
      <c r="DI7" s="684"/>
      <c r="DJ7" s="684"/>
      <c r="DK7" s="684"/>
      <c r="DL7" s="684"/>
      <c r="DM7" s="684"/>
      <c r="DN7" s="684"/>
      <c r="DO7" s="684"/>
      <c r="DP7" s="685"/>
      <c r="DQ7" s="692">
        <v>1280594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24745</v>
      </c>
      <c r="S8" s="684"/>
      <c r="T8" s="684"/>
      <c r="U8" s="684"/>
      <c r="V8" s="684"/>
      <c r="W8" s="684"/>
      <c r="X8" s="684"/>
      <c r="Y8" s="685"/>
      <c r="Z8" s="686">
        <v>0.2</v>
      </c>
      <c r="AA8" s="686"/>
      <c r="AB8" s="686"/>
      <c r="AC8" s="686"/>
      <c r="AD8" s="687">
        <v>24745</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49764</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4384274</v>
      </c>
      <c r="CS8" s="684"/>
      <c r="CT8" s="684"/>
      <c r="CU8" s="684"/>
      <c r="CV8" s="684"/>
      <c r="CW8" s="684"/>
      <c r="CX8" s="684"/>
      <c r="CY8" s="685"/>
      <c r="CZ8" s="686">
        <v>33.799999999999997</v>
      </c>
      <c r="DA8" s="686"/>
      <c r="DB8" s="686"/>
      <c r="DC8" s="686"/>
      <c r="DD8" s="692">
        <v>66712</v>
      </c>
      <c r="DE8" s="684"/>
      <c r="DF8" s="684"/>
      <c r="DG8" s="684"/>
      <c r="DH8" s="684"/>
      <c r="DI8" s="684"/>
      <c r="DJ8" s="684"/>
      <c r="DK8" s="684"/>
      <c r="DL8" s="684"/>
      <c r="DM8" s="684"/>
      <c r="DN8" s="684"/>
      <c r="DO8" s="684"/>
      <c r="DP8" s="685"/>
      <c r="DQ8" s="692">
        <v>2348832</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13214</v>
      </c>
      <c r="S9" s="684"/>
      <c r="T9" s="684"/>
      <c r="U9" s="684"/>
      <c r="V9" s="684"/>
      <c r="W9" s="684"/>
      <c r="X9" s="684"/>
      <c r="Y9" s="685"/>
      <c r="Z9" s="686">
        <v>0.1</v>
      </c>
      <c r="AA9" s="686"/>
      <c r="AB9" s="686"/>
      <c r="AC9" s="686"/>
      <c r="AD9" s="687">
        <v>13214</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1307053</v>
      </c>
      <c r="BH9" s="684"/>
      <c r="BI9" s="684"/>
      <c r="BJ9" s="684"/>
      <c r="BK9" s="684"/>
      <c r="BL9" s="684"/>
      <c r="BM9" s="684"/>
      <c r="BN9" s="685"/>
      <c r="BO9" s="686">
        <v>29.9</v>
      </c>
      <c r="BP9" s="686"/>
      <c r="BQ9" s="686"/>
      <c r="BR9" s="686"/>
      <c r="BS9" s="692" t="s">
        <v>128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974378</v>
      </c>
      <c r="CS9" s="684"/>
      <c r="CT9" s="684"/>
      <c r="CU9" s="684"/>
      <c r="CV9" s="684"/>
      <c r="CW9" s="684"/>
      <c r="CX9" s="684"/>
      <c r="CY9" s="685"/>
      <c r="CZ9" s="686">
        <v>7.5</v>
      </c>
      <c r="DA9" s="686"/>
      <c r="DB9" s="686"/>
      <c r="DC9" s="686"/>
      <c r="DD9" s="692">
        <v>134443</v>
      </c>
      <c r="DE9" s="684"/>
      <c r="DF9" s="684"/>
      <c r="DG9" s="684"/>
      <c r="DH9" s="684"/>
      <c r="DI9" s="684"/>
      <c r="DJ9" s="684"/>
      <c r="DK9" s="684"/>
      <c r="DL9" s="684"/>
      <c r="DM9" s="684"/>
      <c r="DN9" s="684"/>
      <c r="DO9" s="684"/>
      <c r="DP9" s="685"/>
      <c r="DQ9" s="692">
        <v>743074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77993</v>
      </c>
      <c r="BH10" s="684"/>
      <c r="BI10" s="684"/>
      <c r="BJ10" s="684"/>
      <c r="BK10" s="684"/>
      <c r="BL10" s="684"/>
      <c r="BM10" s="684"/>
      <c r="BN10" s="685"/>
      <c r="BO10" s="686">
        <v>1.8</v>
      </c>
      <c r="BP10" s="686"/>
      <c r="BQ10" s="686"/>
      <c r="BR10" s="686"/>
      <c r="BS10" s="692" t="s">
        <v>128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28625</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15323</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511594</v>
      </c>
      <c r="S11" s="684"/>
      <c r="T11" s="684"/>
      <c r="U11" s="684"/>
      <c r="V11" s="684"/>
      <c r="W11" s="684"/>
      <c r="X11" s="684"/>
      <c r="Y11" s="685"/>
      <c r="Z11" s="688">
        <v>3.8</v>
      </c>
      <c r="AA11" s="689"/>
      <c r="AB11" s="689"/>
      <c r="AC11" s="701"/>
      <c r="AD11" s="692">
        <v>511594</v>
      </c>
      <c r="AE11" s="684"/>
      <c r="AF11" s="684"/>
      <c r="AG11" s="684"/>
      <c r="AH11" s="684"/>
      <c r="AI11" s="684"/>
      <c r="AJ11" s="684"/>
      <c r="AK11" s="685"/>
      <c r="AL11" s="688">
        <v>6.7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120440</v>
      </c>
      <c r="BH11" s="684"/>
      <c r="BI11" s="684"/>
      <c r="BJ11" s="684"/>
      <c r="BK11" s="684"/>
      <c r="BL11" s="684"/>
      <c r="BM11" s="684"/>
      <c r="BN11" s="685"/>
      <c r="BO11" s="686">
        <v>2.8</v>
      </c>
      <c r="BP11" s="686"/>
      <c r="BQ11" s="686"/>
      <c r="BR11" s="686"/>
      <c r="BS11" s="692">
        <v>12902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444918</v>
      </c>
      <c r="CS11" s="684"/>
      <c r="CT11" s="684"/>
      <c r="CU11" s="684"/>
      <c r="CV11" s="684"/>
      <c r="CW11" s="684"/>
      <c r="CX11" s="684"/>
      <c r="CY11" s="685"/>
      <c r="CZ11" s="686">
        <v>3.4</v>
      </c>
      <c r="DA11" s="686"/>
      <c r="DB11" s="686"/>
      <c r="DC11" s="686"/>
      <c r="DD11" s="692">
        <v>23947</v>
      </c>
      <c r="DE11" s="684"/>
      <c r="DF11" s="684"/>
      <c r="DG11" s="684"/>
      <c r="DH11" s="684"/>
      <c r="DI11" s="684"/>
      <c r="DJ11" s="684"/>
      <c r="DK11" s="684"/>
      <c r="DL11" s="684"/>
      <c r="DM11" s="684"/>
      <c r="DN11" s="684"/>
      <c r="DO11" s="684"/>
      <c r="DP11" s="685"/>
      <c r="DQ11" s="692">
        <v>350126</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19963</v>
      </c>
      <c r="S12" s="684"/>
      <c r="T12" s="684"/>
      <c r="U12" s="684"/>
      <c r="V12" s="684"/>
      <c r="W12" s="684"/>
      <c r="X12" s="684"/>
      <c r="Y12" s="685"/>
      <c r="Z12" s="686">
        <v>0.1</v>
      </c>
      <c r="AA12" s="686"/>
      <c r="AB12" s="686"/>
      <c r="AC12" s="686"/>
      <c r="AD12" s="687">
        <v>19963</v>
      </c>
      <c r="AE12" s="687"/>
      <c r="AF12" s="687"/>
      <c r="AG12" s="687"/>
      <c r="AH12" s="687"/>
      <c r="AI12" s="687"/>
      <c r="AJ12" s="687"/>
      <c r="AK12" s="687"/>
      <c r="AL12" s="688">
        <v>0.3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2277841</v>
      </c>
      <c r="BH12" s="684"/>
      <c r="BI12" s="684"/>
      <c r="BJ12" s="684"/>
      <c r="BK12" s="684"/>
      <c r="BL12" s="684"/>
      <c r="BM12" s="684"/>
      <c r="BN12" s="685"/>
      <c r="BO12" s="686">
        <v>52.1</v>
      </c>
      <c r="BP12" s="686"/>
      <c r="BQ12" s="686"/>
      <c r="BR12" s="686"/>
      <c r="BS12" s="692" t="s">
        <v>128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174397</v>
      </c>
      <c r="CS12" s="684"/>
      <c r="CT12" s="684"/>
      <c r="CU12" s="684"/>
      <c r="CV12" s="684"/>
      <c r="CW12" s="684"/>
      <c r="CX12" s="684"/>
      <c r="CY12" s="685"/>
      <c r="CZ12" s="686">
        <v>1.3</v>
      </c>
      <c r="DA12" s="686"/>
      <c r="DB12" s="686"/>
      <c r="DC12" s="686"/>
      <c r="DD12" s="692">
        <v>9013</v>
      </c>
      <c r="DE12" s="684"/>
      <c r="DF12" s="684"/>
      <c r="DG12" s="684"/>
      <c r="DH12" s="684"/>
      <c r="DI12" s="684"/>
      <c r="DJ12" s="684"/>
      <c r="DK12" s="684"/>
      <c r="DL12" s="684"/>
      <c r="DM12" s="684"/>
      <c r="DN12" s="684"/>
      <c r="DO12" s="684"/>
      <c r="DP12" s="685"/>
      <c r="DQ12" s="692">
        <v>76461</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2270739</v>
      </c>
      <c r="BH13" s="684"/>
      <c r="BI13" s="684"/>
      <c r="BJ13" s="684"/>
      <c r="BK13" s="684"/>
      <c r="BL13" s="684"/>
      <c r="BM13" s="684"/>
      <c r="BN13" s="685"/>
      <c r="BO13" s="686">
        <v>52</v>
      </c>
      <c r="BP13" s="686"/>
      <c r="BQ13" s="686"/>
      <c r="BR13" s="686"/>
      <c r="BS13" s="692" t="s">
        <v>128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1600994</v>
      </c>
      <c r="CS13" s="684"/>
      <c r="CT13" s="684"/>
      <c r="CU13" s="684"/>
      <c r="CV13" s="684"/>
      <c r="CW13" s="684"/>
      <c r="CX13" s="684"/>
      <c r="CY13" s="685"/>
      <c r="CZ13" s="686">
        <v>12.3</v>
      </c>
      <c r="DA13" s="686"/>
      <c r="DB13" s="686"/>
      <c r="DC13" s="686"/>
      <c r="DD13" s="692">
        <v>306876</v>
      </c>
      <c r="DE13" s="684"/>
      <c r="DF13" s="684"/>
      <c r="DG13" s="684"/>
      <c r="DH13" s="684"/>
      <c r="DI13" s="684"/>
      <c r="DJ13" s="684"/>
      <c r="DK13" s="684"/>
      <c r="DL13" s="684"/>
      <c r="DM13" s="684"/>
      <c r="DN13" s="684"/>
      <c r="DO13" s="684"/>
      <c r="DP13" s="685"/>
      <c r="DQ13" s="692">
        <v>1493514</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21338</v>
      </c>
      <c r="S14" s="684"/>
      <c r="T14" s="684"/>
      <c r="U14" s="684"/>
      <c r="V14" s="684"/>
      <c r="W14" s="684"/>
      <c r="X14" s="684"/>
      <c r="Y14" s="685"/>
      <c r="Z14" s="686">
        <v>0.2</v>
      </c>
      <c r="AA14" s="686"/>
      <c r="AB14" s="686"/>
      <c r="AC14" s="686"/>
      <c r="AD14" s="687">
        <v>21338</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82594</v>
      </c>
      <c r="BH14" s="684"/>
      <c r="BI14" s="684"/>
      <c r="BJ14" s="684"/>
      <c r="BK14" s="684"/>
      <c r="BL14" s="684"/>
      <c r="BM14" s="684"/>
      <c r="BN14" s="685"/>
      <c r="BO14" s="686">
        <v>1.9</v>
      </c>
      <c r="BP14" s="686"/>
      <c r="BQ14" s="686"/>
      <c r="BR14" s="686"/>
      <c r="BS14" s="692" t="s">
        <v>128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451461</v>
      </c>
      <c r="CS14" s="684"/>
      <c r="CT14" s="684"/>
      <c r="CU14" s="684"/>
      <c r="CV14" s="684"/>
      <c r="CW14" s="684"/>
      <c r="CX14" s="684"/>
      <c r="CY14" s="685"/>
      <c r="CZ14" s="686">
        <v>3.5</v>
      </c>
      <c r="DA14" s="686"/>
      <c r="DB14" s="686"/>
      <c r="DC14" s="686"/>
      <c r="DD14" s="692">
        <v>8265</v>
      </c>
      <c r="DE14" s="684"/>
      <c r="DF14" s="684"/>
      <c r="DG14" s="684"/>
      <c r="DH14" s="684"/>
      <c r="DI14" s="684"/>
      <c r="DJ14" s="684"/>
      <c r="DK14" s="684"/>
      <c r="DL14" s="684"/>
      <c r="DM14" s="684"/>
      <c r="DN14" s="684"/>
      <c r="DO14" s="684"/>
      <c r="DP14" s="685"/>
      <c r="DQ14" s="692">
        <v>432257</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177692</v>
      </c>
      <c r="BH15" s="684"/>
      <c r="BI15" s="684"/>
      <c r="BJ15" s="684"/>
      <c r="BK15" s="684"/>
      <c r="BL15" s="684"/>
      <c r="BM15" s="684"/>
      <c r="BN15" s="685"/>
      <c r="BO15" s="686">
        <v>4.0999999999999996</v>
      </c>
      <c r="BP15" s="686"/>
      <c r="BQ15" s="686"/>
      <c r="BR15" s="686"/>
      <c r="BS15" s="692" t="s">
        <v>128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1695432</v>
      </c>
      <c r="CS15" s="684"/>
      <c r="CT15" s="684"/>
      <c r="CU15" s="684"/>
      <c r="CV15" s="684"/>
      <c r="CW15" s="684"/>
      <c r="CX15" s="684"/>
      <c r="CY15" s="685"/>
      <c r="CZ15" s="686">
        <v>13.1</v>
      </c>
      <c r="DA15" s="686"/>
      <c r="DB15" s="686"/>
      <c r="DC15" s="686"/>
      <c r="DD15" s="692">
        <v>639588</v>
      </c>
      <c r="DE15" s="684"/>
      <c r="DF15" s="684"/>
      <c r="DG15" s="684"/>
      <c r="DH15" s="684"/>
      <c r="DI15" s="684"/>
      <c r="DJ15" s="684"/>
      <c r="DK15" s="684"/>
      <c r="DL15" s="684"/>
      <c r="DM15" s="684"/>
      <c r="DN15" s="684"/>
      <c r="DO15" s="684"/>
      <c r="DP15" s="685"/>
      <c r="DQ15" s="692">
        <v>1018186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6010</v>
      </c>
      <c r="S16" s="684"/>
      <c r="T16" s="684"/>
      <c r="U16" s="684"/>
      <c r="V16" s="684"/>
      <c r="W16" s="684"/>
      <c r="X16" s="684"/>
      <c r="Y16" s="685"/>
      <c r="Z16" s="686">
        <v>0</v>
      </c>
      <c r="AA16" s="686"/>
      <c r="AB16" s="686"/>
      <c r="AC16" s="686"/>
      <c r="AD16" s="687">
        <v>6010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128</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82175</v>
      </c>
      <c r="S17" s="684"/>
      <c r="T17" s="684"/>
      <c r="U17" s="684"/>
      <c r="V17" s="684"/>
      <c r="W17" s="684"/>
      <c r="X17" s="684"/>
      <c r="Y17" s="685"/>
      <c r="Z17" s="686">
        <v>0.6</v>
      </c>
      <c r="AA17" s="686"/>
      <c r="AB17" s="686"/>
      <c r="AC17" s="686"/>
      <c r="AD17" s="687">
        <v>82175</v>
      </c>
      <c r="AE17" s="687"/>
      <c r="AF17" s="687"/>
      <c r="AG17" s="687"/>
      <c r="AH17" s="687"/>
      <c r="AI17" s="687"/>
      <c r="AJ17" s="687"/>
      <c r="AK17" s="687"/>
      <c r="AL17" s="688">
        <v>1.1000000000000001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1545424</v>
      </c>
      <c r="CS17" s="684"/>
      <c r="CT17" s="684"/>
      <c r="CU17" s="684"/>
      <c r="CV17" s="684"/>
      <c r="CW17" s="684"/>
      <c r="CX17" s="684"/>
      <c r="CY17" s="685"/>
      <c r="CZ17" s="686">
        <v>11.9</v>
      </c>
      <c r="DA17" s="686"/>
      <c r="DB17" s="686"/>
      <c r="DC17" s="686"/>
      <c r="DD17" s="692" t="s">
        <v>128</v>
      </c>
      <c r="DE17" s="684"/>
      <c r="DF17" s="684"/>
      <c r="DG17" s="684"/>
      <c r="DH17" s="684"/>
      <c r="DI17" s="684"/>
      <c r="DJ17" s="684"/>
      <c r="DK17" s="684"/>
      <c r="DL17" s="684"/>
      <c r="DM17" s="684"/>
      <c r="DN17" s="684"/>
      <c r="DO17" s="684"/>
      <c r="DP17" s="685"/>
      <c r="DQ17" s="692">
        <v>1519813</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23849</v>
      </c>
      <c r="S18" s="684"/>
      <c r="T18" s="684"/>
      <c r="U18" s="684"/>
      <c r="V18" s="684"/>
      <c r="W18" s="684"/>
      <c r="X18" s="684"/>
      <c r="Y18" s="685"/>
      <c r="Z18" s="686">
        <v>0.2</v>
      </c>
      <c r="AA18" s="686"/>
      <c r="AB18" s="686"/>
      <c r="AC18" s="686"/>
      <c r="AD18" s="687">
        <v>23849</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3777</v>
      </c>
      <c r="S19" s="684"/>
      <c r="T19" s="684"/>
      <c r="U19" s="684"/>
      <c r="V19" s="684"/>
      <c r="W19" s="684"/>
      <c r="X19" s="684"/>
      <c r="Y19" s="685"/>
      <c r="Z19" s="686">
        <v>0</v>
      </c>
      <c r="AA19" s="686"/>
      <c r="AB19" s="686"/>
      <c r="AC19" s="686"/>
      <c r="AD19" s="687">
        <v>3777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277421</v>
      </c>
      <c r="BH19" s="684"/>
      <c r="BI19" s="684"/>
      <c r="BJ19" s="684"/>
      <c r="BK19" s="684"/>
      <c r="BL19" s="684"/>
      <c r="BM19" s="684"/>
      <c r="BN19" s="685"/>
      <c r="BO19" s="686">
        <v>6.3</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1104</v>
      </c>
      <c r="S20" s="684"/>
      <c r="T20" s="684"/>
      <c r="U20" s="684"/>
      <c r="V20" s="684"/>
      <c r="W20" s="684"/>
      <c r="X20" s="684"/>
      <c r="Y20" s="685"/>
      <c r="Z20" s="686">
        <v>0</v>
      </c>
      <c r="AA20" s="686"/>
      <c r="AB20" s="686"/>
      <c r="AC20" s="686"/>
      <c r="AD20" s="687">
        <v>1104</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277421</v>
      </c>
      <c r="BH20" s="684"/>
      <c r="BI20" s="684"/>
      <c r="BJ20" s="684"/>
      <c r="BK20" s="684"/>
      <c r="BL20" s="684"/>
      <c r="BM20" s="684"/>
      <c r="BN20" s="685"/>
      <c r="BO20" s="686">
        <v>6.3</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12979157</v>
      </c>
      <c r="CS20" s="684"/>
      <c r="CT20" s="684"/>
      <c r="CU20" s="684"/>
      <c r="CV20" s="684"/>
      <c r="CW20" s="684"/>
      <c r="CX20" s="684"/>
      <c r="CY20" s="685"/>
      <c r="CZ20" s="686">
        <v>100</v>
      </c>
      <c r="DA20" s="686"/>
      <c r="DB20" s="686"/>
      <c r="DC20" s="686"/>
      <c r="DD20" s="692">
        <v>1203200</v>
      </c>
      <c r="DE20" s="684"/>
      <c r="DF20" s="684"/>
      <c r="DG20" s="684"/>
      <c r="DH20" s="684"/>
      <c r="DI20" s="684"/>
      <c r="DJ20" s="684"/>
      <c r="DK20" s="684"/>
      <c r="DL20" s="684"/>
      <c r="DM20" s="684"/>
      <c r="DN20" s="684"/>
      <c r="DO20" s="684"/>
      <c r="DP20" s="685"/>
      <c r="DQ20" s="692">
        <v>9440457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53445</v>
      </c>
      <c r="S21" s="684"/>
      <c r="T21" s="684"/>
      <c r="U21" s="684"/>
      <c r="V21" s="684"/>
      <c r="W21" s="684"/>
      <c r="X21" s="684"/>
      <c r="Y21" s="685"/>
      <c r="Z21" s="686">
        <v>0.4</v>
      </c>
      <c r="AA21" s="686"/>
      <c r="AB21" s="686"/>
      <c r="AC21" s="686"/>
      <c r="AD21" s="687">
        <v>53445</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3196028</v>
      </c>
      <c r="S22" s="684"/>
      <c r="T22" s="684"/>
      <c r="U22" s="684"/>
      <c r="V22" s="684"/>
      <c r="W22" s="684"/>
      <c r="X22" s="684"/>
      <c r="Y22" s="685"/>
      <c r="Z22" s="686">
        <v>24</v>
      </c>
      <c r="AA22" s="686"/>
      <c r="AB22" s="686"/>
      <c r="AC22" s="686"/>
      <c r="AD22" s="687">
        <v>2769299</v>
      </c>
      <c r="AE22" s="687"/>
      <c r="AF22" s="687"/>
      <c r="AG22" s="687"/>
      <c r="AH22" s="687"/>
      <c r="AI22" s="687"/>
      <c r="AJ22" s="687"/>
      <c r="AK22" s="687"/>
      <c r="AL22" s="688">
        <v>36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2769299</v>
      </c>
      <c r="S23" s="684"/>
      <c r="T23" s="684"/>
      <c r="U23" s="684"/>
      <c r="V23" s="684"/>
      <c r="W23" s="684"/>
      <c r="X23" s="684"/>
      <c r="Y23" s="685"/>
      <c r="Z23" s="686">
        <v>20.8</v>
      </c>
      <c r="AA23" s="686"/>
      <c r="AB23" s="686"/>
      <c r="AC23" s="686"/>
      <c r="AD23" s="687">
        <v>2769299</v>
      </c>
      <c r="AE23" s="687"/>
      <c r="AF23" s="687"/>
      <c r="AG23" s="687"/>
      <c r="AH23" s="687"/>
      <c r="AI23" s="687"/>
      <c r="AJ23" s="687"/>
      <c r="AK23" s="687"/>
      <c r="AL23" s="688">
        <v>36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277421</v>
      </c>
      <c r="BH23" s="684"/>
      <c r="BI23" s="684"/>
      <c r="BJ23" s="684"/>
      <c r="BK23" s="684"/>
      <c r="BL23" s="684"/>
      <c r="BM23" s="684"/>
      <c r="BN23" s="685"/>
      <c r="BO23" s="686">
        <v>6.3</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426729</v>
      </c>
      <c r="S24" s="684"/>
      <c r="T24" s="684"/>
      <c r="U24" s="684"/>
      <c r="V24" s="684"/>
      <c r="W24" s="684"/>
      <c r="X24" s="684"/>
      <c r="Y24" s="685"/>
      <c r="Z24" s="686">
        <v>3.2</v>
      </c>
      <c r="AA24" s="686"/>
      <c r="AB24" s="686"/>
      <c r="AC24" s="686"/>
      <c r="AD24" s="687" t="s">
        <v>128</v>
      </c>
      <c r="AE24" s="687"/>
      <c r="AF24" s="687"/>
      <c r="AG24" s="687"/>
      <c r="AH24" s="687"/>
      <c r="AI24" s="687"/>
      <c r="AJ24" s="687"/>
      <c r="AK24" s="687"/>
      <c r="AL24" s="688" t="s">
        <v>290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5930783</v>
      </c>
      <c r="CS24" s="673"/>
      <c r="CT24" s="673"/>
      <c r="CU24" s="673"/>
      <c r="CV24" s="673"/>
      <c r="CW24" s="673"/>
      <c r="CX24" s="673"/>
      <c r="CY24" s="674"/>
      <c r="CZ24" s="677">
        <v>45.7</v>
      </c>
      <c r="DA24" s="678"/>
      <c r="DB24" s="678"/>
      <c r="DC24" s="697"/>
      <c r="DD24" s="719">
        <v>4074698</v>
      </c>
      <c r="DE24" s="673"/>
      <c r="DF24" s="673"/>
      <c r="DG24" s="673"/>
      <c r="DH24" s="673"/>
      <c r="DI24" s="673"/>
      <c r="DJ24" s="673"/>
      <c r="DK24" s="674"/>
      <c r="DL24" s="719">
        <v>3993139</v>
      </c>
      <c r="DM24" s="673"/>
      <c r="DN24" s="673"/>
      <c r="DO24" s="673"/>
      <c r="DP24" s="673"/>
      <c r="DQ24" s="673"/>
      <c r="DR24" s="673"/>
      <c r="DS24" s="673"/>
      <c r="DT24" s="673"/>
      <c r="DU24" s="673"/>
      <c r="DV24" s="674"/>
      <c r="DW24" s="677">
        <v>49.4</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290</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1835352</v>
      </c>
      <c r="CS25" s="708"/>
      <c r="CT25" s="708"/>
      <c r="CU25" s="708"/>
      <c r="CV25" s="708"/>
      <c r="CW25" s="708"/>
      <c r="CX25" s="708"/>
      <c r="CY25" s="709"/>
      <c r="CZ25" s="688">
        <v>14.1</v>
      </c>
      <c r="DA25" s="720"/>
      <c r="DB25" s="720"/>
      <c r="DC25" s="722"/>
      <c r="DD25" s="692">
        <v>1661100</v>
      </c>
      <c r="DE25" s="708"/>
      <c r="DF25" s="708"/>
      <c r="DG25" s="708"/>
      <c r="DH25" s="708"/>
      <c r="DI25" s="708"/>
      <c r="DJ25" s="708"/>
      <c r="DK25" s="709"/>
      <c r="DL25" s="692">
        <v>1590423</v>
      </c>
      <c r="DM25" s="708"/>
      <c r="DN25" s="708"/>
      <c r="DO25" s="708"/>
      <c r="DP25" s="708"/>
      <c r="DQ25" s="708"/>
      <c r="DR25" s="708"/>
      <c r="DS25" s="708"/>
      <c r="DT25" s="708"/>
      <c r="DU25" s="708"/>
      <c r="DV25" s="709"/>
      <c r="DW25" s="688">
        <v>19.7</v>
      </c>
      <c r="DX25" s="720"/>
      <c r="DY25" s="720"/>
      <c r="DZ25" s="720"/>
      <c r="EA25" s="720"/>
      <c r="EB25" s="720"/>
      <c r="EC25" s="721"/>
    </row>
    <row r="26" spans="2:133" ht="11.25" customHeight="1" x14ac:dyDescent="0.15">
      <c r="B26" s="680" t="s">
        <v>296</v>
      </c>
      <c r="C26" s="681"/>
      <c r="D26" s="681"/>
      <c r="E26" s="681"/>
      <c r="F26" s="681"/>
      <c r="G26" s="681"/>
      <c r="H26" s="681"/>
      <c r="I26" s="681"/>
      <c r="J26" s="681"/>
      <c r="K26" s="681"/>
      <c r="L26" s="681"/>
      <c r="M26" s="681"/>
      <c r="N26" s="681"/>
      <c r="O26" s="681"/>
      <c r="P26" s="681"/>
      <c r="Q26" s="682"/>
      <c r="R26" s="683">
        <v>8354463</v>
      </c>
      <c r="S26" s="684"/>
      <c r="T26" s="684"/>
      <c r="U26" s="684"/>
      <c r="V26" s="684"/>
      <c r="W26" s="684"/>
      <c r="X26" s="684"/>
      <c r="Y26" s="685"/>
      <c r="Z26" s="686">
        <v>62.7</v>
      </c>
      <c r="AA26" s="686"/>
      <c r="AB26" s="686"/>
      <c r="AC26" s="686"/>
      <c r="AD26" s="687">
        <v>7650313</v>
      </c>
      <c r="AE26" s="687"/>
      <c r="AF26" s="687"/>
      <c r="AG26" s="687"/>
      <c r="AH26" s="687"/>
      <c r="AI26" s="687"/>
      <c r="AJ26" s="687"/>
      <c r="AK26" s="687"/>
      <c r="AL26" s="688">
        <v>99.5</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1172542</v>
      </c>
      <c r="CS26" s="684"/>
      <c r="CT26" s="684"/>
      <c r="CU26" s="684"/>
      <c r="CV26" s="684"/>
      <c r="CW26" s="684"/>
      <c r="CX26" s="684"/>
      <c r="CY26" s="685"/>
      <c r="CZ26" s="688">
        <v>9</v>
      </c>
      <c r="DA26" s="720"/>
      <c r="DB26" s="720"/>
      <c r="DC26" s="722"/>
      <c r="DD26" s="692">
        <v>1084870</v>
      </c>
      <c r="DE26" s="684"/>
      <c r="DF26" s="684"/>
      <c r="DG26" s="684"/>
      <c r="DH26" s="684"/>
      <c r="DI26" s="684"/>
      <c r="DJ26" s="684"/>
      <c r="DK26" s="685"/>
      <c r="DL26" s="692" t="s">
        <v>128</v>
      </c>
      <c r="DM26" s="684"/>
      <c r="DN26" s="684"/>
      <c r="DO26" s="684"/>
      <c r="DP26" s="684"/>
      <c r="DQ26" s="684"/>
      <c r="DR26" s="684"/>
      <c r="DS26" s="684"/>
      <c r="DT26" s="684"/>
      <c r="DU26" s="684"/>
      <c r="DV26" s="685"/>
      <c r="DW26" s="688" t="s">
        <v>290</v>
      </c>
      <c r="DX26" s="720"/>
      <c r="DY26" s="720"/>
      <c r="DZ26" s="720"/>
      <c r="EA26" s="720"/>
      <c r="EB26" s="720"/>
      <c r="EC26" s="721"/>
    </row>
    <row r="27" spans="2:133" ht="11.25" customHeight="1" x14ac:dyDescent="0.15">
      <c r="B27" s="680" t="s">
        <v>299</v>
      </c>
      <c r="C27" s="681"/>
      <c r="D27" s="681"/>
      <c r="E27" s="681"/>
      <c r="F27" s="681"/>
      <c r="G27" s="681"/>
      <c r="H27" s="681"/>
      <c r="I27" s="681"/>
      <c r="J27" s="681"/>
      <c r="K27" s="681"/>
      <c r="L27" s="681"/>
      <c r="M27" s="681"/>
      <c r="N27" s="681"/>
      <c r="O27" s="681"/>
      <c r="P27" s="681"/>
      <c r="Q27" s="682"/>
      <c r="R27" s="683">
        <v>5295</v>
      </c>
      <c r="S27" s="684"/>
      <c r="T27" s="684"/>
      <c r="U27" s="684"/>
      <c r="V27" s="684"/>
      <c r="W27" s="684"/>
      <c r="X27" s="684"/>
      <c r="Y27" s="685"/>
      <c r="Z27" s="686">
        <v>0</v>
      </c>
      <c r="AA27" s="686"/>
      <c r="AB27" s="686"/>
      <c r="AC27" s="686"/>
      <c r="AD27" s="687">
        <v>5295</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4370798</v>
      </c>
      <c r="BH27" s="684"/>
      <c r="BI27" s="684"/>
      <c r="BJ27" s="684"/>
      <c r="BK27" s="684"/>
      <c r="BL27" s="684"/>
      <c r="BM27" s="684"/>
      <c r="BN27" s="685"/>
      <c r="BO27" s="686">
        <v>100</v>
      </c>
      <c r="BP27" s="686"/>
      <c r="BQ27" s="686"/>
      <c r="BR27" s="686"/>
      <c r="BS27" s="692">
        <v>12902</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2550007</v>
      </c>
      <c r="CS27" s="708"/>
      <c r="CT27" s="708"/>
      <c r="CU27" s="708"/>
      <c r="CV27" s="708"/>
      <c r="CW27" s="708"/>
      <c r="CX27" s="708"/>
      <c r="CY27" s="709"/>
      <c r="CZ27" s="688">
        <v>19.600000000000001</v>
      </c>
      <c r="DA27" s="720"/>
      <c r="DB27" s="720"/>
      <c r="DC27" s="722"/>
      <c r="DD27" s="692">
        <v>893785</v>
      </c>
      <c r="DE27" s="708"/>
      <c r="DF27" s="708"/>
      <c r="DG27" s="708"/>
      <c r="DH27" s="708"/>
      <c r="DI27" s="708"/>
      <c r="DJ27" s="708"/>
      <c r="DK27" s="709"/>
      <c r="DL27" s="692">
        <v>882903</v>
      </c>
      <c r="DM27" s="708"/>
      <c r="DN27" s="708"/>
      <c r="DO27" s="708"/>
      <c r="DP27" s="708"/>
      <c r="DQ27" s="708"/>
      <c r="DR27" s="708"/>
      <c r="DS27" s="708"/>
      <c r="DT27" s="708"/>
      <c r="DU27" s="708"/>
      <c r="DV27" s="709"/>
      <c r="DW27" s="688">
        <v>10.9</v>
      </c>
      <c r="DX27" s="720"/>
      <c r="DY27" s="720"/>
      <c r="DZ27" s="720"/>
      <c r="EA27" s="720"/>
      <c r="EB27" s="720"/>
      <c r="EC27" s="721"/>
    </row>
    <row r="28" spans="2:133" ht="11.25" customHeight="1" x14ac:dyDescent="0.15">
      <c r="B28" s="680" t="s">
        <v>302</v>
      </c>
      <c r="C28" s="681"/>
      <c r="D28" s="681"/>
      <c r="E28" s="681"/>
      <c r="F28" s="681"/>
      <c r="G28" s="681"/>
      <c r="H28" s="681"/>
      <c r="I28" s="681"/>
      <c r="J28" s="681"/>
      <c r="K28" s="681"/>
      <c r="L28" s="681"/>
      <c r="M28" s="681"/>
      <c r="N28" s="681"/>
      <c r="O28" s="681"/>
      <c r="P28" s="681"/>
      <c r="Q28" s="682"/>
      <c r="R28" s="683">
        <v>48122</v>
      </c>
      <c r="S28" s="684"/>
      <c r="T28" s="684"/>
      <c r="U28" s="684"/>
      <c r="V28" s="684"/>
      <c r="W28" s="684"/>
      <c r="X28" s="684"/>
      <c r="Y28" s="685"/>
      <c r="Z28" s="686">
        <v>0.4</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1545424</v>
      </c>
      <c r="CS28" s="684"/>
      <c r="CT28" s="684"/>
      <c r="CU28" s="684"/>
      <c r="CV28" s="684"/>
      <c r="CW28" s="684"/>
      <c r="CX28" s="684"/>
      <c r="CY28" s="685"/>
      <c r="CZ28" s="688">
        <v>11.9</v>
      </c>
      <c r="DA28" s="720"/>
      <c r="DB28" s="720"/>
      <c r="DC28" s="722"/>
      <c r="DD28" s="692">
        <v>1519813</v>
      </c>
      <c r="DE28" s="684"/>
      <c r="DF28" s="684"/>
      <c r="DG28" s="684"/>
      <c r="DH28" s="684"/>
      <c r="DI28" s="684"/>
      <c r="DJ28" s="684"/>
      <c r="DK28" s="685"/>
      <c r="DL28" s="692">
        <v>1519813</v>
      </c>
      <c r="DM28" s="684"/>
      <c r="DN28" s="684"/>
      <c r="DO28" s="684"/>
      <c r="DP28" s="684"/>
      <c r="DQ28" s="684"/>
      <c r="DR28" s="684"/>
      <c r="DS28" s="684"/>
      <c r="DT28" s="684"/>
      <c r="DU28" s="684"/>
      <c r="DV28" s="685"/>
      <c r="DW28" s="688">
        <v>18.8</v>
      </c>
      <c r="DX28" s="720"/>
      <c r="DY28" s="720"/>
      <c r="DZ28" s="720"/>
      <c r="EA28" s="720"/>
      <c r="EB28" s="720"/>
      <c r="EC28" s="721"/>
    </row>
    <row r="29" spans="2:133" ht="11.25" customHeight="1" x14ac:dyDescent="0.15">
      <c r="B29" s="680" t="s">
        <v>304</v>
      </c>
      <c r="C29" s="681"/>
      <c r="D29" s="681"/>
      <c r="E29" s="681"/>
      <c r="F29" s="681"/>
      <c r="G29" s="681"/>
      <c r="H29" s="681"/>
      <c r="I29" s="681"/>
      <c r="J29" s="681"/>
      <c r="K29" s="681"/>
      <c r="L29" s="681"/>
      <c r="M29" s="681"/>
      <c r="N29" s="681"/>
      <c r="O29" s="681"/>
      <c r="P29" s="681"/>
      <c r="Q29" s="682"/>
      <c r="R29" s="683">
        <v>220069</v>
      </c>
      <c r="S29" s="684"/>
      <c r="T29" s="684"/>
      <c r="U29" s="684"/>
      <c r="V29" s="684"/>
      <c r="W29" s="684"/>
      <c r="X29" s="684"/>
      <c r="Y29" s="685"/>
      <c r="Z29" s="686">
        <v>1.7</v>
      </c>
      <c r="AA29" s="686"/>
      <c r="AB29" s="686"/>
      <c r="AC29" s="686"/>
      <c r="AD29" s="687">
        <v>33031</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69</v>
      </c>
      <c r="CG29" s="699"/>
      <c r="CH29" s="699"/>
      <c r="CI29" s="699"/>
      <c r="CJ29" s="699"/>
      <c r="CK29" s="699"/>
      <c r="CL29" s="699"/>
      <c r="CM29" s="699"/>
      <c r="CN29" s="699"/>
      <c r="CO29" s="699"/>
      <c r="CP29" s="699"/>
      <c r="CQ29" s="700"/>
      <c r="CR29" s="683">
        <v>1545423</v>
      </c>
      <c r="CS29" s="708"/>
      <c r="CT29" s="708"/>
      <c r="CU29" s="708"/>
      <c r="CV29" s="708"/>
      <c r="CW29" s="708"/>
      <c r="CX29" s="708"/>
      <c r="CY29" s="709"/>
      <c r="CZ29" s="688">
        <v>11.9</v>
      </c>
      <c r="DA29" s="720"/>
      <c r="DB29" s="720"/>
      <c r="DC29" s="722"/>
      <c r="DD29" s="692">
        <v>1519812</v>
      </c>
      <c r="DE29" s="708"/>
      <c r="DF29" s="708"/>
      <c r="DG29" s="708"/>
      <c r="DH29" s="708"/>
      <c r="DI29" s="708"/>
      <c r="DJ29" s="708"/>
      <c r="DK29" s="709"/>
      <c r="DL29" s="692">
        <v>1519812</v>
      </c>
      <c r="DM29" s="708"/>
      <c r="DN29" s="708"/>
      <c r="DO29" s="708"/>
      <c r="DP29" s="708"/>
      <c r="DQ29" s="708"/>
      <c r="DR29" s="708"/>
      <c r="DS29" s="708"/>
      <c r="DT29" s="708"/>
      <c r="DU29" s="708"/>
      <c r="DV29" s="709"/>
      <c r="DW29" s="688">
        <v>18.8</v>
      </c>
      <c r="DX29" s="720"/>
      <c r="DY29" s="720"/>
      <c r="DZ29" s="720"/>
      <c r="EA29" s="720"/>
      <c r="EB29" s="720"/>
      <c r="EC29" s="721"/>
    </row>
    <row r="30" spans="2:133" ht="11.25" customHeight="1" x14ac:dyDescent="0.15">
      <c r="B30" s="680" t="s">
        <v>306</v>
      </c>
      <c r="C30" s="681"/>
      <c r="D30" s="681"/>
      <c r="E30" s="681"/>
      <c r="F30" s="681"/>
      <c r="G30" s="681"/>
      <c r="H30" s="681"/>
      <c r="I30" s="681"/>
      <c r="J30" s="681"/>
      <c r="K30" s="681"/>
      <c r="L30" s="681"/>
      <c r="M30" s="681"/>
      <c r="N30" s="681"/>
      <c r="O30" s="681"/>
      <c r="P30" s="681"/>
      <c r="Q30" s="682"/>
      <c r="R30" s="683">
        <v>89359</v>
      </c>
      <c r="S30" s="684"/>
      <c r="T30" s="684"/>
      <c r="U30" s="684"/>
      <c r="V30" s="684"/>
      <c r="W30" s="684"/>
      <c r="X30" s="684"/>
      <c r="Y30" s="685"/>
      <c r="Z30" s="686">
        <v>0.7</v>
      </c>
      <c r="AA30" s="686"/>
      <c r="AB30" s="686"/>
      <c r="AC30" s="686"/>
      <c r="AD30" s="687" t="s">
        <v>128</v>
      </c>
      <c r="AE30" s="687"/>
      <c r="AF30" s="687"/>
      <c r="AG30" s="687"/>
      <c r="AH30" s="687"/>
      <c r="AI30" s="687"/>
      <c r="AJ30" s="687"/>
      <c r="AK30" s="687"/>
      <c r="AL30" s="688" t="s">
        <v>128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1450700</v>
      </c>
      <c r="CS30" s="684"/>
      <c r="CT30" s="684"/>
      <c r="CU30" s="684"/>
      <c r="CV30" s="684"/>
      <c r="CW30" s="684"/>
      <c r="CX30" s="684"/>
      <c r="CY30" s="685"/>
      <c r="CZ30" s="688">
        <v>11.2</v>
      </c>
      <c r="DA30" s="720"/>
      <c r="DB30" s="720"/>
      <c r="DC30" s="722"/>
      <c r="DD30" s="692">
        <v>1425089</v>
      </c>
      <c r="DE30" s="684"/>
      <c r="DF30" s="684"/>
      <c r="DG30" s="684"/>
      <c r="DH30" s="684"/>
      <c r="DI30" s="684"/>
      <c r="DJ30" s="684"/>
      <c r="DK30" s="685"/>
      <c r="DL30" s="692">
        <v>1425089</v>
      </c>
      <c r="DM30" s="684"/>
      <c r="DN30" s="684"/>
      <c r="DO30" s="684"/>
      <c r="DP30" s="684"/>
      <c r="DQ30" s="684"/>
      <c r="DR30" s="684"/>
      <c r="DS30" s="684"/>
      <c r="DT30" s="684"/>
      <c r="DU30" s="684"/>
      <c r="DV30" s="685"/>
      <c r="DW30" s="688">
        <v>17.600000000000001</v>
      </c>
      <c r="DX30" s="720"/>
      <c r="DY30" s="720"/>
      <c r="DZ30" s="720"/>
      <c r="EA30" s="720"/>
      <c r="EB30" s="720"/>
      <c r="EC30" s="721"/>
    </row>
    <row r="31" spans="2:133" ht="11.25" customHeight="1" x14ac:dyDescent="0.15">
      <c r="B31" s="680" t="s">
        <v>310</v>
      </c>
      <c r="C31" s="681"/>
      <c r="D31" s="681"/>
      <c r="E31" s="681"/>
      <c r="F31" s="681"/>
      <c r="G31" s="681"/>
      <c r="H31" s="681"/>
      <c r="I31" s="681"/>
      <c r="J31" s="681"/>
      <c r="K31" s="681"/>
      <c r="L31" s="681"/>
      <c r="M31" s="681"/>
      <c r="N31" s="681"/>
      <c r="O31" s="681"/>
      <c r="P31" s="681"/>
      <c r="Q31" s="682"/>
      <c r="R31" s="683">
        <v>1453517</v>
      </c>
      <c r="S31" s="684"/>
      <c r="T31" s="684"/>
      <c r="U31" s="684"/>
      <c r="V31" s="684"/>
      <c r="W31" s="684"/>
      <c r="X31" s="684"/>
      <c r="Y31" s="685"/>
      <c r="Z31" s="686">
        <v>10.9</v>
      </c>
      <c r="AA31" s="686"/>
      <c r="AB31" s="686"/>
      <c r="AC31" s="686"/>
      <c r="AD31" s="687" t="s">
        <v>128</v>
      </c>
      <c r="AE31" s="687"/>
      <c r="AF31" s="687"/>
      <c r="AG31" s="687"/>
      <c r="AH31" s="687"/>
      <c r="AI31" s="687"/>
      <c r="AJ31" s="687"/>
      <c r="AK31" s="687"/>
      <c r="AL31" s="688" t="s">
        <v>128</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39">
        <v>99.2</v>
      </c>
      <c r="BH31" s="735"/>
      <c r="BI31" s="735"/>
      <c r="BJ31" s="735"/>
      <c r="BK31" s="735"/>
      <c r="BL31" s="735"/>
      <c r="BM31" s="678">
        <v>97.2</v>
      </c>
      <c r="BN31" s="735"/>
      <c r="BO31" s="735"/>
      <c r="BP31" s="735"/>
      <c r="BQ31" s="736"/>
      <c r="BR31" s="739">
        <v>99.2</v>
      </c>
      <c r="BS31" s="735"/>
      <c r="BT31" s="735"/>
      <c r="BU31" s="735"/>
      <c r="BV31" s="735"/>
      <c r="BW31" s="735"/>
      <c r="BX31" s="678">
        <v>97.2</v>
      </c>
      <c r="BY31" s="735"/>
      <c r="BZ31" s="735"/>
      <c r="CA31" s="735"/>
      <c r="CB31" s="736"/>
      <c r="CD31" s="731"/>
      <c r="CE31" s="732"/>
      <c r="CF31" s="698" t="s">
        <v>313</v>
      </c>
      <c r="CG31" s="699"/>
      <c r="CH31" s="699"/>
      <c r="CI31" s="699"/>
      <c r="CJ31" s="699"/>
      <c r="CK31" s="699"/>
      <c r="CL31" s="699"/>
      <c r="CM31" s="699"/>
      <c r="CN31" s="699"/>
      <c r="CO31" s="699"/>
      <c r="CP31" s="699"/>
      <c r="CQ31" s="700"/>
      <c r="CR31" s="683">
        <v>94723</v>
      </c>
      <c r="CS31" s="708"/>
      <c r="CT31" s="708"/>
      <c r="CU31" s="708"/>
      <c r="CV31" s="708"/>
      <c r="CW31" s="708"/>
      <c r="CX31" s="708"/>
      <c r="CY31" s="709"/>
      <c r="CZ31" s="688">
        <v>0.7</v>
      </c>
      <c r="DA31" s="720"/>
      <c r="DB31" s="720"/>
      <c r="DC31" s="722"/>
      <c r="DD31" s="692">
        <v>94723</v>
      </c>
      <c r="DE31" s="708"/>
      <c r="DF31" s="708"/>
      <c r="DG31" s="708"/>
      <c r="DH31" s="708"/>
      <c r="DI31" s="708"/>
      <c r="DJ31" s="708"/>
      <c r="DK31" s="709"/>
      <c r="DL31" s="692">
        <v>94723</v>
      </c>
      <c r="DM31" s="708"/>
      <c r="DN31" s="708"/>
      <c r="DO31" s="708"/>
      <c r="DP31" s="708"/>
      <c r="DQ31" s="708"/>
      <c r="DR31" s="708"/>
      <c r="DS31" s="708"/>
      <c r="DT31" s="708"/>
      <c r="DU31" s="708"/>
      <c r="DV31" s="709"/>
      <c r="DW31" s="688">
        <v>1.2</v>
      </c>
      <c r="DX31" s="720"/>
      <c r="DY31" s="720"/>
      <c r="DZ31" s="720"/>
      <c r="EA31" s="720"/>
      <c r="EB31" s="720"/>
      <c r="EC31" s="721"/>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290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98.9</v>
      </c>
      <c r="BH32" s="708"/>
      <c r="BI32" s="708"/>
      <c r="BJ32" s="708"/>
      <c r="BK32" s="708"/>
      <c r="BL32" s="708"/>
      <c r="BM32" s="689">
        <v>96.1</v>
      </c>
      <c r="BN32" s="737"/>
      <c r="BO32" s="737"/>
      <c r="BP32" s="737"/>
      <c r="BQ32" s="738"/>
      <c r="BR32" s="749">
        <v>98.9</v>
      </c>
      <c r="BS32" s="708"/>
      <c r="BT32" s="708"/>
      <c r="BU32" s="708"/>
      <c r="BV32" s="708"/>
      <c r="BW32" s="708"/>
      <c r="BX32" s="689">
        <v>96.2</v>
      </c>
      <c r="BY32" s="737"/>
      <c r="BZ32" s="737"/>
      <c r="CA32" s="737"/>
      <c r="CB32" s="738"/>
      <c r="CD32" s="733"/>
      <c r="CE32" s="734"/>
      <c r="CF32" s="698" t="s">
        <v>317</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20"/>
      <c r="DB32" s="720"/>
      <c r="DC32" s="722"/>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318</v>
      </c>
      <c r="C33" s="681"/>
      <c r="D33" s="681"/>
      <c r="E33" s="681"/>
      <c r="F33" s="681"/>
      <c r="G33" s="681"/>
      <c r="H33" s="681"/>
      <c r="I33" s="681"/>
      <c r="J33" s="681"/>
      <c r="K33" s="681"/>
      <c r="L33" s="681"/>
      <c r="M33" s="681"/>
      <c r="N33" s="681"/>
      <c r="O33" s="681"/>
      <c r="P33" s="681"/>
      <c r="Q33" s="682"/>
      <c r="R33" s="683">
        <v>866057</v>
      </c>
      <c r="S33" s="684"/>
      <c r="T33" s="684"/>
      <c r="U33" s="684"/>
      <c r="V33" s="684"/>
      <c r="W33" s="684"/>
      <c r="X33" s="684"/>
      <c r="Y33" s="685"/>
      <c r="Z33" s="686">
        <v>6.5</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99.4</v>
      </c>
      <c r="BH33" s="754"/>
      <c r="BI33" s="754"/>
      <c r="BJ33" s="754"/>
      <c r="BK33" s="754"/>
      <c r="BL33" s="754"/>
      <c r="BM33" s="755">
        <v>97.8</v>
      </c>
      <c r="BN33" s="754"/>
      <c r="BO33" s="754"/>
      <c r="BP33" s="754"/>
      <c r="BQ33" s="756"/>
      <c r="BR33" s="753">
        <v>99.4</v>
      </c>
      <c r="BS33" s="754"/>
      <c r="BT33" s="754"/>
      <c r="BU33" s="754"/>
      <c r="BV33" s="754"/>
      <c r="BW33" s="754"/>
      <c r="BX33" s="755">
        <v>97.8</v>
      </c>
      <c r="BY33" s="754"/>
      <c r="BZ33" s="754"/>
      <c r="CA33" s="754"/>
      <c r="CB33" s="756"/>
      <c r="CD33" s="698" t="s">
        <v>320</v>
      </c>
      <c r="CE33" s="699"/>
      <c r="CF33" s="699"/>
      <c r="CG33" s="699"/>
      <c r="CH33" s="699"/>
      <c r="CI33" s="699"/>
      <c r="CJ33" s="699"/>
      <c r="CK33" s="699"/>
      <c r="CL33" s="699"/>
      <c r="CM33" s="699"/>
      <c r="CN33" s="699"/>
      <c r="CO33" s="699"/>
      <c r="CP33" s="699"/>
      <c r="CQ33" s="700"/>
      <c r="CR33" s="683">
        <v>5845174</v>
      </c>
      <c r="CS33" s="708"/>
      <c r="CT33" s="708"/>
      <c r="CU33" s="708"/>
      <c r="CV33" s="708"/>
      <c r="CW33" s="708"/>
      <c r="CX33" s="708"/>
      <c r="CY33" s="709"/>
      <c r="CZ33" s="688">
        <v>45</v>
      </c>
      <c r="DA33" s="720"/>
      <c r="DB33" s="720"/>
      <c r="DC33" s="722"/>
      <c r="DD33" s="692">
        <v>4913241</v>
      </c>
      <c r="DE33" s="708"/>
      <c r="DF33" s="708"/>
      <c r="DG33" s="708"/>
      <c r="DH33" s="708"/>
      <c r="DI33" s="708"/>
      <c r="DJ33" s="708"/>
      <c r="DK33" s="709"/>
      <c r="DL33" s="692">
        <v>4043693</v>
      </c>
      <c r="DM33" s="708"/>
      <c r="DN33" s="708"/>
      <c r="DO33" s="708"/>
      <c r="DP33" s="708"/>
      <c r="DQ33" s="708"/>
      <c r="DR33" s="708"/>
      <c r="DS33" s="708"/>
      <c r="DT33" s="708"/>
      <c r="DU33" s="708"/>
      <c r="DV33" s="709"/>
      <c r="DW33" s="688">
        <v>50</v>
      </c>
      <c r="DX33" s="720"/>
      <c r="DY33" s="720"/>
      <c r="DZ33" s="720"/>
      <c r="EA33" s="720"/>
      <c r="EB33" s="720"/>
      <c r="EC33" s="721"/>
    </row>
    <row r="34" spans="2:133" ht="11.25" customHeight="1" x14ac:dyDescent="0.15">
      <c r="B34" s="680" t="s">
        <v>321</v>
      </c>
      <c r="C34" s="681"/>
      <c r="D34" s="681"/>
      <c r="E34" s="681"/>
      <c r="F34" s="681"/>
      <c r="G34" s="681"/>
      <c r="H34" s="681"/>
      <c r="I34" s="681"/>
      <c r="J34" s="681"/>
      <c r="K34" s="681"/>
      <c r="L34" s="681"/>
      <c r="M34" s="681"/>
      <c r="N34" s="681"/>
      <c r="O34" s="681"/>
      <c r="P34" s="681"/>
      <c r="Q34" s="682"/>
      <c r="R34" s="683">
        <v>57650</v>
      </c>
      <c r="S34" s="684"/>
      <c r="T34" s="684"/>
      <c r="U34" s="684"/>
      <c r="V34" s="684"/>
      <c r="W34" s="684"/>
      <c r="X34" s="684"/>
      <c r="Y34" s="685"/>
      <c r="Z34" s="686">
        <v>0.4</v>
      </c>
      <c r="AA34" s="686"/>
      <c r="AB34" s="686"/>
      <c r="AC34" s="686"/>
      <c r="AD34" s="687" t="s">
        <v>128</v>
      </c>
      <c r="AE34" s="687"/>
      <c r="AF34" s="687"/>
      <c r="AG34" s="687"/>
      <c r="AH34" s="687"/>
      <c r="AI34" s="687"/>
      <c r="AJ34" s="687"/>
      <c r="AK34" s="687"/>
      <c r="AL34" s="688" t="s">
        <v>128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1701310</v>
      </c>
      <c r="CS34" s="684"/>
      <c r="CT34" s="684"/>
      <c r="CU34" s="684"/>
      <c r="CV34" s="684"/>
      <c r="CW34" s="684"/>
      <c r="CX34" s="684"/>
      <c r="CY34" s="685"/>
      <c r="CZ34" s="688">
        <v>13.1</v>
      </c>
      <c r="DA34" s="720"/>
      <c r="DB34" s="720"/>
      <c r="DC34" s="722"/>
      <c r="DD34" s="692">
        <v>1311453</v>
      </c>
      <c r="DE34" s="684"/>
      <c r="DF34" s="684"/>
      <c r="DG34" s="684"/>
      <c r="DH34" s="684"/>
      <c r="DI34" s="684"/>
      <c r="DJ34" s="684"/>
      <c r="DK34" s="685"/>
      <c r="DL34" s="692">
        <v>1217937</v>
      </c>
      <c r="DM34" s="684"/>
      <c r="DN34" s="684"/>
      <c r="DO34" s="684"/>
      <c r="DP34" s="684"/>
      <c r="DQ34" s="684"/>
      <c r="DR34" s="684"/>
      <c r="DS34" s="684"/>
      <c r="DT34" s="684"/>
      <c r="DU34" s="684"/>
      <c r="DV34" s="685"/>
      <c r="DW34" s="688">
        <v>15.1</v>
      </c>
      <c r="DX34" s="720"/>
      <c r="DY34" s="720"/>
      <c r="DZ34" s="720"/>
      <c r="EA34" s="720"/>
      <c r="EB34" s="720"/>
      <c r="EC34" s="721"/>
    </row>
    <row r="35" spans="2:133" ht="11.25" customHeight="1" x14ac:dyDescent="0.15">
      <c r="B35" s="680" t="s">
        <v>323</v>
      </c>
      <c r="C35" s="681"/>
      <c r="D35" s="681"/>
      <c r="E35" s="681"/>
      <c r="F35" s="681"/>
      <c r="G35" s="681"/>
      <c r="H35" s="681"/>
      <c r="I35" s="681"/>
      <c r="J35" s="681"/>
      <c r="K35" s="681"/>
      <c r="L35" s="681"/>
      <c r="M35" s="681"/>
      <c r="N35" s="681"/>
      <c r="O35" s="681"/>
      <c r="P35" s="681"/>
      <c r="Q35" s="682"/>
      <c r="R35" s="683">
        <v>27837</v>
      </c>
      <c r="S35" s="684"/>
      <c r="T35" s="684"/>
      <c r="U35" s="684"/>
      <c r="V35" s="684"/>
      <c r="W35" s="684"/>
      <c r="X35" s="684"/>
      <c r="Y35" s="685"/>
      <c r="Z35" s="686">
        <v>0.2</v>
      </c>
      <c r="AA35" s="686"/>
      <c r="AB35" s="686"/>
      <c r="AC35" s="686"/>
      <c r="AD35" s="687" t="s">
        <v>128</v>
      </c>
      <c r="AE35" s="687"/>
      <c r="AF35" s="687"/>
      <c r="AG35" s="687"/>
      <c r="AH35" s="687"/>
      <c r="AI35" s="687"/>
      <c r="AJ35" s="687"/>
      <c r="AK35" s="687"/>
      <c r="AL35" s="688" t="s">
        <v>128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88272</v>
      </c>
      <c r="CS35" s="708"/>
      <c r="CT35" s="708"/>
      <c r="CU35" s="708"/>
      <c r="CV35" s="708"/>
      <c r="CW35" s="708"/>
      <c r="CX35" s="708"/>
      <c r="CY35" s="709"/>
      <c r="CZ35" s="688">
        <v>0.7</v>
      </c>
      <c r="DA35" s="720"/>
      <c r="DB35" s="720"/>
      <c r="DC35" s="722"/>
      <c r="DD35" s="692">
        <v>70825</v>
      </c>
      <c r="DE35" s="708"/>
      <c r="DF35" s="708"/>
      <c r="DG35" s="708"/>
      <c r="DH35" s="708"/>
      <c r="DI35" s="708"/>
      <c r="DJ35" s="708"/>
      <c r="DK35" s="709"/>
      <c r="DL35" s="692">
        <v>70797</v>
      </c>
      <c r="DM35" s="708"/>
      <c r="DN35" s="708"/>
      <c r="DO35" s="708"/>
      <c r="DP35" s="708"/>
      <c r="DQ35" s="708"/>
      <c r="DR35" s="708"/>
      <c r="DS35" s="708"/>
      <c r="DT35" s="708"/>
      <c r="DU35" s="708"/>
      <c r="DV35" s="709"/>
      <c r="DW35" s="688">
        <v>0.9</v>
      </c>
      <c r="DX35" s="720"/>
      <c r="DY35" s="720"/>
      <c r="DZ35" s="720"/>
      <c r="EA35" s="720"/>
      <c r="EB35" s="720"/>
      <c r="EC35" s="721"/>
    </row>
    <row r="36" spans="2:133" ht="11.25" customHeight="1" x14ac:dyDescent="0.15">
      <c r="B36" s="680" t="s">
        <v>327</v>
      </c>
      <c r="C36" s="681"/>
      <c r="D36" s="681"/>
      <c r="E36" s="681"/>
      <c r="F36" s="681"/>
      <c r="G36" s="681"/>
      <c r="H36" s="681"/>
      <c r="I36" s="681"/>
      <c r="J36" s="681"/>
      <c r="K36" s="681"/>
      <c r="L36" s="681"/>
      <c r="M36" s="681"/>
      <c r="N36" s="681"/>
      <c r="O36" s="681"/>
      <c r="P36" s="681"/>
      <c r="Q36" s="682"/>
      <c r="R36" s="683">
        <v>587521</v>
      </c>
      <c r="S36" s="684"/>
      <c r="T36" s="684"/>
      <c r="U36" s="684"/>
      <c r="V36" s="684"/>
      <c r="W36" s="684"/>
      <c r="X36" s="684"/>
      <c r="Y36" s="685"/>
      <c r="Z36" s="686">
        <v>4.4000000000000004</v>
      </c>
      <c r="AA36" s="686"/>
      <c r="AB36" s="686"/>
      <c r="AC36" s="686"/>
      <c r="AD36" s="687" t="s">
        <v>128</v>
      </c>
      <c r="AE36" s="687"/>
      <c r="AF36" s="687"/>
      <c r="AG36" s="687"/>
      <c r="AH36" s="687"/>
      <c r="AI36" s="687"/>
      <c r="AJ36" s="687"/>
      <c r="AK36" s="687"/>
      <c r="AL36" s="688" t="s">
        <v>128</v>
      </c>
      <c r="AM36" s="689"/>
      <c r="AN36" s="689"/>
      <c r="AO36" s="690"/>
      <c r="AP36" s="235"/>
      <c r="AQ36" s="757" t="s">
        <v>328</v>
      </c>
      <c r="AR36" s="758"/>
      <c r="AS36" s="758"/>
      <c r="AT36" s="758"/>
      <c r="AU36" s="758"/>
      <c r="AV36" s="758"/>
      <c r="AW36" s="758"/>
      <c r="AX36" s="758"/>
      <c r="AY36" s="759"/>
      <c r="AZ36" s="672">
        <v>2610567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39375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1147248</v>
      </c>
      <c r="CS36" s="684"/>
      <c r="CT36" s="684"/>
      <c r="CU36" s="684"/>
      <c r="CV36" s="684"/>
      <c r="CW36" s="684"/>
      <c r="CX36" s="684"/>
      <c r="CY36" s="685"/>
      <c r="CZ36" s="688">
        <v>8.8000000000000007</v>
      </c>
      <c r="DA36" s="720"/>
      <c r="DB36" s="720"/>
      <c r="DC36" s="722"/>
      <c r="DD36" s="692">
        <v>903287</v>
      </c>
      <c r="DE36" s="684"/>
      <c r="DF36" s="684"/>
      <c r="DG36" s="684"/>
      <c r="DH36" s="684"/>
      <c r="DI36" s="684"/>
      <c r="DJ36" s="684"/>
      <c r="DK36" s="685"/>
      <c r="DL36" s="692">
        <v>647294</v>
      </c>
      <c r="DM36" s="684"/>
      <c r="DN36" s="684"/>
      <c r="DO36" s="684"/>
      <c r="DP36" s="684"/>
      <c r="DQ36" s="684"/>
      <c r="DR36" s="684"/>
      <c r="DS36" s="684"/>
      <c r="DT36" s="684"/>
      <c r="DU36" s="684"/>
      <c r="DV36" s="685"/>
      <c r="DW36" s="688">
        <v>8</v>
      </c>
      <c r="DX36" s="720"/>
      <c r="DY36" s="720"/>
      <c r="DZ36" s="720"/>
      <c r="EA36" s="720"/>
      <c r="EB36" s="720"/>
      <c r="EC36" s="721"/>
    </row>
    <row r="37" spans="2:133" ht="11.25" customHeight="1" x14ac:dyDescent="0.15">
      <c r="B37" s="680" t="s">
        <v>331</v>
      </c>
      <c r="C37" s="681"/>
      <c r="D37" s="681"/>
      <c r="E37" s="681"/>
      <c r="F37" s="681"/>
      <c r="G37" s="681"/>
      <c r="H37" s="681"/>
      <c r="I37" s="681"/>
      <c r="J37" s="681"/>
      <c r="K37" s="681"/>
      <c r="L37" s="681"/>
      <c r="M37" s="681"/>
      <c r="N37" s="681"/>
      <c r="O37" s="681"/>
      <c r="P37" s="681"/>
      <c r="Q37" s="682"/>
      <c r="R37" s="683">
        <v>427042</v>
      </c>
      <c r="S37" s="684"/>
      <c r="T37" s="684"/>
      <c r="U37" s="684"/>
      <c r="V37" s="684"/>
      <c r="W37" s="684"/>
      <c r="X37" s="684"/>
      <c r="Y37" s="685"/>
      <c r="Z37" s="686">
        <v>3.2</v>
      </c>
      <c r="AA37" s="686"/>
      <c r="AB37" s="686"/>
      <c r="AC37" s="686"/>
      <c r="AD37" s="687" t="s">
        <v>128</v>
      </c>
      <c r="AE37" s="687"/>
      <c r="AF37" s="687"/>
      <c r="AG37" s="687"/>
      <c r="AH37" s="687"/>
      <c r="AI37" s="687"/>
      <c r="AJ37" s="687"/>
      <c r="AK37" s="687"/>
      <c r="AL37" s="688" t="s">
        <v>128</v>
      </c>
      <c r="AM37" s="689"/>
      <c r="AN37" s="689"/>
      <c r="AO37" s="690"/>
      <c r="AQ37" s="761" t="s">
        <v>332</v>
      </c>
      <c r="AR37" s="762"/>
      <c r="AS37" s="762"/>
      <c r="AT37" s="762"/>
      <c r="AU37" s="762"/>
      <c r="AV37" s="762"/>
      <c r="AW37" s="762"/>
      <c r="AX37" s="762"/>
      <c r="AY37" s="763"/>
      <c r="AZ37" s="683">
        <v>1247200</v>
      </c>
      <c r="BA37" s="684"/>
      <c r="BB37" s="684"/>
      <c r="BC37" s="684"/>
      <c r="BD37" s="708"/>
      <c r="BE37" s="708"/>
      <c r="BF37" s="738"/>
      <c r="BG37" s="698" t="s">
        <v>333</v>
      </c>
      <c r="BH37" s="699"/>
      <c r="BI37" s="699"/>
      <c r="BJ37" s="699"/>
      <c r="BK37" s="699"/>
      <c r="BL37" s="699"/>
      <c r="BM37" s="699"/>
      <c r="BN37" s="699"/>
      <c r="BO37" s="699"/>
      <c r="BP37" s="699"/>
      <c r="BQ37" s="699"/>
      <c r="BR37" s="699"/>
      <c r="BS37" s="699"/>
      <c r="BT37" s="699"/>
      <c r="BU37" s="700"/>
      <c r="BV37" s="683">
        <v>-48784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383480</v>
      </c>
      <c r="CS37" s="708"/>
      <c r="CT37" s="708"/>
      <c r="CU37" s="708"/>
      <c r="CV37" s="708"/>
      <c r="CW37" s="708"/>
      <c r="CX37" s="708"/>
      <c r="CY37" s="709"/>
      <c r="CZ37" s="688">
        <v>3</v>
      </c>
      <c r="DA37" s="720"/>
      <c r="DB37" s="720"/>
      <c r="DC37" s="722"/>
      <c r="DD37" s="692">
        <v>383480</v>
      </c>
      <c r="DE37" s="708"/>
      <c r="DF37" s="708"/>
      <c r="DG37" s="708"/>
      <c r="DH37" s="708"/>
      <c r="DI37" s="708"/>
      <c r="DJ37" s="708"/>
      <c r="DK37" s="709"/>
      <c r="DL37" s="692">
        <v>383480</v>
      </c>
      <c r="DM37" s="708"/>
      <c r="DN37" s="708"/>
      <c r="DO37" s="708"/>
      <c r="DP37" s="708"/>
      <c r="DQ37" s="708"/>
      <c r="DR37" s="708"/>
      <c r="DS37" s="708"/>
      <c r="DT37" s="708"/>
      <c r="DU37" s="708"/>
      <c r="DV37" s="709"/>
      <c r="DW37" s="688">
        <v>4.7</v>
      </c>
      <c r="DX37" s="720"/>
      <c r="DY37" s="720"/>
      <c r="DZ37" s="720"/>
      <c r="EA37" s="720"/>
      <c r="EB37" s="720"/>
      <c r="EC37" s="721"/>
    </row>
    <row r="38" spans="2:133" ht="11.25" customHeight="1" x14ac:dyDescent="0.15">
      <c r="B38" s="680" t="s">
        <v>335</v>
      </c>
      <c r="C38" s="681"/>
      <c r="D38" s="681"/>
      <c r="E38" s="681"/>
      <c r="F38" s="681"/>
      <c r="G38" s="681"/>
      <c r="H38" s="681"/>
      <c r="I38" s="681"/>
      <c r="J38" s="681"/>
      <c r="K38" s="681"/>
      <c r="L38" s="681"/>
      <c r="M38" s="681"/>
      <c r="N38" s="681"/>
      <c r="O38" s="681"/>
      <c r="P38" s="681"/>
      <c r="Q38" s="682"/>
      <c r="R38" s="683">
        <v>220486</v>
      </c>
      <c r="S38" s="684"/>
      <c r="T38" s="684"/>
      <c r="U38" s="684"/>
      <c r="V38" s="684"/>
      <c r="W38" s="684"/>
      <c r="X38" s="684"/>
      <c r="Y38" s="685"/>
      <c r="Z38" s="686">
        <v>1.7</v>
      </c>
      <c r="AA38" s="686"/>
      <c r="AB38" s="686"/>
      <c r="AC38" s="686"/>
      <c r="AD38" s="687" t="s">
        <v>128</v>
      </c>
      <c r="AE38" s="687"/>
      <c r="AF38" s="687"/>
      <c r="AG38" s="687"/>
      <c r="AH38" s="687"/>
      <c r="AI38" s="687"/>
      <c r="AJ38" s="687"/>
      <c r="AK38" s="687"/>
      <c r="AL38" s="688" t="s">
        <v>128</v>
      </c>
      <c r="AM38" s="689"/>
      <c r="AN38" s="689"/>
      <c r="AO38" s="690"/>
      <c r="AQ38" s="761" t="s">
        <v>336</v>
      </c>
      <c r="AR38" s="762"/>
      <c r="AS38" s="762"/>
      <c r="AT38" s="762"/>
      <c r="AU38" s="762"/>
      <c r="AV38" s="762"/>
      <c r="AW38" s="762"/>
      <c r="AX38" s="762"/>
      <c r="AY38" s="763"/>
      <c r="AZ38" s="683">
        <v>64455</v>
      </c>
      <c r="BA38" s="684"/>
      <c r="BB38" s="684"/>
      <c r="BC38" s="684"/>
      <c r="BD38" s="708"/>
      <c r="BE38" s="708"/>
      <c r="BF38" s="738"/>
      <c r="BG38" s="698" t="s">
        <v>337</v>
      </c>
      <c r="BH38" s="699"/>
      <c r="BI38" s="699"/>
      <c r="BJ38" s="699"/>
      <c r="BK38" s="699"/>
      <c r="BL38" s="699"/>
      <c r="BM38" s="699"/>
      <c r="BN38" s="699"/>
      <c r="BO38" s="699"/>
      <c r="BP38" s="699"/>
      <c r="BQ38" s="699"/>
      <c r="BR38" s="699"/>
      <c r="BS38" s="699"/>
      <c r="BT38" s="699"/>
      <c r="BU38" s="700"/>
      <c r="BV38" s="683">
        <v>4182</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2514978</v>
      </c>
      <c r="CS38" s="684"/>
      <c r="CT38" s="684"/>
      <c r="CU38" s="684"/>
      <c r="CV38" s="684"/>
      <c r="CW38" s="684"/>
      <c r="CX38" s="684"/>
      <c r="CY38" s="685"/>
      <c r="CZ38" s="688">
        <v>19.399999999999999</v>
      </c>
      <c r="DA38" s="720"/>
      <c r="DB38" s="720"/>
      <c r="DC38" s="722"/>
      <c r="DD38" s="692">
        <v>2286228</v>
      </c>
      <c r="DE38" s="684"/>
      <c r="DF38" s="684"/>
      <c r="DG38" s="684"/>
      <c r="DH38" s="684"/>
      <c r="DI38" s="684"/>
      <c r="DJ38" s="684"/>
      <c r="DK38" s="685"/>
      <c r="DL38" s="692">
        <v>2107665</v>
      </c>
      <c r="DM38" s="684"/>
      <c r="DN38" s="684"/>
      <c r="DO38" s="684"/>
      <c r="DP38" s="684"/>
      <c r="DQ38" s="684"/>
      <c r="DR38" s="684"/>
      <c r="DS38" s="684"/>
      <c r="DT38" s="684"/>
      <c r="DU38" s="684"/>
      <c r="DV38" s="685"/>
      <c r="DW38" s="688">
        <v>26.1</v>
      </c>
      <c r="DX38" s="720"/>
      <c r="DY38" s="720"/>
      <c r="DZ38" s="720"/>
      <c r="EA38" s="720"/>
      <c r="EB38" s="720"/>
      <c r="EC38" s="721"/>
    </row>
    <row r="39" spans="2:133" ht="11.25" customHeight="1" x14ac:dyDescent="0.15">
      <c r="B39" s="680" t="s">
        <v>339</v>
      </c>
      <c r="C39" s="681"/>
      <c r="D39" s="681"/>
      <c r="E39" s="681"/>
      <c r="F39" s="681"/>
      <c r="G39" s="681"/>
      <c r="H39" s="681"/>
      <c r="I39" s="681"/>
      <c r="J39" s="681"/>
      <c r="K39" s="681"/>
      <c r="L39" s="681"/>
      <c r="M39" s="681"/>
      <c r="N39" s="681"/>
      <c r="O39" s="681"/>
      <c r="P39" s="681"/>
      <c r="Q39" s="682"/>
      <c r="R39" s="683">
        <v>963532</v>
      </c>
      <c r="S39" s="684"/>
      <c r="T39" s="684"/>
      <c r="U39" s="684"/>
      <c r="V39" s="684"/>
      <c r="W39" s="684"/>
      <c r="X39" s="684"/>
      <c r="Y39" s="685"/>
      <c r="Z39" s="686">
        <v>7.2</v>
      </c>
      <c r="AA39" s="686"/>
      <c r="AB39" s="686"/>
      <c r="AC39" s="686"/>
      <c r="AD39" s="687" t="s">
        <v>128</v>
      </c>
      <c r="AE39" s="687"/>
      <c r="AF39" s="687"/>
      <c r="AG39" s="687"/>
      <c r="AH39" s="687"/>
      <c r="AI39" s="687"/>
      <c r="AJ39" s="687"/>
      <c r="AK39" s="687"/>
      <c r="AL39" s="688" t="s">
        <v>128</v>
      </c>
      <c r="AM39" s="689"/>
      <c r="AN39" s="689"/>
      <c r="AO39" s="690"/>
      <c r="AQ39" s="761" t="s">
        <v>340</v>
      </c>
      <c r="AR39" s="762"/>
      <c r="AS39" s="762"/>
      <c r="AT39" s="762"/>
      <c r="AU39" s="762"/>
      <c r="AV39" s="762"/>
      <c r="AW39" s="762"/>
      <c r="AX39" s="762"/>
      <c r="AY39" s="763"/>
      <c r="AZ39" s="683">
        <v>30335</v>
      </c>
      <c r="BA39" s="684"/>
      <c r="BB39" s="684"/>
      <c r="BC39" s="684"/>
      <c r="BD39" s="708"/>
      <c r="BE39" s="708"/>
      <c r="BF39" s="738"/>
      <c r="BG39" s="698" t="s">
        <v>341</v>
      </c>
      <c r="BH39" s="699"/>
      <c r="BI39" s="699"/>
      <c r="BJ39" s="699"/>
      <c r="BK39" s="699"/>
      <c r="BL39" s="699"/>
      <c r="BM39" s="699"/>
      <c r="BN39" s="699"/>
      <c r="BO39" s="699"/>
      <c r="BP39" s="699"/>
      <c r="BQ39" s="699"/>
      <c r="BR39" s="699"/>
      <c r="BS39" s="699"/>
      <c r="BT39" s="699"/>
      <c r="BU39" s="700"/>
      <c r="BV39" s="683">
        <v>6469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371812</v>
      </c>
      <c r="CS39" s="708"/>
      <c r="CT39" s="708"/>
      <c r="CU39" s="708"/>
      <c r="CV39" s="708"/>
      <c r="CW39" s="708"/>
      <c r="CX39" s="708"/>
      <c r="CY39" s="709"/>
      <c r="CZ39" s="688">
        <v>2.9</v>
      </c>
      <c r="DA39" s="720"/>
      <c r="DB39" s="720"/>
      <c r="DC39" s="722"/>
      <c r="DD39" s="692">
        <v>334041</v>
      </c>
      <c r="DE39" s="708"/>
      <c r="DF39" s="708"/>
      <c r="DG39" s="708"/>
      <c r="DH39" s="708"/>
      <c r="DI39" s="708"/>
      <c r="DJ39" s="708"/>
      <c r="DK39" s="709"/>
      <c r="DL39" s="692" t="s">
        <v>128</v>
      </c>
      <c r="DM39" s="708"/>
      <c r="DN39" s="708"/>
      <c r="DO39" s="708"/>
      <c r="DP39" s="708"/>
      <c r="DQ39" s="708"/>
      <c r="DR39" s="708"/>
      <c r="DS39" s="708"/>
      <c r="DT39" s="708"/>
      <c r="DU39" s="708"/>
      <c r="DV39" s="709"/>
      <c r="DW39" s="688" t="s">
        <v>128</v>
      </c>
      <c r="DX39" s="720"/>
      <c r="DY39" s="720"/>
      <c r="DZ39" s="720"/>
      <c r="EA39" s="720"/>
      <c r="EB39" s="720"/>
      <c r="EC39" s="721"/>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344</v>
      </c>
      <c r="AR40" s="762"/>
      <c r="AS40" s="762"/>
      <c r="AT40" s="762"/>
      <c r="AU40" s="762"/>
      <c r="AV40" s="762"/>
      <c r="AW40" s="762"/>
      <c r="AX40" s="762"/>
      <c r="AY40" s="763"/>
      <c r="AZ40" s="683" t="s">
        <v>128</v>
      </c>
      <c r="BA40" s="684"/>
      <c r="BB40" s="684"/>
      <c r="BC40" s="684"/>
      <c r="BD40" s="708"/>
      <c r="BE40" s="708"/>
      <c r="BF40" s="738"/>
      <c r="BG40" s="764" t="s">
        <v>345</v>
      </c>
      <c r="BH40" s="765"/>
      <c r="BI40" s="765"/>
      <c r="BJ40" s="765"/>
      <c r="BK40" s="765"/>
      <c r="BL40" s="236"/>
      <c r="BM40" s="699" t="s">
        <v>346</v>
      </c>
      <c r="BN40" s="699"/>
      <c r="BO40" s="699"/>
      <c r="BP40" s="699"/>
      <c r="BQ40" s="699"/>
      <c r="BR40" s="699"/>
      <c r="BS40" s="699"/>
      <c r="BT40" s="699"/>
      <c r="BU40" s="700"/>
      <c r="BV40" s="683">
        <v>83</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21554</v>
      </c>
      <c r="CS40" s="684"/>
      <c r="CT40" s="684"/>
      <c r="CU40" s="684"/>
      <c r="CV40" s="684"/>
      <c r="CW40" s="684"/>
      <c r="CX40" s="684"/>
      <c r="CY40" s="685"/>
      <c r="CZ40" s="688">
        <v>0.2</v>
      </c>
      <c r="DA40" s="720"/>
      <c r="DB40" s="720"/>
      <c r="DC40" s="722"/>
      <c r="DD40" s="692">
        <v>7407</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20"/>
      <c r="DY40" s="720"/>
      <c r="DZ40" s="720"/>
      <c r="EA40" s="720"/>
      <c r="EB40" s="720"/>
      <c r="EC40" s="721"/>
    </row>
    <row r="41" spans="2:133" ht="11.25" customHeight="1" x14ac:dyDescent="0.15">
      <c r="B41" s="680" t="s">
        <v>348</v>
      </c>
      <c r="C41" s="681"/>
      <c r="D41" s="681"/>
      <c r="E41" s="681"/>
      <c r="F41" s="681"/>
      <c r="G41" s="681"/>
      <c r="H41" s="681"/>
      <c r="I41" s="681"/>
      <c r="J41" s="681"/>
      <c r="K41" s="681"/>
      <c r="L41" s="681"/>
      <c r="M41" s="681"/>
      <c r="N41" s="681"/>
      <c r="O41" s="681"/>
      <c r="P41" s="681"/>
      <c r="Q41" s="682"/>
      <c r="R41" s="683">
        <v>395132</v>
      </c>
      <c r="S41" s="684"/>
      <c r="T41" s="684"/>
      <c r="U41" s="684"/>
      <c r="V41" s="684"/>
      <c r="W41" s="684"/>
      <c r="X41" s="684"/>
      <c r="Y41" s="685"/>
      <c r="Z41" s="686">
        <v>3</v>
      </c>
      <c r="AA41" s="686"/>
      <c r="AB41" s="686"/>
      <c r="AC41" s="686"/>
      <c r="AD41" s="687" t="s">
        <v>128</v>
      </c>
      <c r="AE41" s="687"/>
      <c r="AF41" s="687"/>
      <c r="AG41" s="687"/>
      <c r="AH41" s="687"/>
      <c r="AI41" s="687"/>
      <c r="AJ41" s="687"/>
      <c r="AK41" s="687"/>
      <c r="AL41" s="688" t="s">
        <v>128</v>
      </c>
      <c r="AM41" s="689"/>
      <c r="AN41" s="689"/>
      <c r="AO41" s="690"/>
      <c r="AQ41" s="761" t="s">
        <v>349</v>
      </c>
      <c r="AR41" s="762"/>
      <c r="AS41" s="762"/>
      <c r="AT41" s="762"/>
      <c r="AU41" s="762"/>
      <c r="AV41" s="762"/>
      <c r="AW41" s="762"/>
      <c r="AX41" s="762"/>
      <c r="AY41" s="763"/>
      <c r="AZ41" s="683">
        <v>310862</v>
      </c>
      <c r="BA41" s="684"/>
      <c r="BB41" s="684"/>
      <c r="BC41" s="684"/>
      <c r="BD41" s="708"/>
      <c r="BE41" s="708"/>
      <c r="BF41" s="738"/>
      <c r="BG41" s="764"/>
      <c r="BH41" s="765"/>
      <c r="BI41" s="765"/>
      <c r="BJ41" s="765"/>
      <c r="BK41" s="765"/>
      <c r="BL41" s="236"/>
      <c r="BM41" s="699" t="s">
        <v>350</v>
      </c>
      <c r="BN41" s="699"/>
      <c r="BO41" s="699"/>
      <c r="BP41" s="699"/>
      <c r="BQ41" s="699"/>
      <c r="BR41" s="699"/>
      <c r="BS41" s="699"/>
      <c r="BT41" s="699"/>
      <c r="BU41" s="700"/>
      <c r="BV41" s="683" t="s">
        <v>128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128</v>
      </c>
      <c r="CS41" s="708"/>
      <c r="CT41" s="708"/>
      <c r="CU41" s="708"/>
      <c r="CV41" s="708"/>
      <c r="CW41" s="708"/>
      <c r="CX41" s="708"/>
      <c r="CY41" s="709"/>
      <c r="CZ41" s="688" t="s">
        <v>128</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13320950</v>
      </c>
      <c r="S42" s="769"/>
      <c r="T42" s="769"/>
      <c r="U42" s="769"/>
      <c r="V42" s="769"/>
      <c r="W42" s="769"/>
      <c r="X42" s="769"/>
      <c r="Y42" s="777"/>
      <c r="Z42" s="778">
        <v>100</v>
      </c>
      <c r="AA42" s="778"/>
      <c r="AB42" s="778"/>
      <c r="AC42" s="778"/>
      <c r="AD42" s="779">
        <v>7688639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957715</v>
      </c>
      <c r="BA42" s="769"/>
      <c r="BB42" s="769"/>
      <c r="BC42" s="769"/>
      <c r="BD42" s="754"/>
      <c r="BE42" s="754"/>
      <c r="BF42" s="756"/>
      <c r="BG42" s="766"/>
      <c r="BH42" s="767"/>
      <c r="BI42" s="767"/>
      <c r="BJ42" s="767"/>
      <c r="BK42" s="767"/>
      <c r="BL42" s="237"/>
      <c r="BM42" s="711" t="s">
        <v>354</v>
      </c>
      <c r="BN42" s="711"/>
      <c r="BO42" s="711"/>
      <c r="BP42" s="711"/>
      <c r="BQ42" s="711"/>
      <c r="BR42" s="711"/>
      <c r="BS42" s="711"/>
      <c r="BT42" s="711"/>
      <c r="BU42" s="712"/>
      <c r="BV42" s="768">
        <v>409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1203200</v>
      </c>
      <c r="CS42" s="684"/>
      <c r="CT42" s="684"/>
      <c r="CU42" s="684"/>
      <c r="CV42" s="684"/>
      <c r="CW42" s="684"/>
      <c r="CX42" s="684"/>
      <c r="CY42" s="685"/>
      <c r="CZ42" s="688">
        <v>9.3000000000000007</v>
      </c>
      <c r="DA42" s="689"/>
      <c r="DB42" s="689"/>
      <c r="DC42" s="701"/>
      <c r="DD42" s="692">
        <v>452518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37421</v>
      </c>
      <c r="CS43" s="708"/>
      <c r="CT43" s="708"/>
      <c r="CU43" s="708"/>
      <c r="CV43" s="708"/>
      <c r="CW43" s="708"/>
      <c r="CX43" s="708"/>
      <c r="CY43" s="709"/>
      <c r="CZ43" s="688">
        <v>0.3</v>
      </c>
      <c r="DA43" s="720"/>
      <c r="DB43" s="720"/>
      <c r="DC43" s="722"/>
      <c r="DD43" s="692">
        <v>37421</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1203200</v>
      </c>
      <c r="CS44" s="684"/>
      <c r="CT44" s="684"/>
      <c r="CU44" s="684"/>
      <c r="CV44" s="684"/>
      <c r="CW44" s="684"/>
      <c r="CX44" s="684"/>
      <c r="CY44" s="685"/>
      <c r="CZ44" s="688">
        <v>9.3000000000000007</v>
      </c>
      <c r="DA44" s="689"/>
      <c r="DB44" s="689"/>
      <c r="DC44" s="701"/>
      <c r="DD44" s="692">
        <v>452518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681323</v>
      </c>
      <c r="CS45" s="708"/>
      <c r="CT45" s="708"/>
      <c r="CU45" s="708"/>
      <c r="CV45" s="708"/>
      <c r="CW45" s="708"/>
      <c r="CX45" s="708"/>
      <c r="CY45" s="709"/>
      <c r="CZ45" s="688">
        <v>5.2</v>
      </c>
      <c r="DA45" s="720"/>
      <c r="DB45" s="720"/>
      <c r="DC45" s="722"/>
      <c r="DD45" s="692">
        <v>49914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519047</v>
      </c>
      <c r="CS46" s="684"/>
      <c r="CT46" s="684"/>
      <c r="CU46" s="684"/>
      <c r="CV46" s="684"/>
      <c r="CW46" s="684"/>
      <c r="CX46" s="684"/>
      <c r="CY46" s="685"/>
      <c r="CZ46" s="688">
        <v>4</v>
      </c>
      <c r="DA46" s="689"/>
      <c r="DB46" s="689"/>
      <c r="DC46" s="701"/>
      <c r="DD46" s="692">
        <v>402374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128</v>
      </c>
      <c r="CS47" s="708"/>
      <c r="CT47" s="708"/>
      <c r="CU47" s="708"/>
      <c r="CV47" s="708"/>
      <c r="CW47" s="708"/>
      <c r="CX47" s="708"/>
      <c r="CY47" s="709"/>
      <c r="CZ47" s="688" t="s">
        <v>290</v>
      </c>
      <c r="DA47" s="720"/>
      <c r="DB47" s="720"/>
      <c r="DC47" s="722"/>
      <c r="DD47" s="692" t="s">
        <v>290</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290</v>
      </c>
      <c r="CS48" s="684"/>
      <c r="CT48" s="684"/>
      <c r="CU48" s="684"/>
      <c r="CV48" s="684"/>
      <c r="CW48" s="684"/>
      <c r="CX48" s="684"/>
      <c r="CY48" s="685"/>
      <c r="CZ48" s="688" t="s">
        <v>290</v>
      </c>
      <c r="DA48" s="689"/>
      <c r="DB48" s="689"/>
      <c r="DC48" s="701"/>
      <c r="DD48" s="692" t="s">
        <v>290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12979157</v>
      </c>
      <c r="CS49" s="754"/>
      <c r="CT49" s="754"/>
      <c r="CU49" s="754"/>
      <c r="CV49" s="754"/>
      <c r="CW49" s="754"/>
      <c r="CX49" s="754"/>
      <c r="CY49" s="785"/>
      <c r="CZ49" s="780">
        <v>100</v>
      </c>
      <c r="DA49" s="786"/>
      <c r="DB49" s="786"/>
      <c r="DC49" s="787"/>
      <c r="DD49" s="788">
        <v>9440457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QXQOjtXR9fmB3fazczgQAX3/LNFvSrmWaovUom5uY1oEVlatFoOlfhJBR5rtLIUQvz9ZCak6fyibYVMa29P8A==" saltValue="RqDGHBVAD7gNpWmt8SRa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2" zoomScale="70" zoomScaleNormal="25" zoomScaleSheetLayoutView="70" workbookViewId="0">
      <selection activeCell="AA76" sqref="AA76:AE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13292</v>
      </c>
      <c r="R7" s="819"/>
      <c r="S7" s="819"/>
      <c r="T7" s="819"/>
      <c r="U7" s="819"/>
      <c r="V7" s="819">
        <v>12950</v>
      </c>
      <c r="W7" s="819"/>
      <c r="X7" s="819"/>
      <c r="Y7" s="819"/>
      <c r="Z7" s="819"/>
      <c r="AA7" s="819">
        <v>342</v>
      </c>
      <c r="AB7" s="819"/>
      <c r="AC7" s="819"/>
      <c r="AD7" s="819"/>
      <c r="AE7" s="820"/>
      <c r="AF7" s="821">
        <v>288</v>
      </c>
      <c r="AG7" s="822"/>
      <c r="AH7" s="822"/>
      <c r="AI7" s="822"/>
      <c r="AJ7" s="823"/>
      <c r="AK7" s="858">
        <v>588</v>
      </c>
      <c r="AL7" s="859"/>
      <c r="AM7" s="859"/>
      <c r="AN7" s="859"/>
      <c r="AO7" s="859"/>
      <c r="AP7" s="859">
        <v>13529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-9</v>
      </c>
      <c r="CI7" s="856"/>
      <c r="CJ7" s="856"/>
      <c r="CK7" s="856"/>
      <c r="CL7" s="857"/>
      <c r="CM7" s="855">
        <v>-22</v>
      </c>
      <c r="CN7" s="856"/>
      <c r="CO7" s="856"/>
      <c r="CP7" s="856"/>
      <c r="CQ7" s="857"/>
      <c r="CR7" s="855">
        <v>6</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105</v>
      </c>
      <c r="R8" s="843"/>
      <c r="S8" s="843"/>
      <c r="T8" s="843"/>
      <c r="U8" s="843"/>
      <c r="V8" s="843">
        <v>105</v>
      </c>
      <c r="W8" s="843"/>
      <c r="X8" s="843"/>
      <c r="Y8" s="843"/>
      <c r="Z8" s="843"/>
      <c r="AA8" s="843" t="s">
        <v>512</v>
      </c>
      <c r="AB8" s="843"/>
      <c r="AC8" s="843"/>
      <c r="AD8" s="843"/>
      <c r="AE8" s="844"/>
      <c r="AF8" s="845" t="s">
        <v>390</v>
      </c>
      <c r="AG8" s="846"/>
      <c r="AH8" s="846"/>
      <c r="AI8" s="846"/>
      <c r="AJ8" s="847"/>
      <c r="AK8" s="848">
        <v>65</v>
      </c>
      <c r="AL8" s="849"/>
      <c r="AM8" s="849"/>
      <c r="AN8" s="849"/>
      <c r="AO8" s="849"/>
      <c r="AP8" s="849" t="s">
        <v>512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288</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3664</v>
      </c>
      <c r="R28" s="907"/>
      <c r="S28" s="907"/>
      <c r="T28" s="907"/>
      <c r="U28" s="907"/>
      <c r="V28" s="907">
        <v>3625</v>
      </c>
      <c r="W28" s="907"/>
      <c r="X28" s="907"/>
      <c r="Y28" s="907"/>
      <c r="Z28" s="907"/>
      <c r="AA28" s="907">
        <v>39</v>
      </c>
      <c r="AB28" s="907"/>
      <c r="AC28" s="907"/>
      <c r="AD28" s="907"/>
      <c r="AE28" s="908"/>
      <c r="AF28" s="909">
        <v>39</v>
      </c>
      <c r="AG28" s="907"/>
      <c r="AH28" s="907"/>
      <c r="AI28" s="907"/>
      <c r="AJ28" s="910"/>
      <c r="AK28" s="911">
        <v>298</v>
      </c>
      <c r="AL28" s="902"/>
      <c r="AM28" s="902"/>
      <c r="AN28" s="902"/>
      <c r="AO28" s="902"/>
      <c r="AP28" s="902" t="s">
        <v>512</v>
      </c>
      <c r="AQ28" s="902"/>
      <c r="AR28" s="902"/>
      <c r="AS28" s="902"/>
      <c r="AT28" s="902"/>
      <c r="AU28" s="902" t="s">
        <v>512</v>
      </c>
      <c r="AV28" s="902"/>
      <c r="AW28" s="902"/>
      <c r="AX28" s="902"/>
      <c r="AY28" s="902"/>
      <c r="AZ28" s="903" t="s">
        <v>512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2860</v>
      </c>
      <c r="R29" s="843"/>
      <c r="S29" s="843"/>
      <c r="T29" s="843"/>
      <c r="U29" s="843"/>
      <c r="V29" s="843">
        <v>2813</v>
      </c>
      <c r="W29" s="843"/>
      <c r="X29" s="843"/>
      <c r="Y29" s="843"/>
      <c r="Z29" s="843"/>
      <c r="AA29" s="843">
        <v>47</v>
      </c>
      <c r="AB29" s="843"/>
      <c r="AC29" s="843"/>
      <c r="AD29" s="843"/>
      <c r="AE29" s="844"/>
      <c r="AF29" s="845">
        <v>47</v>
      </c>
      <c r="AG29" s="846"/>
      <c r="AH29" s="846"/>
      <c r="AI29" s="846"/>
      <c r="AJ29" s="847"/>
      <c r="AK29" s="914">
        <v>432</v>
      </c>
      <c r="AL29" s="915"/>
      <c r="AM29" s="915"/>
      <c r="AN29" s="915"/>
      <c r="AO29" s="915"/>
      <c r="AP29" s="915" t="s">
        <v>512</v>
      </c>
      <c r="AQ29" s="915"/>
      <c r="AR29" s="915"/>
      <c r="AS29" s="915"/>
      <c r="AT29" s="915"/>
      <c r="AU29" s="915" t="s">
        <v>512</v>
      </c>
      <c r="AV29" s="915"/>
      <c r="AW29" s="915"/>
      <c r="AX29" s="915"/>
      <c r="AY29" s="915"/>
      <c r="AZ29" s="916" t="s">
        <v>512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512</v>
      </c>
      <c r="R30" s="843"/>
      <c r="S30" s="843"/>
      <c r="T30" s="843"/>
      <c r="U30" s="843"/>
      <c r="V30" s="843">
        <v>512</v>
      </c>
      <c r="W30" s="843"/>
      <c r="X30" s="843"/>
      <c r="Y30" s="843"/>
      <c r="Z30" s="843"/>
      <c r="AA30" s="843">
        <v>0</v>
      </c>
      <c r="AB30" s="843"/>
      <c r="AC30" s="843"/>
      <c r="AD30" s="843"/>
      <c r="AE30" s="844"/>
      <c r="AF30" s="845">
        <v>0</v>
      </c>
      <c r="AG30" s="846"/>
      <c r="AH30" s="846"/>
      <c r="AI30" s="846"/>
      <c r="AJ30" s="847"/>
      <c r="AK30" s="914">
        <v>110</v>
      </c>
      <c r="AL30" s="915"/>
      <c r="AM30" s="915"/>
      <c r="AN30" s="915"/>
      <c r="AO30" s="915"/>
      <c r="AP30" s="915" t="s">
        <v>512</v>
      </c>
      <c r="AQ30" s="915"/>
      <c r="AR30" s="915"/>
      <c r="AS30" s="915"/>
      <c r="AT30" s="915"/>
      <c r="AU30" s="915" t="s">
        <v>512</v>
      </c>
      <c r="AV30" s="915"/>
      <c r="AW30" s="915"/>
      <c r="AX30" s="915"/>
      <c r="AY30" s="915"/>
      <c r="AZ30" s="916" t="s">
        <v>512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644</v>
      </c>
      <c r="R31" s="843"/>
      <c r="S31" s="843"/>
      <c r="T31" s="843"/>
      <c r="U31" s="843"/>
      <c r="V31" s="843">
        <v>655</v>
      </c>
      <c r="W31" s="843"/>
      <c r="X31" s="843"/>
      <c r="Y31" s="843"/>
      <c r="Z31" s="843"/>
      <c r="AA31" s="843">
        <v>-11</v>
      </c>
      <c r="AB31" s="843"/>
      <c r="AC31" s="843"/>
      <c r="AD31" s="843"/>
      <c r="AE31" s="844"/>
      <c r="AF31" s="845">
        <v>44</v>
      </c>
      <c r="AG31" s="846"/>
      <c r="AH31" s="846"/>
      <c r="AI31" s="846"/>
      <c r="AJ31" s="847"/>
      <c r="AK31" s="914">
        <v>57</v>
      </c>
      <c r="AL31" s="915"/>
      <c r="AM31" s="915"/>
      <c r="AN31" s="915"/>
      <c r="AO31" s="915"/>
      <c r="AP31" s="915">
        <v>47</v>
      </c>
      <c r="AQ31" s="915"/>
      <c r="AR31" s="915"/>
      <c r="AS31" s="915"/>
      <c r="AT31" s="915"/>
      <c r="AU31" s="915">
        <v>25</v>
      </c>
      <c r="AV31" s="915"/>
      <c r="AW31" s="915"/>
      <c r="AX31" s="915"/>
      <c r="AY31" s="915"/>
      <c r="AZ31" s="916" t="s">
        <v>512</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2260</v>
      </c>
      <c r="R32" s="843"/>
      <c r="S32" s="843"/>
      <c r="T32" s="843"/>
      <c r="U32" s="843"/>
      <c r="V32" s="843">
        <v>2245</v>
      </c>
      <c r="W32" s="843"/>
      <c r="X32" s="843"/>
      <c r="Y32" s="843"/>
      <c r="Z32" s="843"/>
      <c r="AA32" s="843">
        <v>15</v>
      </c>
      <c r="AB32" s="843"/>
      <c r="AC32" s="843"/>
      <c r="AD32" s="843"/>
      <c r="AE32" s="844"/>
      <c r="AF32" s="845">
        <v>4</v>
      </c>
      <c r="AG32" s="846"/>
      <c r="AH32" s="846"/>
      <c r="AI32" s="846"/>
      <c r="AJ32" s="847"/>
      <c r="AK32" s="914">
        <v>1013</v>
      </c>
      <c r="AL32" s="915"/>
      <c r="AM32" s="915"/>
      <c r="AN32" s="915"/>
      <c r="AO32" s="915"/>
      <c r="AP32" s="915">
        <v>13305</v>
      </c>
      <c r="AQ32" s="915"/>
      <c r="AR32" s="915"/>
      <c r="AS32" s="915"/>
      <c r="AT32" s="915"/>
      <c r="AU32" s="915">
        <v>12014</v>
      </c>
      <c r="AV32" s="915"/>
      <c r="AW32" s="915"/>
      <c r="AX32" s="915"/>
      <c r="AY32" s="915"/>
      <c r="AZ32" s="916" t="s">
        <v>512</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403</v>
      </c>
      <c r="R33" s="843"/>
      <c r="S33" s="843"/>
      <c r="T33" s="843"/>
      <c r="U33" s="843"/>
      <c r="V33" s="843">
        <v>397</v>
      </c>
      <c r="W33" s="843"/>
      <c r="X33" s="843"/>
      <c r="Y33" s="843"/>
      <c r="Z33" s="843"/>
      <c r="AA33" s="843">
        <v>6</v>
      </c>
      <c r="AB33" s="843"/>
      <c r="AC33" s="843"/>
      <c r="AD33" s="843"/>
      <c r="AE33" s="844"/>
      <c r="AF33" s="845">
        <v>6</v>
      </c>
      <c r="AG33" s="846"/>
      <c r="AH33" s="846"/>
      <c r="AI33" s="846"/>
      <c r="AJ33" s="847"/>
      <c r="AK33" s="914">
        <v>234</v>
      </c>
      <c r="AL33" s="915"/>
      <c r="AM33" s="915"/>
      <c r="AN33" s="915"/>
      <c r="AO33" s="915"/>
      <c r="AP33" s="915">
        <v>2911</v>
      </c>
      <c r="AQ33" s="915"/>
      <c r="AR33" s="915"/>
      <c r="AS33" s="915"/>
      <c r="AT33" s="915"/>
      <c r="AU33" s="915">
        <v>2911</v>
      </c>
      <c r="AV33" s="915"/>
      <c r="AW33" s="915"/>
      <c r="AX33" s="915"/>
      <c r="AY33" s="915"/>
      <c r="AZ33" s="916" t="s">
        <v>512</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141</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396</v>
      </c>
      <c r="R66" s="802"/>
      <c r="S66" s="802"/>
      <c r="T66" s="802"/>
      <c r="U66" s="803"/>
      <c r="V66" s="801" t="s">
        <v>416</v>
      </c>
      <c r="W66" s="802"/>
      <c r="X66" s="802"/>
      <c r="Y66" s="802"/>
      <c r="Z66" s="803"/>
      <c r="AA66" s="801" t="s">
        <v>417</v>
      </c>
      <c r="AB66" s="802"/>
      <c r="AC66" s="802"/>
      <c r="AD66" s="802"/>
      <c r="AE66" s="803"/>
      <c r="AF66" s="936" t="s">
        <v>399</v>
      </c>
      <c r="AG66" s="897"/>
      <c r="AH66" s="897"/>
      <c r="AI66" s="897"/>
      <c r="AJ66" s="937"/>
      <c r="AK66" s="801" t="s">
        <v>400</v>
      </c>
      <c r="AL66" s="825"/>
      <c r="AM66" s="825"/>
      <c r="AN66" s="825"/>
      <c r="AO66" s="826"/>
      <c r="AP66" s="801" t="s">
        <v>418</v>
      </c>
      <c r="AQ66" s="802"/>
      <c r="AR66" s="802"/>
      <c r="AS66" s="802"/>
      <c r="AT66" s="803"/>
      <c r="AU66" s="801" t="s">
        <v>419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862" t="s">
        <v>579</v>
      </c>
      <c r="C68" s="863"/>
      <c r="D68" s="863"/>
      <c r="E68" s="863"/>
      <c r="F68" s="863"/>
      <c r="G68" s="863"/>
      <c r="H68" s="863"/>
      <c r="I68" s="863"/>
      <c r="J68" s="863"/>
      <c r="K68" s="863"/>
      <c r="L68" s="863"/>
      <c r="M68" s="863"/>
      <c r="N68" s="863"/>
      <c r="O68" s="863"/>
      <c r="P68" s="864"/>
      <c r="Q68" s="953">
        <v>0</v>
      </c>
      <c r="R68" s="950"/>
      <c r="S68" s="950"/>
      <c r="T68" s="950"/>
      <c r="U68" s="950"/>
      <c r="V68" s="950">
        <v>0</v>
      </c>
      <c r="W68" s="950"/>
      <c r="X68" s="950"/>
      <c r="Y68" s="950"/>
      <c r="Z68" s="950"/>
      <c r="AA68" s="950">
        <v>0</v>
      </c>
      <c r="AB68" s="950"/>
      <c r="AC68" s="950"/>
      <c r="AD68" s="950"/>
      <c r="AE68" s="950"/>
      <c r="AF68" s="950">
        <v>0</v>
      </c>
      <c r="AG68" s="950"/>
      <c r="AH68" s="950"/>
      <c r="AI68" s="950"/>
      <c r="AJ68" s="950"/>
      <c r="AK68" s="950">
        <v>0</v>
      </c>
      <c r="AL68" s="950"/>
      <c r="AM68" s="950"/>
      <c r="AN68" s="950"/>
      <c r="AO68" s="950"/>
      <c r="AP68" s="950">
        <v>254</v>
      </c>
      <c r="AQ68" s="950"/>
      <c r="AR68" s="950"/>
      <c r="AS68" s="950"/>
      <c r="AT68" s="950"/>
      <c r="AU68" s="950">
        <v>102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4" t="s">
        <v>580</v>
      </c>
      <c r="C69" s="955"/>
      <c r="D69" s="955"/>
      <c r="E69" s="955"/>
      <c r="F69" s="955"/>
      <c r="G69" s="955"/>
      <c r="H69" s="955"/>
      <c r="I69" s="955"/>
      <c r="J69" s="955"/>
      <c r="K69" s="955"/>
      <c r="L69" s="955"/>
      <c r="M69" s="955"/>
      <c r="N69" s="955"/>
      <c r="O69" s="955"/>
      <c r="P69" s="956"/>
      <c r="Q69" s="957">
        <v>1219</v>
      </c>
      <c r="R69" s="915"/>
      <c r="S69" s="915"/>
      <c r="T69" s="915"/>
      <c r="U69" s="915"/>
      <c r="V69" s="915">
        <v>1055</v>
      </c>
      <c r="W69" s="915"/>
      <c r="X69" s="915"/>
      <c r="Y69" s="915"/>
      <c r="Z69" s="915"/>
      <c r="AA69" s="915">
        <v>164</v>
      </c>
      <c r="AB69" s="915"/>
      <c r="AC69" s="915"/>
      <c r="AD69" s="915"/>
      <c r="AE69" s="915"/>
      <c r="AF69" s="915">
        <v>164</v>
      </c>
      <c r="AG69" s="915"/>
      <c r="AH69" s="915"/>
      <c r="AI69" s="915"/>
      <c r="AJ69" s="915"/>
      <c r="AK69" s="915">
        <v>8</v>
      </c>
      <c r="AL69" s="915"/>
      <c r="AM69" s="915"/>
      <c r="AN69" s="915"/>
      <c r="AO69" s="915"/>
      <c r="AP69" s="915">
        <v>1924</v>
      </c>
      <c r="AQ69" s="915"/>
      <c r="AR69" s="915"/>
      <c r="AS69" s="915"/>
      <c r="AT69" s="915"/>
      <c r="AU69" s="915">
        <v>0</v>
      </c>
      <c r="AV69" s="915"/>
      <c r="AW69" s="915"/>
      <c r="AX69" s="915"/>
      <c r="AY69" s="915"/>
      <c r="AZ69" s="958"/>
      <c r="BA69" s="958"/>
      <c r="BB69" s="958"/>
      <c r="BC69" s="958"/>
      <c r="BD69" s="959"/>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4" t="s">
        <v>581</v>
      </c>
      <c r="C70" s="955"/>
      <c r="D70" s="955"/>
      <c r="E70" s="955"/>
      <c r="F70" s="955"/>
      <c r="G70" s="955"/>
      <c r="H70" s="955"/>
      <c r="I70" s="955"/>
      <c r="J70" s="955"/>
      <c r="K70" s="955"/>
      <c r="L70" s="955"/>
      <c r="M70" s="955"/>
      <c r="N70" s="955"/>
      <c r="O70" s="955"/>
      <c r="P70" s="956"/>
      <c r="Q70" s="957">
        <v>2844</v>
      </c>
      <c r="R70" s="915"/>
      <c r="S70" s="915"/>
      <c r="T70" s="915"/>
      <c r="U70" s="915"/>
      <c r="V70" s="915">
        <v>2779</v>
      </c>
      <c r="W70" s="915"/>
      <c r="X70" s="915"/>
      <c r="Y70" s="915"/>
      <c r="Z70" s="915"/>
      <c r="AA70" s="915">
        <v>65</v>
      </c>
      <c r="AB70" s="915"/>
      <c r="AC70" s="915"/>
      <c r="AD70" s="915"/>
      <c r="AE70" s="915"/>
      <c r="AF70" s="915">
        <v>65</v>
      </c>
      <c r="AG70" s="915"/>
      <c r="AH70" s="915"/>
      <c r="AI70" s="915"/>
      <c r="AJ70" s="915"/>
      <c r="AK70" s="915">
        <v>0</v>
      </c>
      <c r="AL70" s="915"/>
      <c r="AM70" s="915"/>
      <c r="AN70" s="915"/>
      <c r="AO70" s="915"/>
      <c r="AP70" s="915">
        <v>0</v>
      </c>
      <c r="AQ70" s="915"/>
      <c r="AR70" s="915"/>
      <c r="AS70" s="915"/>
      <c r="AT70" s="915"/>
      <c r="AU70" s="915">
        <v>0</v>
      </c>
      <c r="AV70" s="915"/>
      <c r="AW70" s="915"/>
      <c r="AX70" s="915"/>
      <c r="AY70" s="915"/>
      <c r="AZ70" s="958"/>
      <c r="BA70" s="958"/>
      <c r="BB70" s="958"/>
      <c r="BC70" s="958"/>
      <c r="BD70" s="959"/>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4" t="s">
        <v>582</v>
      </c>
      <c r="C71" s="955"/>
      <c r="D71" s="955"/>
      <c r="E71" s="955"/>
      <c r="F71" s="955"/>
      <c r="G71" s="955"/>
      <c r="H71" s="955"/>
      <c r="I71" s="955"/>
      <c r="J71" s="955"/>
      <c r="K71" s="955"/>
      <c r="L71" s="955"/>
      <c r="M71" s="955"/>
      <c r="N71" s="955"/>
      <c r="O71" s="955"/>
      <c r="P71" s="956"/>
      <c r="Q71" s="957">
        <v>452</v>
      </c>
      <c r="R71" s="915"/>
      <c r="S71" s="915"/>
      <c r="T71" s="915"/>
      <c r="U71" s="915"/>
      <c r="V71" s="915">
        <v>167</v>
      </c>
      <c r="W71" s="915"/>
      <c r="X71" s="915"/>
      <c r="Y71" s="915"/>
      <c r="Z71" s="915"/>
      <c r="AA71" s="915">
        <v>285</v>
      </c>
      <c r="AB71" s="915"/>
      <c r="AC71" s="915"/>
      <c r="AD71" s="915"/>
      <c r="AE71" s="915"/>
      <c r="AF71" s="915">
        <v>285</v>
      </c>
      <c r="AG71" s="915"/>
      <c r="AH71" s="915"/>
      <c r="AI71" s="915"/>
      <c r="AJ71" s="915"/>
      <c r="AK71" s="915" t="s">
        <v>512</v>
      </c>
      <c r="AL71" s="915"/>
      <c r="AM71" s="915"/>
      <c r="AN71" s="915"/>
      <c r="AO71" s="915"/>
      <c r="AP71" s="915" t="s">
        <v>512</v>
      </c>
      <c r="AQ71" s="915"/>
      <c r="AR71" s="915"/>
      <c r="AS71" s="915"/>
      <c r="AT71" s="915"/>
      <c r="AU71" s="915" t="s">
        <v>512</v>
      </c>
      <c r="AV71" s="915"/>
      <c r="AW71" s="915"/>
      <c r="AX71" s="915"/>
      <c r="AY71" s="915"/>
      <c r="AZ71" s="958"/>
      <c r="BA71" s="958"/>
      <c r="BB71" s="958"/>
      <c r="BC71" s="958"/>
      <c r="BD71" s="959"/>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4" t="s">
        <v>583</v>
      </c>
      <c r="C72" s="955"/>
      <c r="D72" s="955"/>
      <c r="E72" s="955"/>
      <c r="F72" s="955"/>
      <c r="G72" s="955"/>
      <c r="H72" s="955"/>
      <c r="I72" s="955"/>
      <c r="J72" s="955"/>
      <c r="K72" s="955"/>
      <c r="L72" s="955"/>
      <c r="M72" s="955"/>
      <c r="N72" s="955"/>
      <c r="O72" s="955"/>
      <c r="P72" s="956"/>
      <c r="Q72" s="957">
        <v>795351</v>
      </c>
      <c r="R72" s="915"/>
      <c r="S72" s="915"/>
      <c r="T72" s="915"/>
      <c r="U72" s="915"/>
      <c r="V72" s="915">
        <v>776100</v>
      </c>
      <c r="W72" s="915"/>
      <c r="X72" s="915"/>
      <c r="Y72" s="915"/>
      <c r="Z72" s="915"/>
      <c r="AA72" s="915">
        <v>19251</v>
      </c>
      <c r="AB72" s="915"/>
      <c r="AC72" s="915"/>
      <c r="AD72" s="915"/>
      <c r="AE72" s="915"/>
      <c r="AF72" s="915">
        <v>19251</v>
      </c>
      <c r="AG72" s="915"/>
      <c r="AH72" s="915"/>
      <c r="AI72" s="915"/>
      <c r="AJ72" s="915"/>
      <c r="AK72" s="915">
        <v>5510</v>
      </c>
      <c r="AL72" s="915"/>
      <c r="AM72" s="915"/>
      <c r="AN72" s="915"/>
      <c r="AO72" s="915"/>
      <c r="AP72" s="915" t="s">
        <v>512</v>
      </c>
      <c r="AQ72" s="915"/>
      <c r="AR72" s="915"/>
      <c r="AS72" s="915"/>
      <c r="AT72" s="915"/>
      <c r="AU72" s="915" t="s">
        <v>512</v>
      </c>
      <c r="AV72" s="915"/>
      <c r="AW72" s="915"/>
      <c r="AX72" s="915"/>
      <c r="AY72" s="915"/>
      <c r="AZ72" s="958"/>
      <c r="BA72" s="958"/>
      <c r="BB72" s="958"/>
      <c r="BC72" s="958"/>
      <c r="BD72" s="959"/>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c r="C73" s="961"/>
      <c r="D73" s="961"/>
      <c r="E73" s="961"/>
      <c r="F73" s="961"/>
      <c r="G73" s="961"/>
      <c r="H73" s="961"/>
      <c r="I73" s="961"/>
      <c r="J73" s="961"/>
      <c r="K73" s="961"/>
      <c r="L73" s="961"/>
      <c r="M73" s="961"/>
      <c r="N73" s="961"/>
      <c r="O73" s="961"/>
      <c r="P73" s="962"/>
      <c r="Q73" s="957"/>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58"/>
      <c r="BA73" s="958"/>
      <c r="BB73" s="958"/>
      <c r="BC73" s="958"/>
      <c r="BD73" s="959"/>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c r="C74" s="961"/>
      <c r="D74" s="961"/>
      <c r="E74" s="961"/>
      <c r="F74" s="961"/>
      <c r="G74" s="961"/>
      <c r="H74" s="961"/>
      <c r="I74" s="961"/>
      <c r="J74" s="961"/>
      <c r="K74" s="961"/>
      <c r="L74" s="961"/>
      <c r="M74" s="961"/>
      <c r="N74" s="961"/>
      <c r="O74" s="961"/>
      <c r="P74" s="962"/>
      <c r="Q74" s="957"/>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58"/>
      <c r="BA74" s="958"/>
      <c r="BB74" s="958"/>
      <c r="BC74" s="958"/>
      <c r="BD74" s="959"/>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c r="C75" s="961"/>
      <c r="D75" s="961"/>
      <c r="E75" s="961"/>
      <c r="F75" s="961"/>
      <c r="G75" s="961"/>
      <c r="H75" s="961"/>
      <c r="I75" s="961"/>
      <c r="J75" s="961"/>
      <c r="K75" s="961"/>
      <c r="L75" s="961"/>
      <c r="M75" s="961"/>
      <c r="N75" s="961"/>
      <c r="O75" s="961"/>
      <c r="P75" s="962"/>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58"/>
      <c r="BA75" s="958"/>
      <c r="BB75" s="958"/>
      <c r="BC75" s="958"/>
      <c r="BD75" s="959"/>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58"/>
      <c r="BA76" s="958"/>
      <c r="BB76" s="958"/>
      <c r="BC76" s="958"/>
      <c r="BD76" s="959"/>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58"/>
      <c r="BA77" s="958"/>
      <c r="BB77" s="958"/>
      <c r="BC77" s="958"/>
      <c r="BD77" s="959"/>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57"/>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58"/>
      <c r="BA78" s="958"/>
      <c r="BB78" s="958"/>
      <c r="BC78" s="958"/>
      <c r="BD78" s="959"/>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57"/>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58"/>
      <c r="BA79" s="958"/>
      <c r="BB79" s="958"/>
      <c r="BC79" s="958"/>
      <c r="BD79" s="959"/>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57"/>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58"/>
      <c r="BA80" s="958"/>
      <c r="BB80" s="958"/>
      <c r="BC80" s="958"/>
      <c r="BD80" s="959"/>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57"/>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58"/>
      <c r="BA81" s="958"/>
      <c r="BB81" s="958"/>
      <c r="BC81" s="958"/>
      <c r="BD81" s="959"/>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57"/>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58"/>
      <c r="BA82" s="958"/>
      <c r="BB82" s="958"/>
      <c r="BC82" s="958"/>
      <c r="BD82" s="959"/>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57"/>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58"/>
      <c r="BA83" s="958"/>
      <c r="BB83" s="958"/>
      <c r="BC83" s="958"/>
      <c r="BD83" s="959"/>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57"/>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58"/>
      <c r="BA84" s="958"/>
      <c r="BB84" s="958"/>
      <c r="BC84" s="958"/>
      <c r="BD84" s="959"/>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57"/>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58"/>
      <c r="BA85" s="958"/>
      <c r="BB85" s="958"/>
      <c r="BC85" s="958"/>
      <c r="BD85" s="959"/>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57"/>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58"/>
      <c r="BA86" s="958"/>
      <c r="BB86" s="958"/>
      <c r="BC86" s="958"/>
      <c r="BD86" s="959"/>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308</v>
      </c>
      <c r="AG109" s="979"/>
      <c r="AH109" s="979"/>
      <c r="AI109" s="979"/>
      <c r="AJ109" s="980"/>
      <c r="AK109" s="978" t="s">
        <v>307</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308</v>
      </c>
      <c r="BW109" s="979"/>
      <c r="BX109" s="979"/>
      <c r="BY109" s="979"/>
      <c r="BZ109" s="980"/>
      <c r="CA109" s="978" t="s">
        <v>307</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308</v>
      </c>
      <c r="DM109" s="979"/>
      <c r="DN109" s="979"/>
      <c r="DO109" s="979"/>
      <c r="DP109" s="980"/>
      <c r="DQ109" s="978" t="s">
        <v>307</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1507778</v>
      </c>
      <c r="AB110" s="986"/>
      <c r="AC110" s="986"/>
      <c r="AD110" s="986"/>
      <c r="AE110" s="987"/>
      <c r="AF110" s="988">
        <v>1513473</v>
      </c>
      <c r="AG110" s="986"/>
      <c r="AH110" s="986"/>
      <c r="AI110" s="986"/>
      <c r="AJ110" s="987"/>
      <c r="AK110" s="988">
        <v>1545423</v>
      </c>
      <c r="AL110" s="986"/>
      <c r="AM110" s="986"/>
      <c r="AN110" s="986"/>
      <c r="AO110" s="987"/>
      <c r="AP110" s="989">
        <v>23.6</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14866410</v>
      </c>
      <c r="BR110" s="1021"/>
      <c r="BS110" s="1021"/>
      <c r="BT110" s="1021"/>
      <c r="BU110" s="1021"/>
      <c r="BV110" s="1021">
        <v>14015995</v>
      </c>
      <c r="BW110" s="1021"/>
      <c r="BX110" s="1021"/>
      <c r="BY110" s="1021"/>
      <c r="BZ110" s="1021"/>
      <c r="CA110" s="1021">
        <v>13528827</v>
      </c>
      <c r="CB110" s="1021"/>
      <c r="CC110" s="1021"/>
      <c r="CD110" s="1021"/>
      <c r="CE110" s="1021"/>
      <c r="CF110" s="1035">
        <v>206.7</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437</v>
      </c>
      <c r="DM110" s="1021"/>
      <c r="DN110" s="1021"/>
      <c r="DO110" s="1021"/>
      <c r="DP110" s="1021"/>
      <c r="DQ110" s="1021" t="s">
        <v>437</v>
      </c>
      <c r="DR110" s="1021"/>
      <c r="DS110" s="1021"/>
      <c r="DT110" s="1021"/>
      <c r="DU110" s="1021"/>
      <c r="DV110" s="1022" t="s">
        <v>438</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437</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128</v>
      </c>
      <c r="BW111" s="1014"/>
      <c r="BX111" s="1014"/>
      <c r="BY111" s="1014"/>
      <c r="BZ111" s="1014"/>
      <c r="CA111" s="1014" t="s">
        <v>437</v>
      </c>
      <c r="CB111" s="1014"/>
      <c r="CC111" s="1014"/>
      <c r="CD111" s="1014"/>
      <c r="CE111" s="1014"/>
      <c r="CF111" s="1008" t="s">
        <v>437</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128</v>
      </c>
      <c r="DM111" s="1014"/>
      <c r="DN111" s="1014"/>
      <c r="DO111" s="1014"/>
      <c r="DP111" s="1014"/>
      <c r="DQ111" s="1014" t="s">
        <v>437</v>
      </c>
      <c r="DR111" s="1014"/>
      <c r="DS111" s="1014"/>
      <c r="DT111" s="1014"/>
      <c r="DU111" s="1014"/>
      <c r="DV111" s="1015" t="s">
        <v>128</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437</v>
      </c>
      <c r="AG112" s="1053"/>
      <c r="AH112" s="1053"/>
      <c r="AI112" s="1053"/>
      <c r="AJ112" s="1054"/>
      <c r="AK112" s="1055" t="s">
        <v>438</v>
      </c>
      <c r="AL112" s="1053"/>
      <c r="AM112" s="1053"/>
      <c r="AN112" s="1053"/>
      <c r="AO112" s="1054"/>
      <c r="AP112" s="1056" t="s">
        <v>128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16170379</v>
      </c>
      <c r="BR112" s="1014"/>
      <c r="BS112" s="1014"/>
      <c r="BT112" s="1014"/>
      <c r="BU112" s="1014"/>
      <c r="BV112" s="1014">
        <v>15523317</v>
      </c>
      <c r="BW112" s="1014"/>
      <c r="BX112" s="1014"/>
      <c r="BY112" s="1014"/>
      <c r="BZ112" s="1014"/>
      <c r="CA112" s="1014">
        <v>14950796</v>
      </c>
      <c r="CB112" s="1014"/>
      <c r="CC112" s="1014"/>
      <c r="CD112" s="1014"/>
      <c r="CE112" s="1014"/>
      <c r="CF112" s="1008">
        <v>228.4</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437</v>
      </c>
      <c r="DM112" s="1014"/>
      <c r="DN112" s="1014"/>
      <c r="DO112" s="1014"/>
      <c r="DP112" s="1014"/>
      <c r="DQ112" s="1014" t="s">
        <v>128</v>
      </c>
      <c r="DR112" s="1014"/>
      <c r="DS112" s="1014"/>
      <c r="DT112" s="1014"/>
      <c r="DU112" s="1014"/>
      <c r="DV112" s="1015" t="s">
        <v>437</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1189928</v>
      </c>
      <c r="AB113" s="1028"/>
      <c r="AC113" s="1028"/>
      <c r="AD113" s="1028"/>
      <c r="AE113" s="1029"/>
      <c r="AF113" s="1030">
        <v>1148039</v>
      </c>
      <c r="AG113" s="1028"/>
      <c r="AH113" s="1028"/>
      <c r="AI113" s="1028"/>
      <c r="AJ113" s="1029"/>
      <c r="AK113" s="1030">
        <v>1179503</v>
      </c>
      <c r="AL113" s="1028"/>
      <c r="AM113" s="1028"/>
      <c r="AN113" s="1028"/>
      <c r="AO113" s="1029"/>
      <c r="AP113" s="1031">
        <v>18</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147427</v>
      </c>
      <c r="BR113" s="1014"/>
      <c r="BS113" s="1014"/>
      <c r="BT113" s="1014"/>
      <c r="BU113" s="1014"/>
      <c r="BV113" s="1014">
        <v>123369</v>
      </c>
      <c r="BW113" s="1014"/>
      <c r="BX113" s="1014"/>
      <c r="BY113" s="1014"/>
      <c r="BZ113" s="1014"/>
      <c r="CA113" s="1014">
        <v>101728</v>
      </c>
      <c r="CB113" s="1014"/>
      <c r="CC113" s="1014"/>
      <c r="CD113" s="1014"/>
      <c r="CE113" s="1014"/>
      <c r="CF113" s="1008">
        <v>1.6</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438</v>
      </c>
      <c r="DM113" s="1053"/>
      <c r="DN113" s="1053"/>
      <c r="DO113" s="1053"/>
      <c r="DP113" s="1054"/>
      <c r="DQ113" s="1055" t="s">
        <v>437</v>
      </c>
      <c r="DR113" s="1053"/>
      <c r="DS113" s="1053"/>
      <c r="DT113" s="1053"/>
      <c r="DU113" s="1054"/>
      <c r="DV113" s="1056" t="s">
        <v>128</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13914</v>
      </c>
      <c r="AB114" s="1053"/>
      <c r="AC114" s="1053"/>
      <c r="AD114" s="1053"/>
      <c r="AE114" s="1054"/>
      <c r="AF114" s="1055">
        <v>12319</v>
      </c>
      <c r="AG114" s="1053"/>
      <c r="AH114" s="1053"/>
      <c r="AI114" s="1053"/>
      <c r="AJ114" s="1054"/>
      <c r="AK114" s="1055">
        <v>11305</v>
      </c>
      <c r="AL114" s="1053"/>
      <c r="AM114" s="1053"/>
      <c r="AN114" s="1053"/>
      <c r="AO114" s="1054"/>
      <c r="AP114" s="1056">
        <v>0.2</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1396993</v>
      </c>
      <c r="BR114" s="1014"/>
      <c r="BS114" s="1014"/>
      <c r="BT114" s="1014"/>
      <c r="BU114" s="1014"/>
      <c r="BV114" s="1014">
        <v>1334347</v>
      </c>
      <c r="BW114" s="1014"/>
      <c r="BX114" s="1014"/>
      <c r="BY114" s="1014"/>
      <c r="BZ114" s="1014"/>
      <c r="CA114" s="1014">
        <v>1291408</v>
      </c>
      <c r="CB114" s="1014"/>
      <c r="CC114" s="1014"/>
      <c r="CD114" s="1014"/>
      <c r="CE114" s="1014"/>
      <c r="CF114" s="1008">
        <v>19.7</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128</v>
      </c>
      <c r="DM114" s="1053"/>
      <c r="DN114" s="1053"/>
      <c r="DO114" s="1053"/>
      <c r="DP114" s="1054"/>
      <c r="DQ114" s="1055" t="s">
        <v>437</v>
      </c>
      <c r="DR114" s="1053"/>
      <c r="DS114" s="1053"/>
      <c r="DT114" s="1053"/>
      <c r="DU114" s="1054"/>
      <c r="DV114" s="1056" t="s">
        <v>438</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t="s">
        <v>437</v>
      </c>
      <c r="AL115" s="1028"/>
      <c r="AM115" s="1028"/>
      <c r="AN115" s="1028"/>
      <c r="AO115" s="1029"/>
      <c r="AP115" s="1031" t="s">
        <v>438</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437</v>
      </c>
      <c r="BW115" s="1014"/>
      <c r="BX115" s="1014"/>
      <c r="BY115" s="1014"/>
      <c r="BZ115" s="1014"/>
      <c r="CA115" s="1014" t="s">
        <v>436</v>
      </c>
      <c r="CB115" s="1014"/>
      <c r="CC115" s="1014"/>
      <c r="CD115" s="1014"/>
      <c r="CE115" s="1014"/>
      <c r="CF115" s="1008" t="s">
        <v>437</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438</v>
      </c>
      <c r="DM115" s="1053"/>
      <c r="DN115" s="1053"/>
      <c r="DO115" s="1053"/>
      <c r="DP115" s="1054"/>
      <c r="DQ115" s="1055" t="s">
        <v>438</v>
      </c>
      <c r="DR115" s="1053"/>
      <c r="DS115" s="1053"/>
      <c r="DT115" s="1053"/>
      <c r="DU115" s="1054"/>
      <c r="DV115" s="1056" t="s">
        <v>438</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437</v>
      </c>
      <c r="AL116" s="1053"/>
      <c r="AM116" s="1053"/>
      <c r="AN116" s="1053"/>
      <c r="AO116" s="1054"/>
      <c r="AP116" s="1056" t="s">
        <v>437</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437</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437</v>
      </c>
      <c r="DH116" s="1053"/>
      <c r="DI116" s="1053"/>
      <c r="DJ116" s="1053"/>
      <c r="DK116" s="1054"/>
      <c r="DL116" s="1055" t="s">
        <v>128</v>
      </c>
      <c r="DM116" s="1053"/>
      <c r="DN116" s="1053"/>
      <c r="DO116" s="1053"/>
      <c r="DP116" s="1054"/>
      <c r="DQ116" s="1055" t="s">
        <v>128</v>
      </c>
      <c r="DR116" s="1053"/>
      <c r="DS116" s="1053"/>
      <c r="DT116" s="1053"/>
      <c r="DU116" s="1054"/>
      <c r="DV116" s="1056" t="s">
        <v>437</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2711620</v>
      </c>
      <c r="AB117" s="1071"/>
      <c r="AC117" s="1071"/>
      <c r="AD117" s="1071"/>
      <c r="AE117" s="1072"/>
      <c r="AF117" s="1073">
        <v>2673831</v>
      </c>
      <c r="AG117" s="1071"/>
      <c r="AH117" s="1071"/>
      <c r="AI117" s="1071"/>
      <c r="AJ117" s="1072"/>
      <c r="AK117" s="1073">
        <v>2736231</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438</v>
      </c>
      <c r="BW117" s="1014"/>
      <c r="BX117" s="1014"/>
      <c r="BY117" s="1014"/>
      <c r="BZ117" s="1014"/>
      <c r="CA117" s="1014" t="s">
        <v>128</v>
      </c>
      <c r="CB117" s="1014"/>
      <c r="CC117" s="1014"/>
      <c r="CD117" s="1014"/>
      <c r="CE117" s="1014"/>
      <c r="CF117" s="1008" t="s">
        <v>438</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438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308</v>
      </c>
      <c r="AG118" s="979"/>
      <c r="AH118" s="979"/>
      <c r="AI118" s="979"/>
      <c r="AJ118" s="980"/>
      <c r="AK118" s="978" t="s">
        <v>307</v>
      </c>
      <c r="AL118" s="979"/>
      <c r="AM118" s="979"/>
      <c r="AN118" s="979"/>
      <c r="AO118" s="980"/>
      <c r="AP118" s="1065" t="s">
        <v>430</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438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436</v>
      </c>
      <c r="DM118" s="1053"/>
      <c r="DN118" s="1053"/>
      <c r="DO118" s="1053"/>
      <c r="DP118" s="1054"/>
      <c r="DQ118" s="1055" t="s">
        <v>128</v>
      </c>
      <c r="DR118" s="1053"/>
      <c r="DS118" s="1053"/>
      <c r="DT118" s="1053"/>
      <c r="DU118" s="1054"/>
      <c r="DV118" s="1056" t="s">
        <v>438</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438</v>
      </c>
      <c r="AG119" s="986"/>
      <c r="AH119" s="986"/>
      <c r="AI119" s="986"/>
      <c r="AJ119" s="987"/>
      <c r="AK119" s="988" t="s">
        <v>438</v>
      </c>
      <c r="AL119" s="986"/>
      <c r="AM119" s="986"/>
      <c r="AN119" s="986"/>
      <c r="AO119" s="987"/>
      <c r="AP119" s="989" t="s">
        <v>128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463</v>
      </c>
      <c r="BP119" s="1100"/>
      <c r="BQ119" s="1091">
        <v>32581209</v>
      </c>
      <c r="BR119" s="1092"/>
      <c r="BS119" s="1092"/>
      <c r="BT119" s="1092"/>
      <c r="BU119" s="1092"/>
      <c r="BV119" s="1092">
        <v>30997028</v>
      </c>
      <c r="BW119" s="1092"/>
      <c r="BX119" s="1092"/>
      <c r="BY119" s="1092"/>
      <c r="BZ119" s="1092"/>
      <c r="CA119" s="1092">
        <v>29872759</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437</v>
      </c>
      <c r="DM119" s="1078"/>
      <c r="DN119" s="1078"/>
      <c r="DO119" s="1078"/>
      <c r="DP119" s="1079"/>
      <c r="DQ119" s="1077" t="s">
        <v>438</v>
      </c>
      <c r="DR119" s="1078"/>
      <c r="DS119" s="1078"/>
      <c r="DT119" s="1078"/>
      <c r="DU119" s="1079"/>
      <c r="DV119" s="1080" t="s">
        <v>438</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438</v>
      </c>
      <c r="AG120" s="1053"/>
      <c r="AH120" s="1053"/>
      <c r="AI120" s="1053"/>
      <c r="AJ120" s="1054"/>
      <c r="AK120" s="1055" t="s">
        <v>438</v>
      </c>
      <c r="AL120" s="1053"/>
      <c r="AM120" s="1053"/>
      <c r="AN120" s="1053"/>
      <c r="AO120" s="1054"/>
      <c r="AP120" s="1056" t="s">
        <v>128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3416697</v>
      </c>
      <c r="BR120" s="1021"/>
      <c r="BS120" s="1021"/>
      <c r="BT120" s="1021"/>
      <c r="BU120" s="1021"/>
      <c r="BV120" s="1021">
        <v>3549119</v>
      </c>
      <c r="BW120" s="1021"/>
      <c r="BX120" s="1021"/>
      <c r="BY120" s="1021"/>
      <c r="BZ120" s="1021"/>
      <c r="CA120" s="1021">
        <v>3335042</v>
      </c>
      <c r="CB120" s="1021"/>
      <c r="CC120" s="1021"/>
      <c r="CD120" s="1021"/>
      <c r="CE120" s="1021"/>
      <c r="CF120" s="1035">
        <v>50.9</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12981680</v>
      </c>
      <c r="DH120" s="1021"/>
      <c r="DI120" s="1021"/>
      <c r="DJ120" s="1021"/>
      <c r="DK120" s="1021"/>
      <c r="DL120" s="1021">
        <v>12444531</v>
      </c>
      <c r="DM120" s="1021"/>
      <c r="DN120" s="1021"/>
      <c r="DO120" s="1021"/>
      <c r="DP120" s="1021"/>
      <c r="DQ120" s="1021">
        <v>12014299</v>
      </c>
      <c r="DR120" s="1021"/>
      <c r="DS120" s="1021"/>
      <c r="DT120" s="1021"/>
      <c r="DU120" s="1021"/>
      <c r="DV120" s="1022">
        <v>183.5</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438</v>
      </c>
      <c r="AB121" s="1053"/>
      <c r="AC121" s="1053"/>
      <c r="AD121" s="1053"/>
      <c r="AE121" s="1054"/>
      <c r="AF121" s="1055" t="s">
        <v>128</v>
      </c>
      <c r="AG121" s="1053"/>
      <c r="AH121" s="1053"/>
      <c r="AI121" s="1053"/>
      <c r="AJ121" s="1054"/>
      <c r="AK121" s="1055" t="s">
        <v>128</v>
      </c>
      <c r="AL121" s="1053"/>
      <c r="AM121" s="1053"/>
      <c r="AN121" s="1053"/>
      <c r="AO121" s="1054"/>
      <c r="AP121" s="1056" t="s">
        <v>438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2546715</v>
      </c>
      <c r="BR121" s="1014"/>
      <c r="BS121" s="1014"/>
      <c r="BT121" s="1014"/>
      <c r="BU121" s="1014"/>
      <c r="BV121" s="1014">
        <v>2405132</v>
      </c>
      <c r="BW121" s="1014"/>
      <c r="BX121" s="1014"/>
      <c r="BY121" s="1014"/>
      <c r="BZ121" s="1014"/>
      <c r="CA121" s="1014">
        <v>2432388</v>
      </c>
      <c r="CB121" s="1014"/>
      <c r="CC121" s="1014"/>
      <c r="CD121" s="1014"/>
      <c r="CE121" s="1014"/>
      <c r="CF121" s="1008">
        <v>37.200000000000003</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3165778</v>
      </c>
      <c r="DH121" s="1014"/>
      <c r="DI121" s="1014"/>
      <c r="DJ121" s="1014"/>
      <c r="DK121" s="1014"/>
      <c r="DL121" s="1014">
        <v>3054047</v>
      </c>
      <c r="DM121" s="1014"/>
      <c r="DN121" s="1014"/>
      <c r="DO121" s="1014"/>
      <c r="DP121" s="1014"/>
      <c r="DQ121" s="1014">
        <v>2911212</v>
      </c>
      <c r="DR121" s="1014"/>
      <c r="DS121" s="1014"/>
      <c r="DT121" s="1014"/>
      <c r="DU121" s="1014"/>
      <c r="DV121" s="1015">
        <v>44.5</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128</v>
      </c>
      <c r="AG122" s="1053"/>
      <c r="AH122" s="1053"/>
      <c r="AI122" s="1053"/>
      <c r="AJ122" s="1054"/>
      <c r="AK122" s="1055" t="s">
        <v>436</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18853263</v>
      </c>
      <c r="BR122" s="1092"/>
      <c r="BS122" s="1092"/>
      <c r="BT122" s="1092"/>
      <c r="BU122" s="1092"/>
      <c r="BV122" s="1092">
        <v>18311884</v>
      </c>
      <c r="BW122" s="1092"/>
      <c r="BX122" s="1092"/>
      <c r="BY122" s="1092"/>
      <c r="BZ122" s="1092"/>
      <c r="CA122" s="1092">
        <v>18112774</v>
      </c>
      <c r="CB122" s="1092"/>
      <c r="CC122" s="1092"/>
      <c r="CD122" s="1092"/>
      <c r="CE122" s="1092"/>
      <c r="CF122" s="1112">
        <v>276.7</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22921</v>
      </c>
      <c r="DH122" s="1014"/>
      <c r="DI122" s="1014"/>
      <c r="DJ122" s="1014"/>
      <c r="DK122" s="1014"/>
      <c r="DL122" s="1014">
        <v>24739</v>
      </c>
      <c r="DM122" s="1014"/>
      <c r="DN122" s="1014"/>
      <c r="DO122" s="1014"/>
      <c r="DP122" s="1014"/>
      <c r="DQ122" s="1014">
        <v>25285</v>
      </c>
      <c r="DR122" s="1014"/>
      <c r="DS122" s="1014"/>
      <c r="DT122" s="1014"/>
      <c r="DU122" s="1014"/>
      <c r="DV122" s="1015">
        <v>0.4</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437</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473</v>
      </c>
      <c r="BP123" s="1100"/>
      <c r="BQ123" s="1159">
        <v>24816675</v>
      </c>
      <c r="BR123" s="1160"/>
      <c r="BS123" s="1160"/>
      <c r="BT123" s="1160"/>
      <c r="BU123" s="1160"/>
      <c r="BV123" s="1160">
        <v>24266135</v>
      </c>
      <c r="BW123" s="1160"/>
      <c r="BX123" s="1160"/>
      <c r="BY123" s="1160"/>
      <c r="BZ123" s="1160"/>
      <c r="CA123" s="1160">
        <v>23880204</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436</v>
      </c>
      <c r="AL124" s="1053"/>
      <c r="AM124" s="1053"/>
      <c r="AN124" s="1053"/>
      <c r="AO124" s="1054"/>
      <c r="AP124" s="1056" t="s">
        <v>128</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116.7</v>
      </c>
      <c r="BR124" s="1122"/>
      <c r="BS124" s="1122"/>
      <c r="BT124" s="1122"/>
      <c r="BU124" s="1122"/>
      <c r="BV124" s="1122">
        <v>103.4</v>
      </c>
      <c r="BW124" s="1122"/>
      <c r="BX124" s="1122"/>
      <c r="BY124" s="1122"/>
      <c r="BZ124" s="1122"/>
      <c r="CA124" s="1122">
        <v>91.5</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438</v>
      </c>
      <c r="DM124" s="1078"/>
      <c r="DN124" s="1078"/>
      <c r="DO124" s="1078"/>
      <c r="DP124" s="1079"/>
      <c r="DQ124" s="1077" t="s">
        <v>438</v>
      </c>
      <c r="DR124" s="1078"/>
      <c r="DS124" s="1078"/>
      <c r="DT124" s="1078"/>
      <c r="DU124" s="1079"/>
      <c r="DV124" s="1080" t="s">
        <v>438</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438</v>
      </c>
      <c r="AB125" s="1053"/>
      <c r="AC125" s="1053"/>
      <c r="AD125" s="1053"/>
      <c r="AE125" s="1054"/>
      <c r="AF125" s="1055" t="s">
        <v>438</v>
      </c>
      <c r="AG125" s="1053"/>
      <c r="AH125" s="1053"/>
      <c r="AI125" s="1053"/>
      <c r="AJ125" s="1054"/>
      <c r="AK125" s="1055" t="s">
        <v>438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438</v>
      </c>
      <c r="DH125" s="1021"/>
      <c r="DI125" s="1021"/>
      <c r="DJ125" s="1021"/>
      <c r="DK125" s="1021"/>
      <c r="DL125" s="1021" t="s">
        <v>438</v>
      </c>
      <c r="DM125" s="1021"/>
      <c r="DN125" s="1021"/>
      <c r="DO125" s="1021"/>
      <c r="DP125" s="1021"/>
      <c r="DQ125" s="1021" t="s">
        <v>438</v>
      </c>
      <c r="DR125" s="1021"/>
      <c r="DS125" s="1021"/>
      <c r="DT125" s="1021"/>
      <c r="DU125" s="1021"/>
      <c r="DV125" s="1022" t="s">
        <v>438</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438</v>
      </c>
      <c r="AB126" s="1053"/>
      <c r="AC126" s="1053"/>
      <c r="AD126" s="1053"/>
      <c r="AE126" s="1054"/>
      <c r="AF126" s="1055" t="s">
        <v>438</v>
      </c>
      <c r="AG126" s="1053"/>
      <c r="AH126" s="1053"/>
      <c r="AI126" s="1053"/>
      <c r="AJ126" s="1054"/>
      <c r="AK126" s="1055" t="s">
        <v>438</v>
      </c>
      <c r="AL126" s="1053"/>
      <c r="AM126" s="1053"/>
      <c r="AN126" s="1053"/>
      <c r="AO126" s="1054"/>
      <c r="AP126" s="1056" t="s">
        <v>438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438</v>
      </c>
      <c r="DM126" s="1014"/>
      <c r="DN126" s="1014"/>
      <c r="DO126" s="1014"/>
      <c r="DP126" s="1014"/>
      <c r="DQ126" s="1014" t="s">
        <v>438</v>
      </c>
      <c r="DR126" s="1014"/>
      <c r="DS126" s="1014"/>
      <c r="DT126" s="1014"/>
      <c r="DU126" s="1014"/>
      <c r="DV126" s="1015" t="s">
        <v>438</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438</v>
      </c>
      <c r="AG127" s="1053"/>
      <c r="AH127" s="1053"/>
      <c r="AI127" s="1053"/>
      <c r="AJ127" s="1054"/>
      <c r="AK127" s="1055" t="s">
        <v>438</v>
      </c>
      <c r="AL127" s="1053"/>
      <c r="AM127" s="1053"/>
      <c r="AN127" s="1053"/>
      <c r="AO127" s="1054"/>
      <c r="AP127" s="1056" t="s">
        <v>128</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438</v>
      </c>
      <c r="DR127" s="1014"/>
      <c r="DS127" s="1014"/>
      <c r="DT127" s="1014"/>
      <c r="DU127" s="1014"/>
      <c r="DV127" s="1015" t="s">
        <v>438</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330786</v>
      </c>
      <c r="AB128" s="1142"/>
      <c r="AC128" s="1142"/>
      <c r="AD128" s="1142"/>
      <c r="AE128" s="1143"/>
      <c r="AF128" s="1144">
        <v>305638</v>
      </c>
      <c r="AG128" s="1142"/>
      <c r="AH128" s="1142"/>
      <c r="AI128" s="1142"/>
      <c r="AJ128" s="1143"/>
      <c r="AK128" s="1144">
        <v>294152</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128</v>
      </c>
      <c r="BG128" s="1149"/>
      <c r="BH128" s="1149"/>
      <c r="BI128" s="1149"/>
      <c r="BJ128" s="1149"/>
      <c r="BK128" s="1149"/>
      <c r="BL128" s="1150"/>
      <c r="BM128" s="1148">
        <v>13.75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8134411</v>
      </c>
      <c r="AB129" s="1053"/>
      <c r="AC129" s="1053"/>
      <c r="AD129" s="1053"/>
      <c r="AE129" s="1054"/>
      <c r="AF129" s="1055">
        <v>7987522</v>
      </c>
      <c r="AG129" s="1053"/>
      <c r="AH129" s="1053"/>
      <c r="AI129" s="1053"/>
      <c r="AJ129" s="1054"/>
      <c r="AK129" s="1055">
        <v>8012706</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128</v>
      </c>
      <c r="BG129" s="1163"/>
      <c r="BH129" s="1163"/>
      <c r="BI129" s="1163"/>
      <c r="BJ129" s="1163"/>
      <c r="BK129" s="1163"/>
      <c r="BL129" s="1164"/>
      <c r="BM129" s="1162">
        <v>18.75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1481326</v>
      </c>
      <c r="AB130" s="1053"/>
      <c r="AC130" s="1053"/>
      <c r="AD130" s="1053"/>
      <c r="AE130" s="1054"/>
      <c r="AF130" s="1055">
        <v>1478052</v>
      </c>
      <c r="AG130" s="1053"/>
      <c r="AH130" s="1053"/>
      <c r="AI130" s="1053"/>
      <c r="AJ130" s="1054"/>
      <c r="AK130" s="1055">
        <v>1466513</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6653085</v>
      </c>
      <c r="AB131" s="1078"/>
      <c r="AC131" s="1078"/>
      <c r="AD131" s="1078"/>
      <c r="AE131" s="1079"/>
      <c r="AF131" s="1077">
        <v>6509470</v>
      </c>
      <c r="AG131" s="1078"/>
      <c r="AH131" s="1078"/>
      <c r="AI131" s="1078"/>
      <c r="AJ131" s="1079"/>
      <c r="AK131" s="1077">
        <v>6546193</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91.5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13.520163950000001</v>
      </c>
      <c r="AB132" s="1194"/>
      <c r="AC132" s="1194"/>
      <c r="AD132" s="1194"/>
      <c r="AE132" s="1195"/>
      <c r="AF132" s="1196">
        <v>13.674554150000001</v>
      </c>
      <c r="AG132" s="1194"/>
      <c r="AH132" s="1194"/>
      <c r="AI132" s="1194"/>
      <c r="AJ132" s="1195"/>
      <c r="AK132" s="1196">
        <v>14.902799229999999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14.3</v>
      </c>
      <c r="AB133" s="1177"/>
      <c r="AC133" s="1177"/>
      <c r="AD133" s="1177"/>
      <c r="AE133" s="1178"/>
      <c r="AF133" s="1176">
        <v>14</v>
      </c>
      <c r="AG133" s="1177"/>
      <c r="AH133" s="1177"/>
      <c r="AI133" s="1177"/>
      <c r="AJ133" s="1178"/>
      <c r="AK133" s="1176">
        <v>14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jpcIGs0YyTj5tTnlKm6sjXrRWINW2ZrpvGdwz5Zg3sPuc3SZOTlj2sUcK+UkqwBmNhDgUMgaVi/QpI9UGtYjg==" saltValue="6NP2770YOseEQ0ywqkvx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7" zoomScale="80" zoomScaleNormal="85" zoomScaleSheetLayoutView="80" workbookViewId="0">
      <selection activeCell="DH53" sqref="DH5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jzfYPlt5NaEz6Fw6ihifMRfbVV0yS0W5L8NjcVTIyjv0rQozI29zEVyoyV8pm2hOGMNHayE3tygw9iVLmEg0w==" saltValue="/LRb4pxTFJGKnYqW2ei5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ExXw1X4gvFJ6pMFvIxVfQanIY8lFatfGQKfjClwJ8pQvtSWBClV5zqT9NGPPk0of9Vi02VFexbluECCPmQvTg==" saltValue="cl9eFuib+Wr8effv6Hb+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1835352</v>
      </c>
      <c r="AP9" s="313">
        <v>62822</v>
      </c>
      <c r="AQ9" s="314">
        <v>70630</v>
      </c>
      <c r="AR9" s="315">
        <v>-11.1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248997</v>
      </c>
      <c r="AP10" s="316">
        <v>8523</v>
      </c>
      <c r="AQ10" s="317">
        <v>8333</v>
      </c>
      <c r="AR10" s="318">
        <v>2.2999999999999998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337598</v>
      </c>
      <c r="AP11" s="316">
        <v>11556</v>
      </c>
      <c r="AQ11" s="317">
        <v>8447</v>
      </c>
      <c r="AR11" s="318">
        <v>36.799999999999997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7640</v>
      </c>
      <c r="AP12" s="316">
        <v>262</v>
      </c>
      <c r="AQ12" s="317">
        <v>1002</v>
      </c>
      <c r="AR12" s="318">
        <v>-73.900000000000006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69720</v>
      </c>
      <c r="AP14" s="316">
        <v>2386</v>
      </c>
      <c r="AQ14" s="317">
        <v>2952</v>
      </c>
      <c r="AR14" s="318">
        <v>-19.2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37421</v>
      </c>
      <c r="AP15" s="316">
        <v>1281</v>
      </c>
      <c r="AQ15" s="317">
        <v>1842</v>
      </c>
      <c r="AR15" s="318">
        <v>-30.5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-150206</v>
      </c>
      <c r="AP16" s="316">
        <v>-5141</v>
      </c>
      <c r="AQ16" s="317">
        <v>-6186</v>
      </c>
      <c r="AR16" s="318">
        <v>-16.899999999999999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2386522</v>
      </c>
      <c r="AP17" s="316">
        <v>81688</v>
      </c>
      <c r="AQ17" s="317">
        <v>87031</v>
      </c>
      <c r="AR17" s="318">
        <v>-6.1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7.98</v>
      </c>
      <c r="AP21" s="329">
        <v>8.3000000000000007</v>
      </c>
      <c r="AQ21" s="330">
        <v>-0.32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99.3</v>
      </c>
      <c r="AP22" s="334">
        <v>97.7</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1545423</v>
      </c>
      <c r="AP32" s="343">
        <v>52898</v>
      </c>
      <c r="AQ32" s="344">
        <v>50496</v>
      </c>
      <c r="AR32" s="345">
        <v>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v>40</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1179503</v>
      </c>
      <c r="AP35" s="343">
        <v>40373</v>
      </c>
      <c r="AQ35" s="344">
        <v>19688</v>
      </c>
      <c r="AR35" s="345">
        <v>105.1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11305</v>
      </c>
      <c r="AP36" s="343">
        <v>387</v>
      </c>
      <c r="AQ36" s="344">
        <v>2838</v>
      </c>
      <c r="AR36" s="345">
        <v>-86.4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512</v>
      </c>
      <c r="AP37" s="343" t="s">
        <v>512</v>
      </c>
      <c r="AQ37" s="344">
        <v>486</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3</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-294152</v>
      </c>
      <c r="AP39" s="343">
        <v>-10069</v>
      </c>
      <c r="AQ39" s="344">
        <v>-4320</v>
      </c>
      <c r="AR39" s="345">
        <v>133.1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-1466513</v>
      </c>
      <c r="AP40" s="343">
        <v>-50197</v>
      </c>
      <c r="AQ40" s="344">
        <v>-47973</v>
      </c>
      <c r="AR40" s="345">
        <v>4.5999999999999996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975566</v>
      </c>
      <c r="AP41" s="343">
        <v>33393</v>
      </c>
      <c r="AQ41" s="344">
        <v>21258</v>
      </c>
      <c r="AR41" s="345">
        <v>57.1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4321994</v>
      </c>
      <c r="AN51" s="365">
        <v>141923</v>
      </c>
      <c r="AO51" s="366">
        <v>142.19999999999999</v>
      </c>
      <c r="AP51" s="367">
        <v>81768</v>
      </c>
      <c r="AQ51" s="368">
        <v>0.6</v>
      </c>
      <c r="AR51" s="369">
        <v>141.6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2353019</v>
      </c>
      <c r="AN52" s="373">
        <v>77267</v>
      </c>
      <c r="AO52" s="374">
        <v>132.1</v>
      </c>
      <c r="AP52" s="375">
        <v>37917</v>
      </c>
      <c r="AQ52" s="376">
        <v>-22.2</v>
      </c>
      <c r="AR52" s="377">
        <v>154.30000000000001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1261840</v>
      </c>
      <c r="AN53" s="365">
        <v>41694</v>
      </c>
      <c r="AO53" s="366">
        <v>-70.599999999999994</v>
      </c>
      <c r="AP53" s="367">
        <v>65876</v>
      </c>
      <c r="AQ53" s="368">
        <v>-19.399999999999999</v>
      </c>
      <c r="AR53" s="369">
        <v>-51.2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760270</v>
      </c>
      <c r="AN54" s="373">
        <v>25121</v>
      </c>
      <c r="AO54" s="374">
        <v>-67.5</v>
      </c>
      <c r="AP54" s="375">
        <v>36484</v>
      </c>
      <c r="AQ54" s="376">
        <v>-3.8</v>
      </c>
      <c r="AR54" s="377">
        <v>-63.7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1282024</v>
      </c>
      <c r="AN55" s="365">
        <v>42582</v>
      </c>
      <c r="AO55" s="366">
        <v>2.1</v>
      </c>
      <c r="AP55" s="367">
        <v>68468</v>
      </c>
      <c r="AQ55" s="368">
        <v>3.9</v>
      </c>
      <c r="AR55" s="369">
        <v>-1.8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1046278</v>
      </c>
      <c r="AN56" s="373">
        <v>34752</v>
      </c>
      <c r="AO56" s="374">
        <v>38.299999999999997</v>
      </c>
      <c r="AP56" s="375">
        <v>34140</v>
      </c>
      <c r="AQ56" s="376">
        <v>-6.4</v>
      </c>
      <c r="AR56" s="377">
        <v>44.7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681275</v>
      </c>
      <c r="AN57" s="365">
        <v>22965</v>
      </c>
      <c r="AO57" s="366">
        <v>-46.1</v>
      </c>
      <c r="AP57" s="367">
        <v>69729</v>
      </c>
      <c r="AQ57" s="368">
        <v>1.8</v>
      </c>
      <c r="AR57" s="369">
        <v>-47.9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443853</v>
      </c>
      <c r="AN58" s="373">
        <v>14962</v>
      </c>
      <c r="AO58" s="374">
        <v>-56.9</v>
      </c>
      <c r="AP58" s="375">
        <v>38908</v>
      </c>
      <c r="AQ58" s="376">
        <v>14</v>
      </c>
      <c r="AR58" s="377">
        <v>-70.900000000000006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1203200</v>
      </c>
      <c r="AN59" s="365">
        <v>41184</v>
      </c>
      <c r="AO59" s="366">
        <v>79.3</v>
      </c>
      <c r="AP59" s="367">
        <v>74581</v>
      </c>
      <c r="AQ59" s="368">
        <v>7</v>
      </c>
      <c r="AR59" s="369">
        <v>72.3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519047</v>
      </c>
      <c r="AN60" s="373">
        <v>17766</v>
      </c>
      <c r="AO60" s="374">
        <v>18.7</v>
      </c>
      <c r="AP60" s="375">
        <v>41563</v>
      </c>
      <c r="AQ60" s="376">
        <v>6.8</v>
      </c>
      <c r="AR60" s="377">
        <v>11.9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1750067</v>
      </c>
      <c r="AN61" s="380">
        <v>58070</v>
      </c>
      <c r="AO61" s="381">
        <v>21.4</v>
      </c>
      <c r="AP61" s="382">
        <v>72084</v>
      </c>
      <c r="AQ61" s="383">
        <v>-1.2</v>
      </c>
      <c r="AR61" s="369">
        <v>22.6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1024493</v>
      </c>
      <c r="AN62" s="373">
        <v>33974</v>
      </c>
      <c r="AO62" s="374">
        <v>12.9</v>
      </c>
      <c r="AP62" s="375">
        <v>37802</v>
      </c>
      <c r="AQ62" s="376">
        <v>-2.2999999999999998</v>
      </c>
      <c r="AR62" s="377">
        <v>15.2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2tQJwIJIX0K8lqt66Eot6GHE2FOf79KZhgOcsfovFyABadCQ4vOJ/ViR5EkKFtxDp6VZ0j7I9u9ys8jHaquQ==" saltValue="aCEsb0z/+fVF1yrF6dFV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C116" sqref="AC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c/pvpKMoh8bfkpzuZFfP/W1+faLgM6xIrDgvx5AdWK4ruKpnGWVKKvNsaT3qlgmYaUOILkQLTm5hWBYEFXlhhA==" saltValue="If9XpIOyszvZ6n+clbBv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N7QxDllD7ensg+4CGO2DE1L/brpwzbE3zagGReeeei8yGEpIO0ch8eNW9pSE5HS60clG1lS9usNHZWEB3SVfYg==" saltValue="VmihIPwtX3+GlsMs0PIz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election activeCell="J47" sqref="J47:K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29.64</v>
      </c>
      <c r="G47" s="12">
        <v>25.15</v>
      </c>
      <c r="H47" s="12">
        <v>22.59</v>
      </c>
      <c r="I47" s="12">
        <v>22.43</v>
      </c>
      <c r="J47" s="13">
        <v>20.190000000000001</v>
      </c>
    </row>
    <row r="48" spans="2:10" ht="57.75" customHeight="1" x14ac:dyDescent="0.15">
      <c r="B48" s="14"/>
      <c r="C48" s="1238" t="s">
        <v>4</v>
      </c>
      <c r="D48" s="1238"/>
      <c r="E48" s="1239"/>
      <c r="F48" s="15">
        <v>6.29</v>
      </c>
      <c r="G48" s="16">
        <v>4.79</v>
      </c>
      <c r="H48" s="16">
        <v>4.58</v>
      </c>
      <c r="I48" s="16">
        <v>4.5599999999999996</v>
      </c>
      <c r="J48" s="17">
        <v>3.6</v>
      </c>
    </row>
    <row r="49" spans="2:10" ht="57.75" customHeight="1" thickBot="1" x14ac:dyDescent="0.2">
      <c r="B49" s="18"/>
      <c r="C49" s="1240" t="s">
        <v>5</v>
      </c>
      <c r="D49" s="1240"/>
      <c r="E49" s="1241"/>
      <c r="F49" s="19" t="s">
        <v>558</v>
      </c>
      <c r="G49" s="20" t="s">
        <v>559</v>
      </c>
      <c r="H49" s="20" t="s">
        <v>560</v>
      </c>
      <c r="I49" s="20" t="s">
        <v>561</v>
      </c>
      <c r="J49" s="21" t="s">
        <v>562</v>
      </c>
    </row>
    <row r="50" spans="2:10" ht="13.5" customHeight="1" x14ac:dyDescent="0.15"/>
  </sheetData>
  <sheetProtection algorithmName="SHA-512" hashValue="WN0pmCDjXHCU0sUP3cK/AdC8fdiVrwLLVgvXauc+y94p42nFxEttNacqM9p331NWtXKHLpq7mylFc+T72Y1UVQ==" saltValue="yrP1m/CgMLWhomec1DOa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2021-02-26T06:48:57Z</cp:lastPrinted>
  <dcterms:created xsi:type="dcterms:W3CDTF">2021-02-05T03:27:14Z</dcterms:created>
  <dcterms:modified xsi:type="dcterms:W3CDTF">2021-10-19T07:50:26Z</dcterms:modified>
  <cp:category/>
</cp:coreProperties>
</file>