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61A2A6B7-B48A-4343-B51C-15422EB3832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1" i="12"/>
  <c r="AA30" i="12"/>
  <c r="AA29" i="12"/>
  <c r="AA28" i="12"/>
  <c r="AA8" i="12"/>
  <c r="AA7"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W36" i="10"/>
  <c r="BE36" i="10"/>
  <c r="C36" i="10"/>
  <c r="CO35" i="10"/>
  <c r="CO36" i="10" s="1"/>
  <c r="CO37" i="10" s="1"/>
  <c r="CO38" i="10" s="1"/>
  <c r="CO39" i="10" s="1"/>
  <c r="CO40" i="10" s="1"/>
  <c r="CO41" i="10" s="1"/>
  <c r="CO42" i="10" s="1"/>
  <c r="CO43" i="10" s="1"/>
  <c r="BW35" i="10"/>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alcChain>
</file>

<file path=xl/sharedStrings.xml><?xml version="1.0" encoding="utf-8"?>
<sst xmlns="http://schemas.openxmlformats.org/spreadsheetml/2006/main" count="1008" uniqueCount="620">
  <si>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</si>
  <si>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</si>
  <si>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</si>
  <si>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</si>
  <si>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</si>
  <si>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</si>
  <si>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</si>
  <si>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</si>
  <si>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</si>
  <si>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</si>
  <si>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</si>
  <si>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</si>
  <si>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</si>
  <si>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</si>
  <si>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</si>
  <si>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</si>
  <si>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</si>
  <si>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</si>
  <si>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</si>
  <si>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</si>
  <si>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</si>
  <si>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</si>
  <si>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</si>
  <si>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</si>
  <si>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</si>
  <si>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</si>
  <si>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</si>
  <si>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</si>
  <si>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</si>
  <si>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</si>
  <si>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</si>
  <si>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</si>
  <si>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</si>
  <si>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</si>
  <si>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</si>
  <si>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</si>
  <si>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</si>
  <si>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</si>
  <si>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</si>
  <si>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</si>
  <si>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</si>
  <si>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</si>
  <si>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</si>
  <si>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</si>
  <si>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</si>
  <si>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</si>
  <si>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</si>
  <si>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</si>
  <si>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</si>
  <si>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</si>
  <si>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</si>
  <si>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</si>
  <si>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</si>
  <si>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</si>
  <si>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</si>
  <si>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</si>
  <si>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</si>
  <si>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</si>
  <si>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</si>
  <si>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</si>
  <si>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</si>
  <si>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</si>
  <si>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</si>
  <si>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</si>
  <si>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</si>
  <si>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</si>
  <si>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</si>
  <si>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</si>
  <si>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</si>
  <si>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</si>
  <si>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</si>
  <si>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</si>
  <si>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</si>
  <si>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</si>
  <si>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</si>
  <si>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</si>
  <si>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</si>
  <si>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</si>
  <si>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</si>
  <si>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</si>
  <si>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</si>
  <si>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</si>
  <si>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</si>
  <si>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</si>
  <si>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</si>
  <si>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</si>
  <si>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</si>
  <si>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</si>
  <si>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</si>
  <si>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</si>
  <si>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</si>
  <si>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</si>
  <si>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</si>
  <si>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</si>
  <si>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</si>
  <si>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</si>
  <si>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</si>
  <si>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</si>
  <si>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</si>
  <si>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</si>
  <si>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</si>
  <si>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</si>
  <si>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</si>
  <si>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</si>
  <si>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</si>
  <si>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</si>
  <si>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</si>
  <si>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</si>
  <si>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</si>
  <si>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</si>
  <si>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</si>
  <si>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</si>
  <si>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</si>
  <si>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</si>
  <si>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</si>
  <si>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</si>
  <si>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</si>
  <si>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</si>
  <si>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</si>
  <si>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</si>
  <si>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</si>
  <si>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</si>
  <si>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</si>
  <si>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</si>
  <si>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</si>
  <si>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</si>
  <si>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</si>
  <si>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</si>
  <si>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</si>
  <si>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</si>
  <si>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</si>
  <si>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</si>
  <si>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</si>
  <si>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</si>
  <si>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</si>
  <si>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</si>
  <si>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</si>
  <si>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</si>
  <si>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</si>
  <si>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</si>
  <si>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</si>
  <si>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</si>
  <si>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</si>
  <si>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</si>
  <si>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</si>
  <si>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</si>
  <si>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</si>
  <si>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</si>
  <si>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</si>
  <si>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</si>
  <si>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</si>
  <si>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</si>
  <si>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病院事業会計</t>
    <phoneticPr fontId="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</si>
  <si>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</si>
  <si>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</si>
  <si>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</si>
  <si>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</si>
  <si>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</si>
  <si>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</si>
  <si>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</si>
  <si>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</si>
  <si>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</si>
  <si>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</si>
  <si>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</si>
  <si>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</si>
  <si>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</si>
  <si>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</si>
  <si>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</si>
  <si>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</si>
  <si>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</si>
  <si>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</si>
  <si>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</si>
  <si>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</si>
  <si>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</si>
  <si>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</si>
  <si>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</si>
  <si>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</si>
  <si>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</si>
  <si>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</si>
  <si>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</si>
  <si>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</si>
  <si>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</si>
  <si>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</si>
  <si>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</si>
  <si>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</si>
  <si>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</si>
  <si>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</si>
  <si>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</si>
  <si>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</si>
  <si>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</si>
  <si>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</si>
  <si>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</si>
  <si>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</si>
  <si>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</si>
  <si>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</si>
  <si>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</si>
  <si>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</si>
  <si>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</si>
  <si>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</si>
  <si>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</si>
  <si>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</si>
  <si>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</si>
  <si>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</si>
  <si>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</si>
  <si>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</si>
  <si>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</si>
  <si>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</si>
  <si>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</si>
  <si>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</si>
  <si>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</si>
  <si>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</si>
  <si>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</si>
  <si>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</si>
  <si>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</si>
  <si>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</si>
  <si>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</si>
  <si>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</si>
  <si>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</si>
  <si>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</si>
  <si>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</si>
  <si>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</si>
  <si>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</si>
  <si>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</si>
  <si>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</si>
  <si>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</si>
  <si>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</si>
  <si>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</si>
  <si>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</si>
  <si>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</si>
  <si>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</si>
  <si>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</si>
  <si>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</si>
  <si>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</si>
  <si>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</si>
  <si>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</si>
  <si>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</si>
  <si>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</si>
  <si>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</si>
  <si>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</si>
  <si>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</si>
  <si>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</si>
  <si>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</si>
  <si>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</si>
  <si>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</si>
  <si>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</si>
  <si>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</si>
  <si>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</si>
  <si>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</si>
  <si>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</si>
  <si>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</si>
  <si>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</si>
  <si>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</si>
  <si>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</si>
  <si>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</si>
  <si>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</si>
  <si>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</si>
  <si>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</si>
  <si>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</si>
  <si>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</si>
  <si>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</si>
  <si>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</si>
  <si>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</si>
  <si>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</si>
  <si>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</si>
  <si>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</si>
  <si>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</si>
  <si>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</si>
  <si>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</si>
  <si>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</si>
  <si>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</si>
  <si>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</si>
  <si>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</si>
  <si>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</si>
  <si>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</si>
  <si>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</si>
  <si>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</si>
  <si>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</si>
  <si>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</si>
  <si>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</si>
  <si>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</si>
  <si>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</si>
  <si>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</si>
  <si>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</si>
  <si>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</si>
  <si>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</si>
  <si>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</si>
  <si>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</si>
  <si>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</si>
  <si>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</si>
  <si>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</si>
  <si>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</si>
  <si>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</si>
  <si>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</si>
  <si>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</si>
  <si>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</si>
  <si>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</si>
  <si>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</si>
  <si>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</si>
  <si>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</si>
  <si>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</si>
  <si>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</si>
  <si>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</si>
  <si>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</si>
  <si>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</si>
  <si>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</si>
  <si>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</si>
  <si>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</si>
  <si>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</si>
  <si>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</si>
  <si>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</si>
  <si>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</si>
  <si>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</si>
  <si>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</si>
  <si>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</si>
  <si>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</si>
  <si>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</si>
  <si>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</si>
  <si>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</si>
  <si>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</si>
  <si>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</si>
  <si>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</si>
  <si>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</si>
  <si>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</si>
  <si>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</si>
  <si>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</si>
  <si>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</si>
  <si>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</si>
  <si>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</si>
  <si>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</si>
  <si>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</si>
  <si>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</si>
  <si>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</si>
  <si>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</si>
  <si>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</si>
  <si>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</si>
  <si>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</si>
  <si>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</si>
  <si>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</si>
  <si>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</si>
  <si>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</si>
  <si>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</si>
  <si>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</si>
  <si>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</si>
  <si>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</si>
  <si>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</si>
  <si>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</si>
  <si>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</si>
  <si>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</si>
  <si>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</si>
  <si>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</si>
  <si>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</si>
  <si>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</si>
  <si>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</si>
  <si>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</si>
  <si>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</si>
  <si>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</si>
  <si>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</si>
  <si>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</si>
  <si>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</si>
  <si>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</si>
  <si>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</si>
  <si>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</si>
  <si>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</si>
  <si>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</si>
  <si>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</si>
  <si>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</si>
  <si>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</si>
  <si>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</si>
  <si>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</si>
  <si>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</si>
  <si>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</si>
  <si>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</si>
  <si>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</si>
  <si>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</si>
  <si>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</si>
  <si>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</si>
  <si>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</si>
  <si>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</si>
  <si>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</si>
  <si>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</si>
  <si>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</si>
  <si>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</si>
  <si>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</si>
  <si>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</si>
  <si>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</si>
  <si>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</si>
  <si>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</si>
  <si>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</si>
  <si>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</si>
  <si>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</si>
  <si>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</si>
  <si>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</si>
  <si>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宝塚市営霊園事業費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</si>
  <si>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</si>
  <si>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</si>
  <si>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</si>
  <si>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</si>
  <si>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</si>
  <si>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</si>
  <si>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</si>
  <si>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</si>
  <si>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</si>
  <si>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</si>
  <si>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</si>
  <si>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</si>
  <si>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</si>
  <si>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</si>
  <si>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</si>
  <si>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</si>
  <si>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</si>
  <si>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介護保険事業費</t>
    <phoneticPr fontId="5"/>
  </si>
  <si>
    <t>後期高齢者医療事業費</t>
    <phoneticPr fontId="5"/>
  </si>
  <si>
    <t>農業共済事業費</t>
    <phoneticPr fontId="5"/>
  </si>
  <si>
    <t>病院事業会計</t>
    <phoneticPr fontId="5"/>
  </si>
  <si>
    <t>法適用企業</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</si>
  <si>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</si>
  <si>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</si>
  <si>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</si>
  <si>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</si>
  <si>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</si>
  <si>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</si>
  <si>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</si>
  <si>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</si>
  <si>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</si>
  <si>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</si>
  <si>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</si>
  <si>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</si>
  <si>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</si>
  <si>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</si>
  <si>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</si>
  <si>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</si>
  <si>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</si>
  <si>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</si>
  <si>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</si>
  <si>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</si>
  <si>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</si>
  <si>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</si>
  <si>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</si>
  <si>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</si>
  <si>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</si>
  <si>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</si>
  <si>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</si>
  <si>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</si>
  <si>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</si>
  <si>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</si>
  <si>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</si>
  <si>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</si>
  <si>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</si>
  <si>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</si>
  <si>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</si>
  <si>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</si>
  <si>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</si>
  <si>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</si>
  <si>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</si>
  <si>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</si>
  <si>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</si>
  <si>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</si>
  <si>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</si>
  <si>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</si>
  <si>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</si>
  <si>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</si>
  <si>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</si>
  <si>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</si>
  <si>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</si>
  <si>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</si>
  <si>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</si>
  <si>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</si>
  <si>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</si>
  <si>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</si>
  <si>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</si>
  <si>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</si>
  <si>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</si>
  <si>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</si>
  <si>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</si>
  <si>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</si>
  <si>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</si>
  <si>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</si>
  <si>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</si>
  <si>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</si>
  <si>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</si>
  <si>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</si>
  <si>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</si>
  <si>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</si>
  <si>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国民健康保険診療施設費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</si>
  <si>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</si>
  <si>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</si>
  <si>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</si>
  <si>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</si>
  <si>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</si>
  <si>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</si>
  <si>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</si>
  <si>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</si>
  <si>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</si>
  <si>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</si>
  <si>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</si>
  <si>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</si>
  <si>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</si>
  <si>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</si>
  <si>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</si>
  <si>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</si>
  <si>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</si>
  <si>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</si>
  <si>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</si>
  <si>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</si>
  <si>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</si>
  <si>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</si>
  <si>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</si>
  <si>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</si>
  <si>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</si>
  <si>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</si>
  <si>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</si>
  <si>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</si>
  <si>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</si>
  <si>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</si>
  <si>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</si>
  <si>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</si>
  <si>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</si>
  <si>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</si>
  <si>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</si>
  <si>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</si>
  <si>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</si>
  <si>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</si>
  <si>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</si>
  <si>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</si>
  <si>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</si>
  <si>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</si>
  <si>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</si>
  <si>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</si>
  <si>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</si>
  <si>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</si>
  <si>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</si>
  <si>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</si>
  <si>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</si>
  <si>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</si>
  <si>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</si>
  <si>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</si>
  <si>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</si>
  <si>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</si>
  <si>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</si>
  <si>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</si>
  <si>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</si>
  <si>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</si>
  <si>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</si>
  <si>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</si>
  <si>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</si>
  <si>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</si>
  <si>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</si>
  <si>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</si>
  <si>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</si>
  <si>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</si>
  <si>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</si>
  <si>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</si>
  <si>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</si>
  <si>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</si>
  <si>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</si>
  <si>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</si>
  <si>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</si>
  <si>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</si>
  <si>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</si>
  <si>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</si>
  <si>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</si>
  <si>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</si>
  <si>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</si>
  <si>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</si>
  <si>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</si>
  <si>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</si>
  <si>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</si>
  <si>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</si>
  <si>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0.00</t>
  </si>
  <si>
    <t>▲ 0.20</t>
  </si>
  <si>
    <t>病院事業会計</t>
  </si>
  <si>
    <t>▲ 0.63</t>
  </si>
  <si>
    <t>▲ 1.67</t>
  </si>
  <si>
    <t>▲ 2.98</t>
  </si>
  <si>
    <t>▲ 2.75</t>
  </si>
  <si>
    <t>▲ 3.41</t>
  </si>
  <si>
    <t>水道事業会計</t>
  </si>
  <si>
    <t>一般会計</t>
  </si>
  <si>
    <t>国民健康保険事業費</t>
  </si>
  <si>
    <t>▲ 2.52</t>
  </si>
  <si>
    <t>下水道事業会計</t>
  </si>
  <si>
    <t>介護保険事業費</t>
  </si>
  <si>
    <t>後期高齢者医療事業費</t>
  </si>
  <si>
    <t>宝塚市営霊園事業費</t>
  </si>
  <si>
    <t>その他会計（赤字）</t>
  </si>
  <si>
    <t>その他会計（黒字）</t>
  </si>
  <si>
    <t>（百万円）</t>
    <phoneticPr fontId="5"/>
  </si>
  <si>
    <t>H26末</t>
    <phoneticPr fontId="5"/>
  </si>
  <si>
    <t>H27末</t>
    <phoneticPr fontId="5"/>
  </si>
  <si>
    <t>H28末</t>
    <phoneticPr fontId="5"/>
  </si>
  <si>
    <t>H29末</t>
    <phoneticPr fontId="5"/>
  </si>
  <si>
    <t>H30末</t>
    <phoneticPr fontId="5"/>
  </si>
  <si>
    <t>丹波少年自然の家</t>
    <rPh sb="0" eb="2">
      <t>タンバ</t>
    </rPh>
    <rPh sb="2" eb="4">
      <t>ショウネン</t>
    </rPh>
    <rPh sb="4" eb="6">
      <t>シゼン</t>
    </rPh>
    <rPh sb="7" eb="8">
      <t>イエ</t>
    </rPh>
    <phoneticPr fontId="2"/>
  </si>
  <si>
    <t>新ごみ処理施設建設基金(R01年度末現在)</t>
    <rPh sb="0" eb="1">
      <t>シン</t>
    </rPh>
    <rPh sb="3" eb="5">
      <t>ショリ</t>
    </rPh>
    <rPh sb="5" eb="7">
      <t>シセツ</t>
    </rPh>
    <rPh sb="7" eb="9">
      <t>ケンセツ</t>
    </rPh>
    <rPh sb="9" eb="11">
      <t>キキン</t>
    </rPh>
    <phoneticPr fontId="5"/>
  </si>
  <si>
    <t>市営霊園運営基金(R01年度末現在)</t>
    <rPh sb="0" eb="2">
      <t>シエイ</t>
    </rPh>
    <rPh sb="2" eb="4">
      <t>レイエン</t>
    </rPh>
    <rPh sb="4" eb="6">
      <t>ウンエイ</t>
    </rPh>
    <rPh sb="6" eb="8">
      <t>キキン</t>
    </rPh>
    <phoneticPr fontId="5"/>
  </si>
  <si>
    <t>障碍（がい）福祉基金(R01年度末現在)</t>
    <rPh sb="0" eb="2">
      <t>ショウガイ</t>
    </rPh>
    <rPh sb="6" eb="8">
      <t>フクシ</t>
    </rPh>
    <rPh sb="8" eb="10">
      <t>キキン</t>
    </rPh>
    <phoneticPr fontId="5"/>
  </si>
  <si>
    <t>公共施設等整備保全基金(R01年度末現在)</t>
    <rPh sb="0" eb="2">
      <t>コウキョウ</t>
    </rPh>
    <rPh sb="2" eb="4">
      <t>シセツ</t>
    </rPh>
    <rPh sb="4" eb="5">
      <t>トウ</t>
    </rPh>
    <rPh sb="5" eb="7">
      <t>セイビ</t>
    </rPh>
    <rPh sb="7" eb="9">
      <t>ホゼン</t>
    </rPh>
    <rPh sb="9" eb="11">
      <t>キキン</t>
    </rPh>
    <phoneticPr fontId="5"/>
  </si>
  <si>
    <t>ふるさとまちづくり基金(R01年度末現在)</t>
    <rPh sb="9" eb="11">
      <t>キキン</t>
    </rPh>
    <phoneticPr fontId="5"/>
  </si>
  <si>
    <t>（公財）宝塚市スポーツ振興公社</t>
    <rPh sb="1" eb="3">
      <t>コウザイ</t>
    </rPh>
    <rPh sb="11" eb="13">
      <t>シンコウ</t>
    </rPh>
    <rPh sb="13" eb="15">
      <t>コウシャ</t>
    </rPh>
    <phoneticPr fontId="2"/>
  </si>
  <si>
    <t>ソリオ宝塚都市開発（株）</t>
    <rPh sb="5" eb="9">
      <t>トシカイハツ</t>
    </rPh>
    <rPh sb="10" eb="11">
      <t>カブ</t>
    </rPh>
    <phoneticPr fontId="2"/>
  </si>
  <si>
    <t>（公財）宝塚市文化財団</t>
    <rPh sb="1" eb="3">
      <t>コウザイ</t>
    </rPh>
    <rPh sb="7" eb="9">
      <t>ブンカ</t>
    </rPh>
    <rPh sb="9" eb="11">
      <t>ザイダン</t>
    </rPh>
    <phoneticPr fontId="2"/>
  </si>
  <si>
    <t>（一財）宝塚市保健福祉サービス公社</t>
    <rPh sb="1" eb="2">
      <t>イチ</t>
    </rPh>
    <rPh sb="2" eb="3">
      <t>ザイ</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</si>
  <si>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</si>
  <si>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</si>
  <si>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（株）エフエム宝塚</t>
    <rPh sb="1" eb="2">
      <t>カブ</t>
    </rPh>
    <phoneticPr fontId="2"/>
  </si>
  <si>
    <t>宝塚市土地開発公社</t>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</si>
  <si>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</si>
  <si>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</si>
  <si>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</si>
  <si>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</si>
  <si>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</si>
  <si>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類似団体と比べ、有形固定資産減価償却率が高い数値となっている。
将来負担比率は減少を見込み、有形固定資産減価償却率は公共施設の最適化の取り組みや財政見通しの中で必要額を見込むとともに予算において建物更新などに適正配分を行うことでより改善を目指している。</t>
    <rPh sb="0" eb="2">
      <t>ルイジ</t>
    </rPh>
    <rPh sb="2" eb="4">
      <t>ダンタイ</t>
    </rPh>
    <rPh sb="5" eb="6">
      <t>クラ</t>
    </rPh>
    <rPh sb="8" eb="10">
      <t>ユウケイ</t>
    </rPh>
    <rPh sb="10" eb="12">
      <t>コテイ</t>
    </rPh>
    <rPh sb="12" eb="14">
      <t>シサン</t>
    </rPh>
    <rPh sb="14" eb="16">
      <t>ゲンカ</t>
    </rPh>
    <rPh sb="16" eb="18">
      <t>ショウキャク</t>
    </rPh>
    <rPh sb="18" eb="19">
      <t>リツ</t>
    </rPh>
    <rPh sb="20" eb="21">
      <t>タカ</t>
    </rPh>
    <rPh sb="22" eb="24">
      <t>スウチ</t>
    </rPh>
    <rPh sb="32" eb="34">
      <t>ショウライ</t>
    </rPh>
    <rPh sb="34" eb="36">
      <t>フタン</t>
    </rPh>
    <rPh sb="36" eb="38">
      <t>ヒリツ</t>
    </rPh>
    <rPh sb="39" eb="41">
      <t>ゲンショウ</t>
    </rPh>
    <rPh sb="42" eb="44">
      <t>ミコ</t>
    </rPh>
    <rPh sb="46" eb="48">
      <t>ユウケイ</t>
    </rPh>
    <rPh sb="48" eb="50">
      <t>コテイ</t>
    </rPh>
    <rPh sb="50" eb="52">
      <t>シサン</t>
    </rPh>
    <rPh sb="52" eb="54">
      <t>ゲンカ</t>
    </rPh>
    <rPh sb="54" eb="56">
      <t>ショウキャク</t>
    </rPh>
    <rPh sb="56" eb="57">
      <t>リツ</t>
    </rPh>
    <rPh sb="58" eb="60">
      <t>コウキョウ</t>
    </rPh>
    <rPh sb="60" eb="62">
      <t>シセツ</t>
    </rPh>
    <rPh sb="63" eb="66">
      <t>サイテキカ</t>
    </rPh>
    <rPh sb="67" eb="68">
      <t>ト</t>
    </rPh>
    <rPh sb="69" eb="70">
      <t>ク</t>
    </rPh>
    <rPh sb="72" eb="74">
      <t>ザイセイ</t>
    </rPh>
    <rPh sb="74" eb="76">
      <t>ミトオ</t>
    </rPh>
    <rPh sb="78" eb="79">
      <t>ナカ</t>
    </rPh>
    <rPh sb="80" eb="82">
      <t>ヒツヨウ</t>
    </rPh>
    <rPh sb="82" eb="83">
      <t>ガク</t>
    </rPh>
    <rPh sb="84" eb="86">
      <t>ミコ</t>
    </rPh>
    <rPh sb="91" eb="93">
      <t>ヨサン</t>
    </rPh>
    <rPh sb="97" eb="99">
      <t>タテモノ</t>
    </rPh>
    <rPh sb="99" eb="101">
      <t>コウシン</t>
    </rPh>
    <rPh sb="104" eb="106">
      <t>テキセイ</t>
    </rPh>
    <rPh sb="106" eb="108">
      <t>ハイブン</t>
    </rPh>
    <rPh sb="109" eb="110">
      <t>オコナ</t>
    </rPh>
    <rPh sb="116" eb="118">
      <t>カイゼン</t>
    </rPh>
    <rPh sb="119" eb="121">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</si>
  <si>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</si>
  <si>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</si>
  <si>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</si>
  <si>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</si>
  <si>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</si>
  <si>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</si>
  <si>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平成30年度決算との比較では将来負担比率では0.5ポイント悪化し、実質公債費比率では、0.1ポイントの改善となっている。
将来負担比率企業債の償還が順調に進んでいることと、団塊世代の退職のピークを終えたことにより比率は減少したが、地方債残高が増加する見込みのため比率としては増加を見込んでいる。
実質公債費率については、建物施設・インフラ施設保全に対する計画的な投資の増加などにより、今後増加していくものと見込んでいる。</t>
    <rPh sb="29" eb="31">
      <t>アッカ</t>
    </rPh>
    <rPh sb="61" eb="63">
      <t>ショウライ</t>
    </rPh>
    <rPh sb="63" eb="65">
      <t>フタン</t>
    </rPh>
    <rPh sb="65" eb="67">
      <t>ヒリツ</t>
    </rPh>
    <rPh sb="106" eb="108">
      <t>ヒリツ</t>
    </rPh>
    <rPh sb="115" eb="118">
      <t>チホウサイ</t>
    </rPh>
    <rPh sb="118" eb="120">
      <t>ザンダカ</t>
    </rPh>
    <rPh sb="121" eb="123">
      <t>ゾウカ</t>
    </rPh>
    <rPh sb="125" eb="127">
      <t>ミコ</t>
    </rPh>
    <rPh sb="131" eb="133">
      <t>ヒリツ</t>
    </rPh>
    <rPh sb="137" eb="139">
      <t>ゾウカ</t>
    </rPh>
    <rPh sb="140" eb="142">
      <t>ミコ</t>
    </rPh>
    <rPh sb="160" eb="162">
      <t>タテモノ</t>
    </rPh>
    <rPh sb="162" eb="164">
      <t>シセツ</t>
    </rPh>
    <rPh sb="169" eb="171">
      <t>シセツ</t>
    </rPh>
    <rPh sb="171" eb="173">
      <t>ホゼン</t>
    </rPh>
    <rPh sb="174" eb="175">
      <t>タイ</t>
    </rPh>
    <rPh sb="177" eb="180">
      <t>ケイカクテキ</t>
    </rPh>
    <rPh sb="181" eb="183">
      <t>トウシ</t>
    </rPh>
    <rPh sb="184" eb="186">
      <t>ゾウカ</t>
    </rPh>
    <rPh sb="192" eb="194">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</si>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</sst>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DDD4DD-12EB-433B-8353-5C36DE91311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5047-4FDB-A6BE-8A6E3D1E61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25872</c:v>
                </c:pt>
                <c:pt idx="1">
                  <c:v>24773</c:v>
                </c:pt>
                <c:pt idx="2">
                  <c:v>30071</c:v>
                </c:pt>
                <c:pt idx="3">
                  <c:v>29131</c:v>
                </c:pt>
                <c:pt idx="4">
                  <c:v>33836</c:v>
                </c:pt>
              </c:numCache>
            </c:numRef>
          </c:val>
          <c:smooth val="0"/>
          <c:extLst>
            <c:ext xmlns:c16="http://schemas.microsoft.com/office/drawing/2014/chart" uri="{C3380CC4-5D6E-409C-BE32-E72D297353CC}">
              <c16:uniqueId val="{00000001-5047-4FDB-A6BE-8A6E3D1E61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1.87</c:v>
                </c:pt>
                <c:pt idx="1">
                  <c:v>0.85</c:v>
                </c:pt>
                <c:pt idx="2">
                  <c:v>1.29</c:v>
                </c:pt>
                <c:pt idx="3">
                  <c:v>0.86</c:v>
                </c:pt>
                <c:pt idx="4">
                  <c:v>1.1299999999999999</c:v>
                </c:pt>
              </c:numCache>
            </c:numRef>
          </c:val>
          <c:extLst>
            <c:ext xmlns:c16="http://schemas.microsoft.com/office/drawing/2014/chart" uri="{C3380CC4-5D6E-409C-BE32-E72D297353CC}">
              <c16:uniqueId val="{00000000-7E90-4CF8-BCCD-F1693508A4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12.03</c:v>
                </c:pt>
                <c:pt idx="1">
                  <c:v>11.93</c:v>
                </c:pt>
                <c:pt idx="2">
                  <c:v>12.2</c:v>
                </c:pt>
                <c:pt idx="3">
                  <c:v>12.77</c:v>
                </c:pt>
                <c:pt idx="4">
                  <c:v>12.26</c:v>
                </c:pt>
              </c:numCache>
            </c:numRef>
          </c:val>
          <c:extLst>
            <c:ext xmlns:c16="http://schemas.microsoft.com/office/drawing/2014/chart" uri="{C3380CC4-5D6E-409C-BE32-E72D297353CC}">
              <c16:uniqueId val="{00000001-7E90-4CF8-BCCD-F1693508A4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0</c:v>
                </c:pt>
                <c:pt idx="2">
                  <c:v>0.8</c:v>
                </c:pt>
                <c:pt idx="3">
                  <c:v>0.22</c:v>
                </c:pt>
                <c:pt idx="4">
                  <c:v>-0.2</c:v>
                </c:pt>
              </c:numCache>
            </c:numRef>
          </c:val>
          <c:smooth val="0"/>
          <c:extLst>
            <c:ext xmlns:c16="http://schemas.microsoft.com/office/drawing/2014/chart" uri="{C3380CC4-5D6E-409C-BE32-E72D297353CC}">
              <c16:uniqueId val="{00000002-7E90-4CF8-BCCD-F1693508A4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723B-4C1F-AEAA-F4C17D217A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3B-4C1F-AEAA-F4C17D217AB3}"/>
            </c:ext>
          </c:extLst>
        </c:ser>
        <c:ser>
          <c:idx val="2"/>
          <c:order val="2"/>
          <c:tx>
            <c:strRef>
              <c:f>データシート!$A$29</c:f>
              <c:strCache>
                <c:ptCount val="1"/>
                <c:pt idx="0">
                  <c:v>宝塚市営霊園事業費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c:v>
                </c:pt>
                <c:pt idx="2">
                  <c:v>#N/A</c:v>
                </c:pt>
                <c:pt idx="3">
                  <c:v>0.34</c:v>
                </c:pt>
                <c:pt idx="4">
                  <c:v>#N/A</c:v>
                </c:pt>
                <c:pt idx="5">
                  <c:v>0</c:v>
                </c:pt>
                <c:pt idx="6">
                  <c:v>#N/A</c:v>
                </c:pt>
                <c:pt idx="7">
                  <c:v>0</c:v>
                </c:pt>
                <c:pt idx="8">
                  <c:v>#N/A</c:v>
                </c:pt>
                <c:pt idx="9">
                  <c:v>0</c:v>
                </c:pt>
              </c:numCache>
            </c:numRef>
          </c:val>
          <c:extLst>
            <c:ext xmlns:c16="http://schemas.microsoft.com/office/drawing/2014/chart" uri="{C3380CC4-5D6E-409C-BE32-E72D297353CC}">
              <c16:uniqueId val="{00000002-723B-4C1F-AEAA-F4C17D217AB3}"/>
            </c:ext>
          </c:extLst>
        </c:ser>
        <c:ser>
          <c:idx val="3"/>
          <c:order val="3"/>
          <c:tx>
            <c:strRef>
              <c:f>データシート!$A$30</c:f>
              <c:strCache>
                <c:ptCount val="1"/>
                <c:pt idx="0">
                  <c:v>後期高齢者医療事業費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0.27</c:v>
                </c:pt>
                <c:pt idx="2">
                  <c:v>#N/A</c:v>
                </c:pt>
                <c:pt idx="3">
                  <c:v>0.3</c:v>
                </c:pt>
                <c:pt idx="4">
                  <c:v>#N/A</c:v>
                </c:pt>
                <c:pt idx="5">
                  <c:v>0.3</c:v>
                </c:pt>
                <c:pt idx="6">
                  <c:v>#N/A</c:v>
                </c:pt>
                <c:pt idx="7">
                  <c:v>0.32</c:v>
                </c:pt>
                <c:pt idx="8">
                  <c:v>#N/A</c:v>
                </c:pt>
                <c:pt idx="9">
                  <c:v>0.3</c:v>
                </c:pt>
              </c:numCache>
            </c:numRef>
          </c:val>
          <c:extLst>
            <c:ext xmlns:c16="http://schemas.microsoft.com/office/drawing/2014/chart" uri="{C3380CC4-5D6E-409C-BE32-E72D297353CC}">
              <c16:uniqueId val="{00000003-723B-4C1F-AEAA-F4C17D217AB3}"/>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0.99</c:v>
                </c:pt>
                <c:pt idx="2">
                  <c:v>#N/A</c:v>
                </c:pt>
                <c:pt idx="3">
                  <c:v>0.92</c:v>
                </c:pt>
                <c:pt idx="4">
                  <c:v>#N/A</c:v>
                </c:pt>
                <c:pt idx="5">
                  <c:v>1.24</c:v>
                </c:pt>
                <c:pt idx="6">
                  <c:v>#N/A</c:v>
                </c:pt>
                <c:pt idx="7">
                  <c:v>0.44</c:v>
                </c:pt>
                <c:pt idx="8">
                  <c:v>#N/A</c:v>
                </c:pt>
                <c:pt idx="9">
                  <c:v>0.91</c:v>
                </c:pt>
              </c:numCache>
            </c:numRef>
          </c:val>
          <c:extLst>
            <c:ext xmlns:c16="http://schemas.microsoft.com/office/drawing/2014/chart" uri="{C3380CC4-5D6E-409C-BE32-E72D297353CC}">
              <c16:uniqueId val="{00000004-723B-4C1F-AEAA-F4C17D217AB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1.35</c:v>
                </c:pt>
                <c:pt idx="2">
                  <c:v>#N/A</c:v>
                </c:pt>
                <c:pt idx="3">
                  <c:v>1.51</c:v>
                </c:pt>
                <c:pt idx="4">
                  <c:v>#N/A</c:v>
                </c:pt>
                <c:pt idx="5">
                  <c:v>0.65</c:v>
                </c:pt>
                <c:pt idx="6">
                  <c:v>#N/A</c:v>
                </c:pt>
                <c:pt idx="7">
                  <c:v>0.46</c:v>
                </c:pt>
                <c:pt idx="8">
                  <c:v>#N/A</c:v>
                </c:pt>
                <c:pt idx="9">
                  <c:v>1</c:v>
                </c:pt>
              </c:numCache>
            </c:numRef>
          </c:val>
          <c:extLst>
            <c:ext xmlns:c16="http://schemas.microsoft.com/office/drawing/2014/chart" uri="{C3380CC4-5D6E-409C-BE32-E72D297353CC}">
              <c16:uniqueId val="{00000005-723B-4C1F-AEAA-F4C17D217AB3}"/>
            </c:ext>
          </c:extLst>
        </c:ser>
        <c:ser>
          <c:idx val="6"/>
          <c:order val="6"/>
          <c:tx>
            <c:strRef>
              <c:f>データシート!$A$33</c:f>
              <c:strCache>
                <c:ptCount val="1"/>
                <c:pt idx="0">
                  <c:v>国民健康保険事業費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2.52</c:v>
                </c:pt>
                <c:pt idx="1">
                  <c:v>#N/A</c:v>
                </c:pt>
                <c:pt idx="2">
                  <c:v>#N/A</c:v>
                </c:pt>
                <c:pt idx="3">
                  <c:v>0.09</c:v>
                </c:pt>
                <c:pt idx="4">
                  <c:v>#N/A</c:v>
                </c:pt>
                <c:pt idx="5">
                  <c:v>2.97</c:v>
                </c:pt>
                <c:pt idx="6">
                  <c:v>#N/A</c:v>
                </c:pt>
                <c:pt idx="7">
                  <c:v>0.98</c:v>
                </c:pt>
                <c:pt idx="8">
                  <c:v>#N/A</c:v>
                </c:pt>
                <c:pt idx="9">
                  <c:v>1.05</c:v>
                </c:pt>
              </c:numCache>
            </c:numRef>
          </c:val>
          <c:extLst>
            <c:ext xmlns:c16="http://schemas.microsoft.com/office/drawing/2014/chart" uri="{C3380CC4-5D6E-409C-BE32-E72D297353CC}">
              <c16:uniqueId val="{00000006-723B-4C1F-AEAA-F4C17D217AB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1.36</c:v>
                </c:pt>
                <c:pt idx="2">
                  <c:v>#N/A</c:v>
                </c:pt>
                <c:pt idx="3">
                  <c:v>0.5</c:v>
                </c:pt>
                <c:pt idx="4">
                  <c:v>#N/A</c:v>
                </c:pt>
                <c:pt idx="5">
                  <c:v>1.28</c:v>
                </c:pt>
                <c:pt idx="6">
                  <c:v>#N/A</c:v>
                </c:pt>
                <c:pt idx="7">
                  <c:v>0.85</c:v>
                </c:pt>
                <c:pt idx="8">
                  <c:v>#N/A</c:v>
                </c:pt>
                <c:pt idx="9">
                  <c:v>1.1299999999999999</c:v>
                </c:pt>
              </c:numCache>
            </c:numRef>
          </c:val>
          <c:extLst>
            <c:ext xmlns:c16="http://schemas.microsoft.com/office/drawing/2014/chart" uri="{C3380CC4-5D6E-409C-BE32-E72D297353CC}">
              <c16:uniqueId val="{00000007-723B-4C1F-AEAA-F4C17D217AB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8.81</c:v>
                </c:pt>
                <c:pt idx="2">
                  <c:v>#N/A</c:v>
                </c:pt>
                <c:pt idx="3">
                  <c:v>7.39</c:v>
                </c:pt>
                <c:pt idx="4">
                  <c:v>#N/A</c:v>
                </c:pt>
                <c:pt idx="5">
                  <c:v>6.99</c:v>
                </c:pt>
                <c:pt idx="6">
                  <c:v>#N/A</c:v>
                </c:pt>
                <c:pt idx="7">
                  <c:v>8.15</c:v>
                </c:pt>
                <c:pt idx="8">
                  <c:v>#N/A</c:v>
                </c:pt>
                <c:pt idx="9">
                  <c:v>8.9600000000000009</c:v>
                </c:pt>
              </c:numCache>
            </c:numRef>
          </c:val>
          <c:extLst>
            <c:ext xmlns:c16="http://schemas.microsoft.com/office/drawing/2014/chart" uri="{C3380CC4-5D6E-409C-BE32-E72D297353CC}">
              <c16:uniqueId val="{00000008-723B-4C1F-AEAA-F4C17D217AB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0.63</c:v>
                </c:pt>
                <c:pt idx="1">
                  <c:v>#N/A</c:v>
                </c:pt>
                <c:pt idx="2">
                  <c:v>1.67</c:v>
                </c:pt>
                <c:pt idx="3">
                  <c:v>#N/A</c:v>
                </c:pt>
                <c:pt idx="4">
                  <c:v>2.98</c:v>
                </c:pt>
                <c:pt idx="5">
                  <c:v>#N/A</c:v>
                </c:pt>
                <c:pt idx="6">
                  <c:v>2.75</c:v>
                </c:pt>
                <c:pt idx="7">
                  <c:v>#N/A</c:v>
                </c:pt>
                <c:pt idx="8">
                  <c:v>3.41</c:v>
                </c:pt>
                <c:pt idx="9">
                  <c:v>#N/A</c:v>
                </c:pt>
              </c:numCache>
            </c:numRef>
          </c:val>
          <c:extLst>
            <c:ext xmlns:c16="http://schemas.microsoft.com/office/drawing/2014/chart" uri="{C3380CC4-5D6E-409C-BE32-E72D297353CC}">
              <c16:uniqueId val="{00000009-723B-4C1F-AEAA-F4C17D217A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7499</c:v>
                </c:pt>
                <c:pt idx="5">
                  <c:v>7304</c:v>
                </c:pt>
                <c:pt idx="8">
                  <c:v>7149</c:v>
                </c:pt>
                <c:pt idx="11">
                  <c:v>7110</c:v>
                </c:pt>
                <c:pt idx="14">
                  <c:v>6845</c:v>
                </c:pt>
              </c:numCache>
            </c:numRef>
          </c:val>
          <c:extLst>
            <c:ext xmlns:c16="http://schemas.microsoft.com/office/drawing/2014/chart" uri="{C3380CC4-5D6E-409C-BE32-E72D297353CC}">
              <c16:uniqueId val="{00000000-F996-417E-83F5-28EFB6F230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2</c:v>
                </c:pt>
                <c:pt idx="9">
                  <c:v>1</c:v>
                </c:pt>
                <c:pt idx="12">
                  <c:v>1</c:v>
                </c:pt>
              </c:numCache>
            </c:numRef>
          </c:val>
          <c:extLst>
            <c:ext xmlns:c16="http://schemas.microsoft.com/office/drawing/2014/chart" uri="{C3380CC4-5D6E-409C-BE32-E72D297353CC}">
              <c16:uniqueId val="{00000001-F996-417E-83F5-28EFB6F230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593</c:v>
                </c:pt>
                <c:pt idx="3">
                  <c:v>436</c:v>
                </c:pt>
                <c:pt idx="6">
                  <c:v>436</c:v>
                </c:pt>
                <c:pt idx="9">
                  <c:v>436</c:v>
                </c:pt>
                <c:pt idx="12">
                  <c:v>435</c:v>
                </c:pt>
              </c:numCache>
            </c:numRef>
          </c:val>
          <c:extLst>
            <c:ext xmlns:c16="http://schemas.microsoft.com/office/drawing/2014/chart" uri="{C3380CC4-5D6E-409C-BE32-E72D297353CC}">
              <c16:uniqueId val="{00000002-F996-417E-83F5-28EFB6F230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13</c:v>
                </c:pt>
                <c:pt idx="9">
                  <c:v>14</c:v>
                </c:pt>
                <c:pt idx="12">
                  <c:v>11</c:v>
                </c:pt>
              </c:numCache>
            </c:numRef>
          </c:val>
          <c:extLst>
            <c:ext xmlns:c16="http://schemas.microsoft.com/office/drawing/2014/chart" uri="{C3380CC4-5D6E-409C-BE32-E72D297353CC}">
              <c16:uniqueId val="{00000003-F996-417E-83F5-28EFB6F230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1862</c:v>
                </c:pt>
                <c:pt idx="3">
                  <c:v>1728</c:v>
                </c:pt>
                <c:pt idx="6">
                  <c:v>1591</c:v>
                </c:pt>
                <c:pt idx="9">
                  <c:v>1406</c:v>
                </c:pt>
                <c:pt idx="12">
                  <c:v>1402</c:v>
                </c:pt>
              </c:numCache>
            </c:numRef>
          </c:val>
          <c:extLst>
            <c:ext xmlns:c16="http://schemas.microsoft.com/office/drawing/2014/chart" uri="{C3380CC4-5D6E-409C-BE32-E72D297353CC}">
              <c16:uniqueId val="{00000004-F996-417E-83F5-28EFB6F230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F996-417E-83F5-28EFB6F230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96-417E-83F5-28EFB6F230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6820</c:v>
                </c:pt>
                <c:pt idx="3">
                  <c:v>6660</c:v>
                </c:pt>
                <c:pt idx="6">
                  <c:v>6590</c:v>
                </c:pt>
                <c:pt idx="9">
                  <c:v>6598</c:v>
                </c:pt>
                <c:pt idx="12">
                  <c:v>6477</c:v>
                </c:pt>
              </c:numCache>
            </c:numRef>
          </c:val>
          <c:extLst>
            <c:ext xmlns:c16="http://schemas.microsoft.com/office/drawing/2014/chart" uri="{C3380CC4-5D6E-409C-BE32-E72D297353CC}">
              <c16:uniqueId val="{00000007-F996-417E-83F5-28EFB6F230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1786</c:v>
                </c:pt>
                <c:pt idx="2">
                  <c:v>#N/A</c:v>
                </c:pt>
                <c:pt idx="3">
                  <c:v>#N/A</c:v>
                </c:pt>
                <c:pt idx="4">
                  <c:v>1523</c:v>
                </c:pt>
                <c:pt idx="5">
                  <c:v>#N/A</c:v>
                </c:pt>
                <c:pt idx="6">
                  <c:v>#N/A</c:v>
                </c:pt>
                <c:pt idx="7">
                  <c:v>1483</c:v>
                </c:pt>
                <c:pt idx="8">
                  <c:v>#N/A</c:v>
                </c:pt>
                <c:pt idx="9">
                  <c:v>#N/A</c:v>
                </c:pt>
                <c:pt idx="10">
                  <c:v>1345</c:v>
                </c:pt>
                <c:pt idx="11">
                  <c:v>#N/A</c:v>
                </c:pt>
                <c:pt idx="12">
                  <c:v>#N/A</c:v>
                </c:pt>
                <c:pt idx="13">
                  <c:v>1481</c:v>
                </c:pt>
                <c:pt idx="14">
                  <c:v>#N/A</c:v>
                </c:pt>
              </c:numCache>
            </c:numRef>
          </c:val>
          <c:smooth val="0"/>
          <c:extLst>
            <c:ext xmlns:c16="http://schemas.microsoft.com/office/drawing/2014/chart" uri="{C3380CC4-5D6E-409C-BE32-E72D297353CC}">
              <c16:uniqueId val="{00000008-F996-417E-83F5-28EFB6F230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58403</c:v>
                </c:pt>
                <c:pt idx="5">
                  <c:v>60313</c:v>
                </c:pt>
                <c:pt idx="8">
                  <c:v>57916</c:v>
                </c:pt>
                <c:pt idx="11">
                  <c:v>58309</c:v>
                </c:pt>
                <c:pt idx="14">
                  <c:v>58215</c:v>
                </c:pt>
              </c:numCache>
            </c:numRef>
          </c:val>
          <c:extLst>
            <c:ext xmlns:c16="http://schemas.microsoft.com/office/drawing/2014/chart" uri="{C3380CC4-5D6E-409C-BE32-E72D297353CC}">
              <c16:uniqueId val="{00000000-9151-4B8A-BB6F-C83BD24203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25024</c:v>
                </c:pt>
                <c:pt idx="5">
                  <c:v>21815</c:v>
                </c:pt>
                <c:pt idx="8">
                  <c:v>20935</c:v>
                </c:pt>
                <c:pt idx="11">
                  <c:v>18769</c:v>
                </c:pt>
                <c:pt idx="14">
                  <c:v>17461</c:v>
                </c:pt>
              </c:numCache>
            </c:numRef>
          </c:val>
          <c:extLst>
            <c:ext xmlns:c16="http://schemas.microsoft.com/office/drawing/2014/chart" uri="{C3380CC4-5D6E-409C-BE32-E72D297353CC}">
              <c16:uniqueId val="{00000001-9151-4B8A-BB6F-C83BD24203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10820</c:v>
                </c:pt>
                <c:pt idx="5">
                  <c:v>10514</c:v>
                </c:pt>
                <c:pt idx="8">
                  <c:v>11117</c:v>
                </c:pt>
                <c:pt idx="11">
                  <c:v>13064</c:v>
                </c:pt>
                <c:pt idx="14">
                  <c:v>13330</c:v>
                </c:pt>
              </c:numCache>
            </c:numRef>
          </c:val>
          <c:extLst>
            <c:ext xmlns:c16="http://schemas.microsoft.com/office/drawing/2014/chart" uri="{C3380CC4-5D6E-409C-BE32-E72D297353CC}">
              <c16:uniqueId val="{00000002-9151-4B8A-BB6F-C83BD24203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51-4B8A-BB6F-C83BD24203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51-4B8A-BB6F-C83BD24203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2615</c:v>
                </c:pt>
                <c:pt idx="3">
                  <c:v>2207</c:v>
                </c:pt>
                <c:pt idx="6">
                  <c:v>2159</c:v>
                </c:pt>
                <c:pt idx="9">
                  <c:v>2092</c:v>
                </c:pt>
                <c:pt idx="12">
                  <c:v>2103</c:v>
                </c:pt>
              </c:numCache>
            </c:numRef>
          </c:val>
          <c:extLst>
            <c:ext xmlns:c16="http://schemas.microsoft.com/office/drawing/2014/chart" uri="{C3380CC4-5D6E-409C-BE32-E72D297353CC}">
              <c16:uniqueId val="{00000005-9151-4B8A-BB6F-C83BD24203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8980</c:v>
                </c:pt>
                <c:pt idx="3">
                  <c:v>8074</c:v>
                </c:pt>
                <c:pt idx="6">
                  <c:v>6885</c:v>
                </c:pt>
                <c:pt idx="9">
                  <c:v>6287</c:v>
                </c:pt>
                <c:pt idx="12">
                  <c:v>6059</c:v>
                </c:pt>
              </c:numCache>
            </c:numRef>
          </c:val>
          <c:extLst>
            <c:ext xmlns:c16="http://schemas.microsoft.com/office/drawing/2014/chart" uri="{C3380CC4-5D6E-409C-BE32-E72D297353CC}">
              <c16:uniqueId val="{00000006-9151-4B8A-BB6F-C83BD24203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c:v>
                </c:pt>
                <c:pt idx="3">
                  <c:v>53</c:v>
                </c:pt>
                <c:pt idx="6">
                  <c:v>49</c:v>
                </c:pt>
                <c:pt idx="9">
                  <c:v>36</c:v>
                </c:pt>
                <c:pt idx="12">
                  <c:v>25</c:v>
                </c:pt>
              </c:numCache>
            </c:numRef>
          </c:val>
          <c:extLst>
            <c:ext xmlns:c16="http://schemas.microsoft.com/office/drawing/2014/chart" uri="{C3380CC4-5D6E-409C-BE32-E72D297353CC}">
              <c16:uniqueId val="{00000007-9151-4B8A-BB6F-C83BD24203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17682</c:v>
                </c:pt>
                <c:pt idx="3">
                  <c:v>16336</c:v>
                </c:pt>
                <c:pt idx="6">
                  <c:v>16003</c:v>
                </c:pt>
                <c:pt idx="9">
                  <c:v>14278</c:v>
                </c:pt>
                <c:pt idx="12">
                  <c:v>12861</c:v>
                </c:pt>
              </c:numCache>
            </c:numRef>
          </c:val>
          <c:extLst>
            <c:ext xmlns:c16="http://schemas.microsoft.com/office/drawing/2014/chart" uri="{C3380CC4-5D6E-409C-BE32-E72D297353CC}">
              <c16:uniqueId val="{00000008-9151-4B8A-BB6F-C83BD24203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6578</c:v>
                </c:pt>
                <c:pt idx="3">
                  <c:v>4700</c:v>
                </c:pt>
                <c:pt idx="6">
                  <c:v>3578</c:v>
                </c:pt>
                <c:pt idx="9">
                  <c:v>3232</c:v>
                </c:pt>
                <c:pt idx="12">
                  <c:v>3169</c:v>
                </c:pt>
              </c:numCache>
            </c:numRef>
          </c:val>
          <c:extLst>
            <c:ext xmlns:c16="http://schemas.microsoft.com/office/drawing/2014/chart" uri="{C3380CC4-5D6E-409C-BE32-E72D297353CC}">
              <c16:uniqueId val="{00000009-9151-4B8A-BB6F-C83BD24203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74758</c:v>
                </c:pt>
                <c:pt idx="3">
                  <c:v>73128</c:v>
                </c:pt>
                <c:pt idx="6">
                  <c:v>73016</c:v>
                </c:pt>
                <c:pt idx="9">
                  <c:v>72866</c:v>
                </c:pt>
                <c:pt idx="12">
                  <c:v>73644</c:v>
                </c:pt>
              </c:numCache>
            </c:numRef>
          </c:val>
          <c:extLst>
            <c:ext xmlns:c16="http://schemas.microsoft.com/office/drawing/2014/chart" uri="{C3380CC4-5D6E-409C-BE32-E72D297353CC}">
              <c16:uniqueId val="{0000000A-9151-4B8A-BB6F-C83BD24203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16385</c:v>
                </c:pt>
                <c:pt idx="2">
                  <c:v>#N/A</c:v>
                </c:pt>
                <c:pt idx="3">
                  <c:v>#N/A</c:v>
                </c:pt>
                <c:pt idx="4">
                  <c:v>11855</c:v>
                </c:pt>
                <c:pt idx="5">
                  <c:v>#N/A</c:v>
                </c:pt>
                <c:pt idx="6">
                  <c:v>#N/A</c:v>
                </c:pt>
                <c:pt idx="7">
                  <c:v>11722</c:v>
                </c:pt>
                <c:pt idx="8">
                  <c:v>#N/A</c:v>
                </c:pt>
                <c:pt idx="9">
                  <c:v>#N/A</c:v>
                </c:pt>
                <c:pt idx="10">
                  <c:v>8649</c:v>
                </c:pt>
                <c:pt idx="11">
                  <c:v>#N/A</c:v>
                </c:pt>
                <c:pt idx="12">
                  <c:v>#N/A</c:v>
                </c:pt>
                <c:pt idx="13">
                  <c:v>8855</c:v>
                </c:pt>
                <c:pt idx="14">
                  <c:v>#N/A</c:v>
                </c:pt>
              </c:numCache>
            </c:numRef>
          </c:val>
          <c:smooth val="0"/>
          <c:extLst>
            <c:ext xmlns:c16="http://schemas.microsoft.com/office/drawing/2014/chart" uri="{C3380CC4-5D6E-409C-BE32-E72D297353CC}">
              <c16:uniqueId val="{0000000B-9151-4B8A-BB6F-C83BD24203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5333</c:v>
                </c:pt>
                <c:pt idx="1">
                  <c:v>5617</c:v>
                </c:pt>
                <c:pt idx="2">
                  <c:v>5408</c:v>
                </c:pt>
              </c:numCache>
            </c:numRef>
          </c:val>
          <c:extLst>
            <c:ext xmlns:c16="http://schemas.microsoft.com/office/drawing/2014/chart" uri="{C3380CC4-5D6E-409C-BE32-E72D297353CC}">
              <c16:uniqueId val="{00000000-1BE5-4BCF-B074-B8AB71C0D6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1BE5-4BCF-B074-B8AB71C0D6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3924</c:v>
                </c:pt>
                <c:pt idx="1">
                  <c:v>4157</c:v>
                </c:pt>
                <c:pt idx="2">
                  <c:v>4372</c:v>
                </c:pt>
              </c:numCache>
            </c:numRef>
          </c:val>
          <c:extLst>
            <c:ext xmlns:c16="http://schemas.microsoft.com/office/drawing/2014/chart" uri="{C3380CC4-5D6E-409C-BE32-E72D297353CC}">
              <c16:uniqueId val="{00000002-1BE5-4BCF-B074-B8AB71C0D6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{7F2BF54B-DF09-49FF-9F7E-156FCE9D76DF}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6ED-4411-8073-F261BFF71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{FEF2B719-E2A1-4059-80D0-9DA44A314BC9}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ED-4411-8073-F261BFF71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{3E8BAEFF-4891-4823-93A5-93B8D50E770C}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ED-4411-8073-F261BFF71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{8AC5F60E-A807-44C4-8C64-C6A26DC2B04A}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ED-4411-8073-F261BFF71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{3F1020AF-A474-4643-B231-626FC3B30919}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ED-4411-8073-F261BFF717D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{E0C50ACB-8350-4A61-8198-1286D0BA439A}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6ED-4411-8073-F261BFF717DE}"/>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{FF67E425-6128-427D-99A4-9B2A61E3C5D9}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6ED-4411-8073-F261BFF717DE}"/>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{6308A06D-6336-4C41-8E47-B411F9FE2F1F}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6ED-4411-8073-F261BFF717DE}"/>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{817B8262-5342-473F-AB85-630619FFF615}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6ED-4411-8073-F261BFF71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c:v>
                </c:pt>
                <c:pt idx="16">
                  <c:v>72.7</c:v>
                </c:pt>
                <c:pt idx="24">
                  <c:v>73.400000000000006</c:v>
                </c:pt>
                <c:pt idx="32">
                  <c:v>74.2</c:v>
                </c:pt>
              </c:numCache>
            </c:numRef>
          </c:xVal>
          <c:yVal>
            <c:numRef>
              <c:f>公会計指標分析・財政指標組合せ分析表!$BP$51:$DC$51</c:f>
              <c:numCache>
                <c:formatCode>#,##0.0;"▲ "#,##0.0</c:formatCode>
                <c:ptCount val="40"/>
                <c:pt idx="8">
                  <c:v>30.8</c:v>
                </c:pt>
                <c:pt idx="16">
                  <c:v>30.2</c:v>
                </c:pt>
                <c:pt idx="24">
                  <c:v>22.1</c:v>
                </c:pt>
                <c:pt idx="32">
                  <c:v>22.6</c:v>
                </c:pt>
              </c:numCache>
            </c:numRef>
          </c:yVal>
          <c:smooth val="0"/>
          <c:extLst>
            <c:ext xmlns:c16="http://schemas.microsoft.com/office/drawing/2014/chart" uri="{C3380CC4-5D6E-409C-BE32-E72D297353CC}">
              <c16:uniqueId val="{00000009-C6ED-4411-8073-F261BFF71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{195061C6-1629-4762-B3F2-DBA207BFD52F}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6ED-4411-8073-F261BFF71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{FD8C07A6-0A21-4DA6-8787-0385A5AE8BC5}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ED-4411-8073-F261BFF71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{DA4A5923-789A-4A3B-BFDC-446B314EB1E1}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ED-4411-8073-F261BFF71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{20772EA6-012B-4D84-8A6E-8465DB469DDB}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ED-4411-8073-F261BFF71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{73E8CC38-C141-4377-9F48-EBB4B326681E}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ED-4411-8073-F261BFF717D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{52D0A572-E699-4F09-AB6C-F9E443ED062B}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6ED-4411-8073-F261BFF717DE}"/>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{CCFAAA9E-E198-474A-BAEB-81403D580709}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6ED-4411-8073-F261BFF717DE}"/>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{254D16F7-5ADB-4EB7-9411-F09ADC4041AF}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6ED-4411-8073-F261BFF717DE}"/>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{8A6C0A20-E1EC-4E66-A310-BEC7367E774A}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6ED-4411-8073-F261BFF71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C6ED-4411-8073-F261BFF717DE}"/>
            </c:ext>
          </c:extLst>
        </c:ser>
        <c:dLbls>
          <c:showLegendKey val="0"/>
          <c:showVal val="1"/>
          <c:showCatName val="0"/>
          <c:showSerName val="0"/>
          <c:showPercent val="0"/>
          <c:showBubbleSize val="0"/>
        </c:dLbls>
        <c:axId val="46179840"/>
        <c:axId val="46181760"/>
      </c:scatterChart>
      <c:valAx>
        <c:axId val="46179840"/>
        <c:scaling>
          <c:orientation val="minMax"/>
          <c:max val="7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{5D527E35-24C6-42E6-A095-585714B35D4C}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480-467D-84FD-6372E6781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{A2C3C256-6004-44FF-8D6B-1F1458A309FF}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80-467D-84FD-6372E6781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{7E498EE6-AF41-4BDD-9FD2-8706BBB58D9B}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80-467D-84FD-6372E6781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{BC912008-0E5D-419F-9EBA-F3AAFBB4BB35}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80-467D-84FD-6372E6781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{3E583E6E-D392-4600-A1E8-95F0717672F6}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80-467D-84FD-6372E67816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{C9C006EB-5D2F-4273-A0D2-C816339372F3}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480-467D-84FD-6372E67816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{9FED296C-2CDA-4508-9E4E-6B29205805EE}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480-467D-84FD-6372E67816CD}"/>
                </c:ext>
              </c:extLst>
            </c:dLbl>
            <c:dLbl>
              <c:idx val="24"/>
              <c:layout>
                <c:manualLayout>
                  <c:x val="-3.1414550767788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{36B0CF23-2A45-4E74-8100-E1A80A38B2CE}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480-467D-84FD-6372E67816CD}"/>
                </c:ext>
              </c:extLst>
            </c:dLbl>
            <c:dLbl>
              <c:idx val="32"/>
              <c:layout>
                <c:manualLayout>
                  <c:x val="-3.1853783576397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{004421B4-547F-40A3-8E78-AAACFEA9D59C}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480-467D-84FD-6372E6781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4.4000000000000004</c:v>
                </c:pt>
                <c:pt idx="16">
                  <c:v>4.0999999999999996</c:v>
                </c:pt>
                <c:pt idx="24">
                  <c:v>3.7</c:v>
                </c:pt>
                <c:pt idx="32">
                  <c:v>3.6</c:v>
                </c:pt>
              </c:numCache>
            </c:numRef>
          </c:xVal>
          <c:yVal>
            <c:numRef>
              <c:f>公会計指標分析・財政指標組合せ分析表!$BP$73:$DC$73</c:f>
              <c:numCache>
                <c:formatCode>#,##0.0;"▲ "#,##0.0</c:formatCode>
                <c:ptCount val="40"/>
                <c:pt idx="0">
                  <c:v>43</c:v>
                </c:pt>
                <c:pt idx="8">
                  <c:v>30.8</c:v>
                </c:pt>
                <c:pt idx="16">
                  <c:v>30.2</c:v>
                </c:pt>
                <c:pt idx="24">
                  <c:v>22.1</c:v>
                </c:pt>
                <c:pt idx="32">
                  <c:v>22.6</c:v>
                </c:pt>
              </c:numCache>
            </c:numRef>
          </c:yVal>
          <c:smooth val="0"/>
          <c:extLst>
            <c:ext xmlns:c16="http://schemas.microsoft.com/office/drawing/2014/chart" uri="{C3380CC4-5D6E-409C-BE32-E72D297353CC}">
              <c16:uniqueId val="{00000009-8480-467D-84FD-6372E67816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{9A3499FF-0665-4DA1-BFEB-54DFA75FB122}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480-467D-84FD-6372E67816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{E0E33D76-1A45-45A1-9495-670729F1B9F7}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80-467D-84FD-6372E6781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{19CBB6E2-62BD-4E2E-9DA0-BEDE332A11D7}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80-467D-84FD-6372E6781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{4522F7B0-E324-48C0-9CDD-FDC4A9C295DB}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80-467D-84FD-6372E6781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{F5471F8B-3837-4925-AD29-13FDB5E274EF}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80-467D-84FD-6372E67816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{2527D65E-BC18-4852-AF11-4CFD4856BDDF}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480-467D-84FD-6372E67816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{A043C3EF-CD22-4FEA-8369-52FF25818F8B}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480-467D-84FD-6372E67816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{BE0DFF1F-3854-44EF-8117-A5571131EBB1}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480-467D-84FD-6372E67816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{997D68CA-B4DE-4DEB-A9BE-E19FE63F9962}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480-467D-84FD-6372E6781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8480-467D-84FD-6372E67816CD}"/>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実質公債費比率の分子については、昨年度より約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endParaRPr lang="ja-JP" altLang="ja-JP" sz="1400">
            <a:effectLst/>
          </a:endParaRPr>
        </a:p>
        <a:p>
          <a:pPr latinLnBrk="0"/>
          <a:r>
            <a:rPr lang="ja-JP" altLang="ja-JP" sz="1100">
              <a:solidFill>
                <a:schemeClr val="dk1"/>
              </a:solidFill>
              <a:effectLst/>
              <a:latin typeface="+mn-lt"/>
              <a:ea typeface="+mn-ea"/>
              <a:cs typeface="+mn-cs"/>
            </a:rPr>
            <a:t>　主な要因は</a:t>
          </a:r>
          <a:r>
            <a:rPr lang="ja-JP" altLang="en-US" sz="1100">
              <a:solidFill>
                <a:schemeClr val="dk1"/>
              </a:solidFill>
              <a:effectLst/>
              <a:latin typeface="+mn-lt"/>
              <a:ea typeface="+mn-ea"/>
              <a:cs typeface="+mn-cs"/>
            </a:rPr>
            <a:t>、特定財源が約</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憶円の減、災害復旧費等に係る基準財政需要額が約</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億円の減</a:t>
          </a:r>
          <a:r>
            <a:rPr lang="ja-JP" altLang="ja-JP" sz="1100">
              <a:solidFill>
                <a:schemeClr val="dk1"/>
              </a:solidFill>
              <a:effectLst/>
              <a:latin typeface="+mn-lt"/>
              <a:ea typeface="+mn-ea"/>
              <a:cs typeface="+mn-cs"/>
            </a:rPr>
            <a:t>となったこと</a:t>
          </a:r>
          <a:r>
            <a:rPr lang="ja-JP" altLang="en-US" sz="1100">
              <a:solidFill>
                <a:schemeClr val="dk1"/>
              </a:solidFill>
              <a:effectLst/>
              <a:latin typeface="+mn-lt"/>
              <a:ea typeface="+mn-ea"/>
              <a:cs typeface="+mn-cs"/>
            </a:rPr>
            <a:t>等に</a:t>
          </a:r>
          <a:r>
            <a:rPr lang="ja-JP" altLang="ja-JP" sz="1100">
              <a:solidFill>
                <a:schemeClr val="dk1"/>
              </a:solidFill>
              <a:effectLst/>
              <a:latin typeface="+mn-lt"/>
              <a:ea typeface="+mn-ea"/>
              <a:cs typeface="+mn-cs"/>
            </a:rPr>
            <a:t>よるものである。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lt"/>
              <a:ea typeface="+mn-ea"/>
              <a:cs typeface="+mn-cs"/>
            </a:rPr>
            <a:t>満期一括償還地方債の償還の財源である減債基金残高については、平成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年度に全額取り崩して以降、満期一括償還での地方債の借り入れを行っていないため、残高が</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となっている。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将来負担額は前年度に比べて約</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　主な要因は、公営企業債等繰入見込額が約</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退職手当負担見込額が約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億円の減となったことによる。</a:t>
          </a:r>
          <a:endParaRPr lang="ja-JP" altLang="ja-JP" sz="1400">
            <a:effectLst/>
          </a:endParaRPr>
        </a:p>
        <a:p>
          <a:r>
            <a:rPr kumimoji="1" lang="ja-JP" altLang="ja-JP" sz="1100">
              <a:solidFill>
                <a:schemeClr val="dk1"/>
              </a:solidFill>
              <a:effectLst/>
              <a:latin typeface="+mn-lt"/>
              <a:ea typeface="+mn-ea"/>
              <a:cs typeface="+mn-cs"/>
            </a:rPr>
            <a:t>　分子から差し引く充当可能財源等は、充当可能基金が約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億円の増となったものの充当可能特定歳入が約</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億円の減</a:t>
          </a:r>
          <a:r>
            <a:rPr kumimoji="1" lang="ja-JP" altLang="en-US" sz="1100">
              <a:solidFill>
                <a:schemeClr val="dk1"/>
              </a:solidFill>
              <a:effectLst/>
              <a:latin typeface="+mn-lt"/>
              <a:ea typeface="+mn-ea"/>
              <a:cs typeface="+mn-cs"/>
            </a:rPr>
            <a:t>となったことなど</a:t>
          </a:r>
          <a:r>
            <a:rPr kumimoji="1" lang="ja-JP" altLang="ja-JP" sz="1100">
              <a:solidFill>
                <a:schemeClr val="dk1"/>
              </a:solidFill>
              <a:effectLst/>
              <a:latin typeface="+mn-lt"/>
              <a:ea typeface="+mn-ea"/>
              <a:cs typeface="+mn-cs"/>
            </a:rPr>
            <a:t>に伴い、約</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財政調整基金が約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、その他特定目的基金が約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億円の増となり、基金全体で</a:t>
          </a:r>
          <a:r>
            <a:rPr kumimoji="1" lang="ja-JP" altLang="en-US" sz="1100">
              <a:solidFill>
                <a:schemeClr val="dk1"/>
              </a:solidFill>
              <a:effectLst/>
              <a:latin typeface="+mn-lt"/>
              <a:ea typeface="+mn-ea"/>
              <a:cs typeface="+mn-cs"/>
            </a:rPr>
            <a:t>はほぼ横ばい</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クリーンセンターの更新に向け、新ごみ処理施設建設基金に前年度実質収支の一部等を積み立てていく。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1">
              <a:solidFill>
                <a:schemeClr val="dk1"/>
              </a:solidFill>
              <a:effectLst/>
              <a:latin typeface="+mn-lt"/>
              <a:ea typeface="+mn-ea"/>
              <a:cs typeface="+mn-cs"/>
            </a:rPr>
            <a:t>（基金の使途）</a:t>
          </a:r>
          <a:endParaRPr lang="ja-JP" altLang="ja-JP" sz="1300" b="1">
            <a:effectLst/>
          </a:endParaRPr>
        </a:p>
        <a:p>
          <a:r>
            <a:rPr kumimoji="1" lang="ja-JP" altLang="ja-JP" sz="1100">
              <a:solidFill>
                <a:schemeClr val="dk1"/>
              </a:solidFill>
              <a:effectLst/>
              <a:latin typeface="+mn-lt"/>
              <a:ea typeface="+mn-ea"/>
              <a:cs typeface="+mn-cs"/>
            </a:rPr>
            <a:t>　新ごみ処理施設建設基金：新ごみ処理施設の建設</a:t>
          </a:r>
          <a:endParaRPr lang="ja-JP" altLang="ja-JP" sz="1400">
            <a:effectLst/>
          </a:endParaRPr>
        </a:p>
        <a:p>
          <a:r>
            <a:rPr kumimoji="1" lang="ja-JP" altLang="ja-JP" sz="1100">
              <a:solidFill>
                <a:schemeClr val="dk1"/>
              </a:solidFill>
              <a:effectLst/>
              <a:latin typeface="+mn-lt"/>
              <a:ea typeface="+mn-ea"/>
              <a:cs typeface="+mn-cs"/>
            </a:rPr>
            <a:t>　公共施設等整備保全基金：公共施設、義務教育施設及び公益施設の整備及び保全</a:t>
          </a:r>
          <a:endParaRPr lang="ja-JP" altLang="ja-JP" sz="1400">
            <a:effectLst/>
          </a:endParaRPr>
        </a:p>
        <a:p>
          <a:r>
            <a:rPr kumimoji="1" lang="ja-JP" altLang="ja-JP" sz="1100">
              <a:solidFill>
                <a:schemeClr val="dk1"/>
              </a:solidFill>
              <a:effectLst/>
              <a:latin typeface="+mn-lt"/>
              <a:ea typeface="+mn-ea"/>
              <a:cs typeface="+mn-cs"/>
            </a:rPr>
            <a:t>　市営霊園運営基金：市営霊園の運営</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b="1">
              <a:solidFill>
                <a:schemeClr val="dk1"/>
              </a:solidFill>
              <a:effectLst/>
              <a:latin typeface="+mn-lt"/>
              <a:ea typeface="+mn-ea"/>
              <a:cs typeface="+mn-cs"/>
            </a:rPr>
            <a:t>（増減理由）</a:t>
          </a:r>
          <a:endParaRPr lang="ja-JP" altLang="ja-JP" sz="1300" b="1">
            <a:effectLst/>
          </a:endParaRPr>
        </a:p>
        <a:p>
          <a:pPr eaLnBrk="1" fontAlgn="auto" latinLnBrk="0" hangingPunct="1"/>
          <a:r>
            <a:rPr kumimoji="1" lang="ja-JP" altLang="ja-JP" sz="1100">
              <a:solidFill>
                <a:schemeClr val="dk1"/>
              </a:solidFill>
              <a:effectLst/>
              <a:latin typeface="+mn-lt"/>
              <a:ea typeface="+mn-ea"/>
              <a:cs typeface="+mn-cs"/>
            </a:rPr>
            <a:t>　新ごみ処理施設建設基金：新ごみ処理施設の建設の積み立て約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市営霊園運営基金：約</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公共施設等整備保全基金：約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障碍（がい）福祉</a:t>
          </a:r>
          <a:r>
            <a:rPr kumimoji="1" lang="ja-JP" altLang="ja-JP" sz="1100">
              <a:solidFill>
                <a:schemeClr val="dk1"/>
              </a:solidFill>
              <a:effectLst/>
              <a:latin typeface="+mn-lt"/>
              <a:ea typeface="+mn-ea"/>
              <a:cs typeface="+mn-cs"/>
            </a:rPr>
            <a:t>基金：約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増</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b="1">
              <a:solidFill>
                <a:schemeClr val="dk1"/>
              </a:solidFill>
              <a:effectLst/>
              <a:latin typeface="+mn-lt"/>
              <a:ea typeface="+mn-ea"/>
              <a:cs typeface="+mn-cs"/>
            </a:rPr>
            <a:t>（今後の方針）</a:t>
          </a:r>
          <a:endParaRPr lang="ja-JP" altLang="ja-JP" sz="1300" b="1">
            <a:effectLst/>
          </a:endParaRPr>
        </a:p>
        <a:p>
          <a:r>
            <a:rPr kumimoji="1" lang="ja-JP" altLang="ja-JP" sz="1100">
              <a:solidFill>
                <a:schemeClr val="dk1"/>
              </a:solidFill>
              <a:effectLst/>
              <a:latin typeface="+mn-lt"/>
              <a:ea typeface="+mn-ea"/>
              <a:cs typeface="+mn-cs"/>
            </a:rPr>
            <a:t>　子ども未来基金：子どもが健やかに育つ社会の実現に向け、新規施策に対して取り崩す。</a:t>
          </a:r>
          <a:endParaRPr lang="ja-JP" altLang="ja-JP" sz="1400">
            <a:effectLst/>
          </a:endParaRPr>
        </a:p>
        <a:p>
          <a:r>
            <a:rPr kumimoji="1" lang="ja-JP" altLang="ja-JP" sz="1100">
              <a:solidFill>
                <a:schemeClr val="dk1"/>
              </a:solidFill>
              <a:effectLst/>
              <a:latin typeface="+mn-lt"/>
              <a:ea typeface="+mn-ea"/>
              <a:cs typeface="+mn-cs"/>
            </a:rPr>
            <a:t>　ふるさとまちづくり基金：前年度に積み立てたふるさと納税を取り崩し、寄附者の希望した事業へと充当する。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市立病院の経営支援等行った</a:t>
          </a:r>
          <a:r>
            <a:rPr kumimoji="1" lang="ja-JP" altLang="ja-JP" sz="1100">
              <a:solidFill>
                <a:schemeClr val="dk1"/>
              </a:solidFill>
              <a:effectLst/>
              <a:latin typeface="+mn-lt"/>
              <a:ea typeface="+mn-ea"/>
              <a:cs typeface="+mn-cs"/>
            </a:rPr>
            <a:t>結果、約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災害復旧などに対応し安定した財政運営を行うため、一定の金額の確保に努める。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増減なし。</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300" b="1">
              <a:solidFill>
                <a:schemeClr val="dk1"/>
              </a:solidFill>
              <a:effectLst/>
              <a:latin typeface="+mn-lt"/>
              <a:ea typeface="+mn-ea"/>
              <a:cs typeface="+mn-cs"/>
            </a:rPr>
            <a:t>（今後の方針）</a:t>
          </a:r>
          <a:endParaRPr lang="ja-JP" altLang="ja-JP" sz="1300" b="1">
            <a:effectLst/>
          </a:endParaRPr>
        </a:p>
        <a:p>
          <a:pPr eaLnBrk="1" fontAlgn="auto" latinLnBrk="0" hangingPunct="1"/>
          <a:r>
            <a:rPr kumimoji="1" lang="ja-JP" altLang="ja-JP" sz="1100">
              <a:solidFill>
                <a:schemeClr val="dk1"/>
              </a:solidFill>
              <a:effectLst/>
              <a:latin typeface="+mn-lt"/>
              <a:ea typeface="+mn-ea"/>
              <a:cs typeface="+mn-cs"/>
            </a:rPr>
            <a:t>　市債の適正な管理に必要な財源を確保し、将来にわたる財政の健全運営に備える。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D14313-6917-44AD-8720-AAC983E07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209DCA-7132-480B-A189-3F284A634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44B7C31-4A19-4B2D-98FA-60F0AFD8069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ACC49A-C2E7-4EA1-B597-52BDB1C8B9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0D82BBA-2C7F-4149-9334-3DB96F0D199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E4EB453-A0C9-40E3-8E89-E676A894D4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0321FC8-62F6-4211-AA48-4E2B3E40CD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CA48199-2D25-4B74-B65E-EE5E4D0498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E0C6006-E42B-4F66-AEE6-B0A638FC7E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9F4F401-ADC0-42EF-B718-F892FC7CE25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A23958C-0F55-4711-99CA-10BB691C6B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6E2C43C-1B27-476B-9FCB-04054768C9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5174147-9D41-4140-AFA4-CAA883023E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33ABC7A-EFD4-4826-96A9-0BE4D11FBBE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9B356D-404D-4EEE-8C39-4290634337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16655FF-CA2A-4C40-B712-BC2FB9C8A3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57A6F0-B1A6-480B-A4B5-2949AFAF784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BD3CD38-7809-46A0-ACD3-9E9480479A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7155269-3673-4EEF-8BA1-A79041B6EB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42AAE8E-E68F-4A99-A658-7D155B0795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06BF22E-7E81-4A81-A790-AFD263312A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8B29662-DC33-476F-ACF7-86AF3153C63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6BBFE25-FBC1-412B-80F9-88D287BD35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1A3C5AA-1C9C-45C8-8B8D-FCF0C11A5D1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FA86940-4439-41AC-A6DC-ADDB09466EA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490F41-4AED-46F2-9982-58714D4363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CDEBE3E-F1D2-47EE-9687-D52295B3BB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237E0D7-D4AB-4A5C-ABE4-16DCE2DCA0A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33E6D3D-4318-4E00-8CD2-51D0BC375AB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ADC166D-A5A6-4309-A691-0CD5D2EB31F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B32979F-8FB0-4E3E-B1C8-9375632A032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7999C28-E528-41F2-A333-0027C85D7C6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43D8AA5-7E8B-4D85-A21D-2BCD14AC3CD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EE51AF0-8024-4E22-87FA-B2D6B959FA8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888B614-0B2E-43E8-A581-553964D8B05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DAFD43B-8771-4298-B587-F00DF7D939B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BCE0998-5ECF-4212-8E67-C007BD2D5F2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2EDC70D-A521-446A-AFC3-7F4C19D4454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1EEF7E-4EA2-4877-83BF-740E913FD8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30A7535-32F3-4B59-B8D7-F104E4CF3F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71B9FC9-C920-4FBD-8346-8CAC88515C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8A78D6A-F772-4AEA-9DA6-967AC61CC2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CBFCCEF-C260-482E-95B7-CEAFCD8CAA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F660F4D-5DC1-4BEB-86FC-FF7458911D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1280D99-99DB-46C7-8A51-786823EBB00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228C4F4-6395-441A-AA55-2C1E6A386BC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BF23FE4-343E-41FE-872C-ED6AD11329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開始時において、特に道路工作物のインフラ資産を供用開始時に取得したものとして評価していることなどから高い状況となっている。今後</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更新を行っていけば下がるものと考え</a:t>
          </a:r>
          <a:r>
            <a:rPr kumimoji="1" lang="ja-JP" altLang="en-US" sz="1000">
              <a:solidFill>
                <a:schemeClr val="dk1"/>
              </a:solidFill>
              <a:effectLst/>
              <a:latin typeface="+mn-lt"/>
              <a:ea typeface="+mn-ea"/>
              <a:cs typeface="+mn-cs"/>
            </a:rPr>
            <a:t>ている。また、</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年度策定の宝塚市公共施設等総合管理計画、令和元年度策定の宝塚市公共施設（建物施設）保有量最適化方針により、令和</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年度までに総延床面積を</a:t>
          </a:r>
          <a:r>
            <a:rPr kumimoji="1" lang="en-US" altLang="ja-JP" sz="1000">
              <a:solidFill>
                <a:schemeClr val="dk1"/>
              </a:solidFill>
              <a:effectLst/>
              <a:latin typeface="+mn-lt"/>
              <a:ea typeface="+mn-ea"/>
              <a:cs typeface="+mn-cs"/>
            </a:rPr>
            <a:t>6.2%</a:t>
          </a:r>
          <a:r>
            <a:rPr kumimoji="1" lang="ja-JP" altLang="ja-JP" sz="1000">
              <a:solidFill>
                <a:schemeClr val="dk1"/>
              </a:solidFill>
              <a:effectLst/>
              <a:latin typeface="+mn-lt"/>
              <a:ea typeface="+mn-ea"/>
              <a:cs typeface="+mn-cs"/>
            </a:rPr>
            <a:t>削減するという目標を掲げ、最適化を進めている。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8D61120-211B-45F3-93A7-8998C8CB744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A8EBDFF-93EA-4048-9D0E-CE8419CE6A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58823D4-9A6C-4A98-A414-211CB47C1A9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70E04DE-558C-4580-952E-AADB31A3C52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9367C733-BC2D-4DB9-8CC7-5F4D1DF7032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58716BF-2382-4E28-A37E-2A8EB79BBE7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357DA48-73E5-4D3E-A421-5E0DFEE4029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36C4CB8-2B0B-4BB8-B531-44AC5B6DF17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D609DD9-C0B0-43BB-A183-725261A454C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B467A1B-CD1D-4080-8C0C-93B0C2FB416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A44714C-DD2D-4D76-A9B6-C90A9C83BD1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C016226-A0A3-4637-B831-E6E8CAA426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A874597A-448F-4AF2-889F-5A6303C864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B78EFEB-AF3C-4480-BBF9-CEB74495007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a:extLst>
            <a:ext uri="{FF2B5EF4-FFF2-40B4-BE49-F238E27FC236}">
              <a16:creationId xmlns:a16="http://schemas.microsoft.com/office/drawing/2014/main" id="{5F39C2EC-6361-48DD-8F64-FB2A9D184855}"/>
            </a:ext>
          </a:extLst>
        </xdr:cNvPr>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a:extLst>
            <a:ext uri="{FF2B5EF4-FFF2-40B4-BE49-F238E27FC236}">
              <a16:creationId xmlns:a16="http://schemas.microsoft.com/office/drawing/2014/main" id="{8FF70929-2B69-4DAE-B0FE-7A705B3E8194}"/>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a:extLst>
            <a:ext uri="{FF2B5EF4-FFF2-40B4-BE49-F238E27FC236}">
              <a16:creationId xmlns:a16="http://schemas.microsoft.com/office/drawing/2014/main" id="{E26548ED-645E-4F1E-8811-1BE00AE7AE64}"/>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a:extLst>
            <a:ext uri="{FF2B5EF4-FFF2-40B4-BE49-F238E27FC236}">
              <a16:creationId xmlns:a16="http://schemas.microsoft.com/office/drawing/2014/main" id="{6E023C72-6ABE-4F91-8B19-A8C4D3FCAC2C}"/>
            </a:ext>
          </a:extLst>
        </xdr:cNvPr>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a:extLst>
            <a:ext uri="{FF2B5EF4-FFF2-40B4-BE49-F238E27FC236}">
              <a16:creationId xmlns:a16="http://schemas.microsoft.com/office/drawing/2014/main" id="{9FE4B944-F5B2-4C03-A8A2-9996394BB718}"/>
            </a:ext>
          </a:extLst>
        </xdr:cNvPr>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a:extLst>
            <a:ext uri="{FF2B5EF4-FFF2-40B4-BE49-F238E27FC236}">
              <a16:creationId xmlns:a16="http://schemas.microsoft.com/office/drawing/2014/main" id="{0AB73491-738B-4050-977A-AEDC57073761}"/>
            </a:ext>
          </a:extLst>
        </xdr:cNvPr>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a:extLst>
            <a:ext uri="{FF2B5EF4-FFF2-40B4-BE49-F238E27FC236}">
              <a16:creationId xmlns:a16="http://schemas.microsoft.com/office/drawing/2014/main" id="{0DB86BA8-8490-4DE4-9BE1-41599EB33895}"/>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a:extLst>
            <a:ext uri="{FF2B5EF4-FFF2-40B4-BE49-F238E27FC236}">
              <a16:creationId xmlns:a16="http://schemas.microsoft.com/office/drawing/2014/main" id="{62AD89F8-47CC-4E5C-987B-B2CCF1B078C9}"/>
            </a:ext>
          </a:extLst>
        </xdr:cNvPr>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a:extLst>
            <a:ext uri="{FF2B5EF4-FFF2-40B4-BE49-F238E27FC236}">
              <a16:creationId xmlns:a16="http://schemas.microsoft.com/office/drawing/2014/main" id="{1F274AEF-D77A-4037-BD8E-357DD29F38EA}"/>
            </a:ext>
          </a:extLst>
        </xdr:cNvPr>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a:extLst>
            <a:ext uri="{FF2B5EF4-FFF2-40B4-BE49-F238E27FC236}">
              <a16:creationId xmlns:a16="http://schemas.microsoft.com/office/drawing/2014/main" id="{638AAC6B-34C3-47A0-83D9-278EA8E777FF}"/>
            </a:ext>
          </a:extLst>
        </xdr:cNvPr>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a:extLst>
            <a:ext uri="{FF2B5EF4-FFF2-40B4-BE49-F238E27FC236}">
              <a16:creationId xmlns:a16="http://schemas.microsoft.com/office/drawing/2014/main" id="{BDCDCB17-A2E0-47AB-9A5A-C7DAA79156C9}"/>
            </a:ext>
          </a:extLst>
        </xdr:cNvPr>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6CA3F14-6D7B-47C5-86C9-07A8668CA8B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E3099A6-90F7-4E90-8836-1FE482E6156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AEE8E03-E99F-463E-85B5-D6A7452206E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FD23E98-A0C0-454E-9383-D62B0CD547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1388226-6BE7-498A-9DBA-18AB30D5CB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121031</xdr:rowOff>
    </xdr:from>
    <xdr:to>
      <xdr:col>23</xdr:col>
      <xdr:colOff>136525</xdr:colOff>
      <xdr:row>33</xdr:row>
      <xdr:rowOff>51181</xdr:rowOff>
    </xdr:to>
    <xdr:sp macro="" textlink="">
      <xdr:nvSpPr>
        <xdr:cNvPr id="79" name="楕円 78">
          <a:extLst>
            <a:ext uri="{FF2B5EF4-FFF2-40B4-BE49-F238E27FC236}">
              <a16:creationId xmlns:a16="http://schemas.microsoft.com/office/drawing/2014/main" id="{C3EAEDF0-6ABF-4BF2-8557-5F24040D3A41}"/>
            </a:ext>
          </a:extLst>
        </xdr:cNvPr>
        <xdr:cNvSpPr/>
      </xdr:nvSpPr>
      <xdr:spPr>
        <a:xfrm>
          <a:off x="47117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35958</xdr:rowOff>
    </xdr:from>
    <xdr:ext cx="405111" cy="259045"/>
    <xdr:sp macro="" textlink="">
      <xdr:nvSpPr>
        <xdr:cNvPr id="80" name="有形固定資産減価償却率該当値テキスト">
          <a:extLst>
            <a:ext uri="{FF2B5EF4-FFF2-40B4-BE49-F238E27FC236}">
              <a16:creationId xmlns:a16="http://schemas.microsoft.com/office/drawing/2014/main" id="{F1C203A3-3ABF-4D13-91CC-98A64ACDE563}"/>
            </a:ext>
          </a:extLst>
        </xdr:cNvPr>
        <xdr:cNvSpPr txBox="1"/>
      </xdr:nvSpPr>
      <xdr:spPr>
        <a:xfrm>
          <a:off x="4813300" y="6293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86487</xdr:rowOff>
    </xdr:from>
    <xdr:to>
      <xdr:col>19</xdr:col>
      <xdr:colOff>187325</xdr:colOff>
      <xdr:row>33</xdr:row>
      <xdr:rowOff>16637</xdr:rowOff>
    </xdr:to>
    <xdr:sp macro="" textlink="">
      <xdr:nvSpPr>
        <xdr:cNvPr id="81" name="楕円 80">
          <a:extLst>
            <a:ext uri="{FF2B5EF4-FFF2-40B4-BE49-F238E27FC236}">
              <a16:creationId xmlns:a16="http://schemas.microsoft.com/office/drawing/2014/main" id="{5EEFFAF1-C703-4182-9D8F-819E40042D06}"/>
            </a:ext>
          </a:extLst>
        </xdr:cNvPr>
        <xdr:cNvSpPr/>
      </xdr:nvSpPr>
      <xdr:spPr>
        <a:xfrm>
          <a:off x="4000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137287</xdr:rowOff>
    </xdr:from>
    <xdr:to>
      <xdr:col>23</xdr:col>
      <xdr:colOff>85725</xdr:colOff>
      <xdr:row>33</xdr:row>
      <xdr:rowOff>381</xdr:rowOff>
    </xdr:to>
    <xdr:cxnSp macro="">
      <xdr:nvCxnSpPr>
        <xdr:cNvPr id="82" name="直線コネクタ 81">
          <a:extLst>
            <a:ext uri="{FF2B5EF4-FFF2-40B4-BE49-F238E27FC236}">
              <a16:creationId xmlns:a16="http://schemas.microsoft.com/office/drawing/2014/main" id="{409B9CE1-6121-4A95-BFDA-9333B1BA65D2}"/>
            </a:ext>
          </a:extLst>
        </xdr:cNvPr>
        <xdr:cNvCxnSpPr/>
      </xdr:nvCxnSpPr>
      <xdr:spPr>
        <a:xfrm>
          <a:off x="4051300" y="639521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56261</xdr:rowOff>
    </xdr:from>
    <xdr:to>
      <xdr:col>15</xdr:col>
      <xdr:colOff>187325</xdr:colOff>
      <xdr:row>32</xdr:row>
      <xdr:rowOff>157861</xdr:rowOff>
    </xdr:to>
    <xdr:sp macro="" textlink="">
      <xdr:nvSpPr>
        <xdr:cNvPr id="83" name="楕円 82">
          <a:extLst>
            <a:ext uri="{FF2B5EF4-FFF2-40B4-BE49-F238E27FC236}">
              <a16:creationId xmlns:a16="http://schemas.microsoft.com/office/drawing/2014/main" id="{7D07F011-253B-4589-BF7F-0B232A268EDB}"/>
            </a:ext>
          </a:extLst>
        </xdr:cNvPr>
        <xdr:cNvSpPr/>
      </xdr:nvSpPr>
      <xdr:spPr>
        <a:xfrm>
          <a:off x="3238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107061</xdr:rowOff>
    </xdr:from>
    <xdr:to>
      <xdr:col>19</xdr:col>
      <xdr:colOff>136525</xdr:colOff>
      <xdr:row>32</xdr:row>
      <xdr:rowOff>137287</xdr:rowOff>
    </xdr:to>
    <xdr:cxnSp macro="">
      <xdr:nvCxnSpPr>
        <xdr:cNvPr id="84" name="直線コネクタ 83">
          <a:extLst>
            <a:ext uri="{FF2B5EF4-FFF2-40B4-BE49-F238E27FC236}">
              <a16:creationId xmlns:a16="http://schemas.microsoft.com/office/drawing/2014/main" id="{A0A9D668-1ABE-4597-BEBE-8D3D3358D7E9}"/>
            </a:ext>
          </a:extLst>
        </xdr:cNvPr>
        <xdr:cNvCxnSpPr/>
      </xdr:nvCxnSpPr>
      <xdr:spPr>
        <a:xfrm>
          <a:off x="3289300" y="636498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5" name="楕円 84">
          <a:extLst>
            <a:ext uri="{FF2B5EF4-FFF2-40B4-BE49-F238E27FC236}">
              <a16:creationId xmlns:a16="http://schemas.microsoft.com/office/drawing/2014/main" id="{D5A09696-2ADA-43BC-9FD3-C8FD55F8C4CE}"/>
            </a:ext>
          </a:extLst>
        </xdr:cNvPr>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107061</xdr:rowOff>
    </xdr:to>
    <xdr:cxnSp macro="">
      <xdr:nvCxnSpPr>
        <xdr:cNvPr id="86" name="直線コネクタ 85">
          <a:extLst>
            <a:ext uri="{FF2B5EF4-FFF2-40B4-BE49-F238E27FC236}">
              <a16:creationId xmlns:a16="http://schemas.microsoft.com/office/drawing/2014/main" id="{ECB9E2C8-E4C2-482F-AB2D-61FC872E80A2}"/>
            </a:ext>
          </a:extLst>
        </xdr:cNvPr>
        <xdr:cNvCxnSpPr/>
      </xdr:nvCxnSpPr>
      <xdr:spPr>
        <a:xfrm>
          <a:off x="2527300" y="633476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7" name="n_1aveValue有形固定資産減価償却率">
          <a:extLst>
            <a:ext uri="{FF2B5EF4-FFF2-40B4-BE49-F238E27FC236}">
              <a16:creationId xmlns:a16="http://schemas.microsoft.com/office/drawing/2014/main" id="{A49B0B6B-DE14-498E-994F-0AFC4D7EF4FE}"/>
            </a:ext>
          </a:extLst>
        </xdr:cNvPr>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8" name="n_2aveValue有形固定資産減価償却率">
          <a:extLst>
            <a:ext uri="{FF2B5EF4-FFF2-40B4-BE49-F238E27FC236}">
              <a16:creationId xmlns:a16="http://schemas.microsoft.com/office/drawing/2014/main" id="{C5EABF95-AF70-4436-B8AC-7B31838F12EA}"/>
            </a:ext>
          </a:extLst>
        </xdr:cNvPr>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9" name="n_3aveValue有形固定資産減価償却率">
          <a:extLst>
            <a:ext uri="{FF2B5EF4-FFF2-40B4-BE49-F238E27FC236}">
              <a16:creationId xmlns:a16="http://schemas.microsoft.com/office/drawing/2014/main" id="{FCB6B80B-09F7-48EA-9770-BB1841B48F1A}"/>
            </a:ext>
          </a:extLst>
        </xdr:cNvPr>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a:extLst>
            <a:ext uri="{FF2B5EF4-FFF2-40B4-BE49-F238E27FC236}">
              <a16:creationId xmlns:a16="http://schemas.microsoft.com/office/drawing/2014/main" id="{40313301-07F7-45DB-83B5-D1D60C197C87}"/>
            </a:ext>
          </a:extLst>
        </xdr:cNvPr>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7764</xdr:rowOff>
    </xdr:from>
    <xdr:ext cx="405111" cy="259045"/>
    <xdr:sp macro="" textlink="">
      <xdr:nvSpPr>
        <xdr:cNvPr id="91" name="n_1mainValue有形固定資産減価償却率">
          <a:extLst>
            <a:ext uri="{FF2B5EF4-FFF2-40B4-BE49-F238E27FC236}">
              <a16:creationId xmlns:a16="http://schemas.microsoft.com/office/drawing/2014/main" id="{93481C74-4EDF-474B-8514-9F8F1A33B3A9}"/>
            </a:ext>
          </a:extLst>
        </xdr:cNvPr>
        <xdr:cNvSpPr txBox="1"/>
      </xdr:nvSpPr>
      <xdr:spPr>
        <a:xfrm>
          <a:off x="38360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148988</xdr:rowOff>
    </xdr:from>
    <xdr:ext cx="405111" cy="259045"/>
    <xdr:sp macro="" textlink="">
      <xdr:nvSpPr>
        <xdr:cNvPr id="92" name="n_2mainValue有形固定資産減価償却率">
          <a:extLst>
            <a:ext uri="{FF2B5EF4-FFF2-40B4-BE49-F238E27FC236}">
              <a16:creationId xmlns:a16="http://schemas.microsoft.com/office/drawing/2014/main" id="{61D7C67B-7E82-472E-847A-ADC07F58CBA6}"/>
            </a:ext>
          </a:extLst>
        </xdr:cNvPr>
        <xdr:cNvSpPr txBox="1"/>
      </xdr:nvSpPr>
      <xdr:spPr>
        <a:xfrm>
          <a:off x="3086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3" name="n_3mainValue有形固定資産減価償却率">
          <a:extLst>
            <a:ext uri="{FF2B5EF4-FFF2-40B4-BE49-F238E27FC236}">
              <a16:creationId xmlns:a16="http://schemas.microsoft.com/office/drawing/2014/main" id="{B927584A-D0D4-4878-AEA9-7654A4D66576}"/>
            </a:ext>
          </a:extLst>
        </xdr:cNvPr>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FC745D4A-7CA8-4A6C-8E4C-3DC4BE1956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98E83A6E-14CA-4555-8275-A7160D9A2FD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CF845173-D1A5-4BC3-A21F-C6C1951BE56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159F840-607A-4BDA-AF22-512C12CA2B6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60863C29-4E42-403D-A7EE-72B7F69D8B4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85D006E4-9328-4B86-BE34-AD79A7EF9A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A36FDAF5-4F42-4921-87C3-12A2F2B460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BBF8DCF4-DAE5-4A5A-8BB1-27F817D8DDD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54D60BD-17ED-41F8-95DE-B47292153BD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BFEA7F54-F4F1-49AA-83D2-14C956B578F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893F92FD-53EC-4A21-A15A-B3F1458ABBE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9D806976-602E-4A1F-AE63-9738C7E5D56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54FCA248-C76D-4A07-969E-F7A6C69C0E3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全国平均を上回るものの、兵庫県平均</a:t>
          </a:r>
          <a:r>
            <a:rPr kumimoji="1" lang="ja-JP" altLang="en-US" sz="1100">
              <a:solidFill>
                <a:schemeClr val="dk1"/>
              </a:solidFill>
              <a:effectLst/>
              <a:latin typeface="+mn-lt"/>
              <a:ea typeface="+mn-ea"/>
              <a:cs typeface="+mn-cs"/>
            </a:rPr>
            <a:t>とおおよそ同程度であり</a:t>
          </a:r>
          <a:r>
            <a:rPr kumimoji="1" lang="ja-JP" altLang="ja-JP" sz="1100">
              <a:solidFill>
                <a:schemeClr val="dk1"/>
              </a:solidFill>
              <a:effectLst/>
              <a:latin typeface="+mn-lt"/>
              <a:ea typeface="+mn-ea"/>
              <a:cs typeface="+mn-cs"/>
            </a:rPr>
            <a:t>、類似団体内でもおおむね平均的な数値となっている。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27096BDF-992D-478F-91D9-80C6A3E37BC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BA3B0CEA-4222-4B0A-A23A-32AF14B418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777FFDA-82B6-4763-837C-4854F4BA593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DDFB8C95-C74B-4D46-A9D7-C3420F16E9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8F052AAC-9AAC-4175-816D-C2E7D002F70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CEA1C599-36C4-4007-93AC-0BC4FE643CE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60EA71D6-0A91-4C0D-A2AD-8F366B70501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C92C8C83-6A46-45BF-9A74-3BD8FC72A9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5905F75D-9405-4E86-BDE9-9615E4F292E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A7CCF7B-27F7-441A-8AF6-B0782C11395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34B4C2AB-268D-46B0-B13D-FCDAB22A58B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BF4FCEBD-B757-4272-87D8-EDA13074500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91295EC5-C5F1-4DB5-961E-79437E7118A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D9430151-517B-443F-960E-CBC985154F4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4C72181D-C990-41C9-AF65-9B4E4443D905}"/>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AD41F828-469F-47A2-A43E-E2FB0C287DE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FCF0548E-3C1C-44CB-9061-4E134D64776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4B6A037-D5A9-4515-B478-CF47838A86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a:extLst>
            <a:ext uri="{FF2B5EF4-FFF2-40B4-BE49-F238E27FC236}">
              <a16:creationId xmlns:a16="http://schemas.microsoft.com/office/drawing/2014/main" id="{ECA1423D-3235-4460-8417-1944E98D7999}"/>
            </a:ext>
          </a:extLst>
        </xdr:cNvPr>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a:extLst>
            <a:ext uri="{FF2B5EF4-FFF2-40B4-BE49-F238E27FC236}">
              <a16:creationId xmlns:a16="http://schemas.microsoft.com/office/drawing/2014/main" id="{E9CCBB11-61A7-4FC1-AA70-8893B9F95F5A}"/>
            </a:ext>
          </a:extLst>
        </xdr:cNvPr>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a:extLst>
            <a:ext uri="{FF2B5EF4-FFF2-40B4-BE49-F238E27FC236}">
              <a16:creationId xmlns:a16="http://schemas.microsoft.com/office/drawing/2014/main" id="{BA4921EB-1B52-436E-B160-F609ADB77C37}"/>
            </a:ext>
          </a:extLst>
        </xdr:cNvPr>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a:extLst>
            <a:ext uri="{FF2B5EF4-FFF2-40B4-BE49-F238E27FC236}">
              <a16:creationId xmlns:a16="http://schemas.microsoft.com/office/drawing/2014/main" id="{2B972C3F-78B4-4571-9800-D39DC672063A}"/>
            </a:ext>
          </a:extLst>
        </xdr:cNvPr>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a:extLst>
            <a:ext uri="{FF2B5EF4-FFF2-40B4-BE49-F238E27FC236}">
              <a16:creationId xmlns:a16="http://schemas.microsoft.com/office/drawing/2014/main" id="{69A1EF5A-7D60-486D-9D53-8E816E954A9D}"/>
            </a:ext>
          </a:extLst>
        </xdr:cNvPr>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0" name="債務償還比率平均値テキスト">
          <a:extLst>
            <a:ext uri="{FF2B5EF4-FFF2-40B4-BE49-F238E27FC236}">
              <a16:creationId xmlns:a16="http://schemas.microsoft.com/office/drawing/2014/main" id="{D2922F41-A275-4086-A5C5-88568E2990C4}"/>
            </a:ext>
          </a:extLst>
        </xdr:cNvPr>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a:extLst>
            <a:ext uri="{FF2B5EF4-FFF2-40B4-BE49-F238E27FC236}">
              <a16:creationId xmlns:a16="http://schemas.microsoft.com/office/drawing/2014/main" id="{8371A920-5403-4BF5-97E6-92746074BE0A}"/>
            </a:ext>
          </a:extLst>
        </xdr:cNvPr>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a:extLst>
            <a:ext uri="{FF2B5EF4-FFF2-40B4-BE49-F238E27FC236}">
              <a16:creationId xmlns:a16="http://schemas.microsoft.com/office/drawing/2014/main" id="{B6F00A3A-97B2-443E-9166-911EDF6C1471}"/>
            </a:ext>
          </a:extLst>
        </xdr:cNvPr>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a:extLst>
            <a:ext uri="{FF2B5EF4-FFF2-40B4-BE49-F238E27FC236}">
              <a16:creationId xmlns:a16="http://schemas.microsoft.com/office/drawing/2014/main" id="{B0757D16-1356-4488-80E7-4E18BF74347F}"/>
            </a:ext>
          </a:extLst>
        </xdr:cNvPr>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a:extLst>
            <a:ext uri="{FF2B5EF4-FFF2-40B4-BE49-F238E27FC236}">
              <a16:creationId xmlns:a16="http://schemas.microsoft.com/office/drawing/2014/main" id="{89D839B8-47FC-4140-9DED-46147B76F33E}"/>
            </a:ext>
          </a:extLst>
        </xdr:cNvPr>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a:extLst>
            <a:ext uri="{FF2B5EF4-FFF2-40B4-BE49-F238E27FC236}">
              <a16:creationId xmlns:a16="http://schemas.microsoft.com/office/drawing/2014/main" id="{B7C76A6A-33CA-457F-8141-B3D0152B3FCD}"/>
            </a:ext>
          </a:extLst>
        </xdr:cNvPr>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92B1F30-2152-4369-B5F7-3657189D627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52F7FDC-964F-42E3-A9B2-6AB8D2D1E8A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E127B5F-258D-43BE-934D-954A22CE4EE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2BC1D86-8FB9-434C-93CE-1A4D55019B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253AD93-503C-4FC0-8CE1-CF79E776F9F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140698</xdr:rowOff>
    </xdr:from>
    <xdr:to>
      <xdr:col>76</xdr:col>
      <xdr:colOff>73025</xdr:colOff>
      <xdr:row>31</xdr:row>
      <xdr:rowOff>70848</xdr:rowOff>
    </xdr:to>
    <xdr:sp macro="" textlink="">
      <xdr:nvSpPr>
        <xdr:cNvPr id="141" name="楕円 140">
          <a:extLst>
            <a:ext uri="{FF2B5EF4-FFF2-40B4-BE49-F238E27FC236}">
              <a16:creationId xmlns:a16="http://schemas.microsoft.com/office/drawing/2014/main" id="{1B89C426-E85B-42C2-BDFB-E4F25A07B9DE}"/>
            </a:ext>
          </a:extLst>
        </xdr:cNvPr>
        <xdr:cNvSpPr/>
      </xdr:nvSpPr>
      <xdr:spPr>
        <a:xfrm>
          <a:off x="14744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119125</xdr:rowOff>
    </xdr:from>
    <xdr:ext cx="469744" cy="259045"/>
    <xdr:sp macro="" textlink="">
      <xdr:nvSpPr>
        <xdr:cNvPr id="142" name="債務償還比率該当値テキスト">
          <a:extLst>
            <a:ext uri="{FF2B5EF4-FFF2-40B4-BE49-F238E27FC236}">
              <a16:creationId xmlns:a16="http://schemas.microsoft.com/office/drawing/2014/main" id="{DBEB71C0-3307-423B-ACE4-C717835E9155}"/>
            </a:ext>
          </a:extLst>
        </xdr:cNvPr>
        <xdr:cNvSpPr txBox="1"/>
      </xdr:nvSpPr>
      <xdr:spPr>
        <a:xfrm>
          <a:off x="14846300" y="603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74694</xdr:rowOff>
    </xdr:from>
    <xdr:to>
      <xdr:col>72</xdr:col>
      <xdr:colOff>123825</xdr:colOff>
      <xdr:row>31</xdr:row>
      <xdr:rowOff>4844</xdr:rowOff>
    </xdr:to>
    <xdr:sp macro="" textlink="">
      <xdr:nvSpPr>
        <xdr:cNvPr id="143" name="楕円 142">
          <a:extLst>
            <a:ext uri="{FF2B5EF4-FFF2-40B4-BE49-F238E27FC236}">
              <a16:creationId xmlns:a16="http://schemas.microsoft.com/office/drawing/2014/main" id="{8BE9735C-F2E6-4475-94F8-94BFCE590CDB}"/>
            </a:ext>
          </a:extLst>
        </xdr:cNvPr>
        <xdr:cNvSpPr/>
      </xdr:nvSpPr>
      <xdr:spPr>
        <a:xfrm>
          <a:off x="14033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125494</xdr:rowOff>
    </xdr:from>
    <xdr:to>
      <xdr:col>76</xdr:col>
      <xdr:colOff>22225</xdr:colOff>
      <xdr:row>31</xdr:row>
      <xdr:rowOff>20048</xdr:rowOff>
    </xdr:to>
    <xdr:cxnSp macro="">
      <xdr:nvCxnSpPr>
        <xdr:cNvPr id="144" name="直線コネクタ 143">
          <a:extLst>
            <a:ext uri="{FF2B5EF4-FFF2-40B4-BE49-F238E27FC236}">
              <a16:creationId xmlns:a16="http://schemas.microsoft.com/office/drawing/2014/main" id="{FCFE101C-EF89-46EE-8DC7-2FEE05183A49}"/>
            </a:ext>
          </a:extLst>
        </xdr:cNvPr>
        <xdr:cNvCxnSpPr/>
      </xdr:nvCxnSpPr>
      <xdr:spPr>
        <a:xfrm>
          <a:off x="14084300" y="6040519"/>
          <a:ext cx="7112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97055</xdr:rowOff>
    </xdr:from>
    <xdr:to>
      <xdr:col>68</xdr:col>
      <xdr:colOff>123825</xdr:colOff>
      <xdr:row>31</xdr:row>
      <xdr:rowOff>27205</xdr:rowOff>
    </xdr:to>
    <xdr:sp macro="" textlink="">
      <xdr:nvSpPr>
        <xdr:cNvPr id="145" name="楕円 144">
          <a:extLst>
            <a:ext uri="{FF2B5EF4-FFF2-40B4-BE49-F238E27FC236}">
              <a16:creationId xmlns:a16="http://schemas.microsoft.com/office/drawing/2014/main" id="{B5F52250-5825-476A-BBB3-D4F6F4FEB4D1}"/>
            </a:ext>
          </a:extLst>
        </xdr:cNvPr>
        <xdr:cNvSpPr/>
      </xdr:nvSpPr>
      <xdr:spPr>
        <a:xfrm>
          <a:off x="13271500" y="60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125494</xdr:rowOff>
    </xdr:from>
    <xdr:to>
      <xdr:col>72</xdr:col>
      <xdr:colOff>73025</xdr:colOff>
      <xdr:row>30</xdr:row>
      <xdr:rowOff>147855</xdr:rowOff>
    </xdr:to>
    <xdr:cxnSp macro="">
      <xdr:nvCxnSpPr>
        <xdr:cNvPr id="146" name="直線コネクタ 145">
          <a:extLst>
            <a:ext uri="{FF2B5EF4-FFF2-40B4-BE49-F238E27FC236}">
              <a16:creationId xmlns:a16="http://schemas.microsoft.com/office/drawing/2014/main" id="{30DA9C50-ECD4-468B-A0C5-919BD43F2AC3}"/>
            </a:ext>
          </a:extLst>
        </xdr:cNvPr>
        <xdr:cNvCxnSpPr/>
      </xdr:nvCxnSpPr>
      <xdr:spPr>
        <a:xfrm flipV="1">
          <a:off x="13322300" y="6040519"/>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9960</xdr:rowOff>
    </xdr:from>
    <xdr:to>
      <xdr:col>64</xdr:col>
      <xdr:colOff>123825</xdr:colOff>
      <xdr:row>31</xdr:row>
      <xdr:rowOff>111560</xdr:rowOff>
    </xdr:to>
    <xdr:sp macro="" textlink="">
      <xdr:nvSpPr>
        <xdr:cNvPr id="147" name="楕円 146">
          <a:extLst>
            <a:ext uri="{FF2B5EF4-FFF2-40B4-BE49-F238E27FC236}">
              <a16:creationId xmlns:a16="http://schemas.microsoft.com/office/drawing/2014/main" id="{6BFCF0E0-B2BC-4508-B8C8-08BF74E5ED4B}"/>
            </a:ext>
          </a:extLst>
        </xdr:cNvPr>
        <xdr:cNvSpPr/>
      </xdr:nvSpPr>
      <xdr:spPr>
        <a:xfrm>
          <a:off x="12509500" y="60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147855</xdr:rowOff>
    </xdr:from>
    <xdr:to>
      <xdr:col>68</xdr:col>
      <xdr:colOff>73025</xdr:colOff>
      <xdr:row>31</xdr:row>
      <xdr:rowOff>60760</xdr:rowOff>
    </xdr:to>
    <xdr:cxnSp macro="">
      <xdr:nvCxnSpPr>
        <xdr:cNvPr id="148" name="直線コネクタ 147">
          <a:extLst>
            <a:ext uri="{FF2B5EF4-FFF2-40B4-BE49-F238E27FC236}">
              <a16:creationId xmlns:a16="http://schemas.microsoft.com/office/drawing/2014/main" id="{42371E0C-F5C2-4036-BD2C-1FD22B6FEA0B}"/>
            </a:ext>
          </a:extLst>
        </xdr:cNvPr>
        <xdr:cNvCxnSpPr/>
      </xdr:nvCxnSpPr>
      <xdr:spPr>
        <a:xfrm flipV="1">
          <a:off x="12560300" y="6062880"/>
          <a:ext cx="762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157507</xdr:rowOff>
    </xdr:from>
    <xdr:to>
      <xdr:col>60</xdr:col>
      <xdr:colOff>123825</xdr:colOff>
      <xdr:row>31</xdr:row>
      <xdr:rowOff>87657</xdr:rowOff>
    </xdr:to>
    <xdr:sp macro="" textlink="">
      <xdr:nvSpPr>
        <xdr:cNvPr id="149" name="楕円 148">
          <a:extLst>
            <a:ext uri="{FF2B5EF4-FFF2-40B4-BE49-F238E27FC236}">
              <a16:creationId xmlns:a16="http://schemas.microsoft.com/office/drawing/2014/main" id="{6E5B81E7-F222-489D-9845-1AB171D7FE78}"/>
            </a:ext>
          </a:extLst>
        </xdr:cNvPr>
        <xdr:cNvSpPr/>
      </xdr:nvSpPr>
      <xdr:spPr>
        <a:xfrm>
          <a:off x="11747500" y="6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36857</xdr:rowOff>
    </xdr:from>
    <xdr:to>
      <xdr:col>64</xdr:col>
      <xdr:colOff>73025</xdr:colOff>
      <xdr:row>31</xdr:row>
      <xdr:rowOff>60760</xdr:rowOff>
    </xdr:to>
    <xdr:cxnSp macro="">
      <xdr:nvCxnSpPr>
        <xdr:cNvPr id="150" name="直線コネクタ 149">
          <a:extLst>
            <a:ext uri="{FF2B5EF4-FFF2-40B4-BE49-F238E27FC236}">
              <a16:creationId xmlns:a16="http://schemas.microsoft.com/office/drawing/2014/main" id="{01699CB4-28A0-48C2-A205-46A2448F512D}"/>
            </a:ext>
          </a:extLst>
        </xdr:cNvPr>
        <xdr:cNvCxnSpPr/>
      </xdr:nvCxnSpPr>
      <xdr:spPr>
        <a:xfrm>
          <a:off x="11798300" y="6123332"/>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1" name="n_1aveValue債務償還比率">
          <a:extLst>
            <a:ext uri="{FF2B5EF4-FFF2-40B4-BE49-F238E27FC236}">
              <a16:creationId xmlns:a16="http://schemas.microsoft.com/office/drawing/2014/main" id="{8356879C-0DFE-4B14-8FFE-874ABF6C26DE}"/>
            </a:ext>
          </a:extLst>
        </xdr:cNvPr>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2" name="n_2aveValue債務償還比率">
          <a:extLst>
            <a:ext uri="{FF2B5EF4-FFF2-40B4-BE49-F238E27FC236}">
              <a16:creationId xmlns:a16="http://schemas.microsoft.com/office/drawing/2014/main" id="{9F077E4F-9F59-4A0B-BB51-6780D8DCF120}"/>
            </a:ext>
          </a:extLst>
        </xdr:cNvPr>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3" name="n_3aveValue債務償還比率">
          <a:extLst>
            <a:ext uri="{FF2B5EF4-FFF2-40B4-BE49-F238E27FC236}">
              <a16:creationId xmlns:a16="http://schemas.microsoft.com/office/drawing/2014/main" id="{222C707A-4479-4BA0-8EDB-2F1F8E13257B}"/>
            </a:ext>
          </a:extLst>
        </xdr:cNvPr>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4" name="n_4aveValue債務償還比率">
          <a:extLst>
            <a:ext uri="{FF2B5EF4-FFF2-40B4-BE49-F238E27FC236}">
              <a16:creationId xmlns:a16="http://schemas.microsoft.com/office/drawing/2014/main" id="{14953654-AF8B-43AB-8E1C-64AB1E2A1A23}"/>
            </a:ext>
          </a:extLst>
        </xdr:cNvPr>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167421</xdr:rowOff>
    </xdr:from>
    <xdr:ext cx="469744" cy="259045"/>
    <xdr:sp macro="" textlink="">
      <xdr:nvSpPr>
        <xdr:cNvPr id="155" name="n_1mainValue債務償還比率">
          <a:extLst>
            <a:ext uri="{FF2B5EF4-FFF2-40B4-BE49-F238E27FC236}">
              <a16:creationId xmlns:a16="http://schemas.microsoft.com/office/drawing/2014/main" id="{A4858B53-B90D-4D84-A004-6123A810A93C}"/>
            </a:ext>
          </a:extLst>
        </xdr:cNvPr>
        <xdr:cNvSpPr txBox="1"/>
      </xdr:nvSpPr>
      <xdr:spPr>
        <a:xfrm>
          <a:off x="13836727" y="60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18332</xdr:rowOff>
    </xdr:from>
    <xdr:ext cx="469744" cy="259045"/>
    <xdr:sp macro="" textlink="">
      <xdr:nvSpPr>
        <xdr:cNvPr id="156" name="n_2mainValue債務償還比率">
          <a:extLst>
            <a:ext uri="{FF2B5EF4-FFF2-40B4-BE49-F238E27FC236}">
              <a16:creationId xmlns:a16="http://schemas.microsoft.com/office/drawing/2014/main" id="{B4462A9B-A702-42F9-8D7F-1DCB0F508D80}"/>
            </a:ext>
          </a:extLst>
        </xdr:cNvPr>
        <xdr:cNvSpPr txBox="1"/>
      </xdr:nvSpPr>
      <xdr:spPr>
        <a:xfrm>
          <a:off x="13087427" y="61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102687</xdr:rowOff>
    </xdr:from>
    <xdr:ext cx="469744" cy="259045"/>
    <xdr:sp macro="" textlink="">
      <xdr:nvSpPr>
        <xdr:cNvPr id="157" name="n_3mainValue債務償還比率">
          <a:extLst>
            <a:ext uri="{FF2B5EF4-FFF2-40B4-BE49-F238E27FC236}">
              <a16:creationId xmlns:a16="http://schemas.microsoft.com/office/drawing/2014/main" id="{15F4B373-EDB8-40F7-A885-C61397007BE4}"/>
            </a:ext>
          </a:extLst>
        </xdr:cNvPr>
        <xdr:cNvSpPr txBox="1"/>
      </xdr:nvSpPr>
      <xdr:spPr>
        <a:xfrm>
          <a:off x="12325427"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78784</xdr:rowOff>
    </xdr:from>
    <xdr:ext cx="469744" cy="259045"/>
    <xdr:sp macro="" textlink="">
      <xdr:nvSpPr>
        <xdr:cNvPr id="158" name="n_4mainValue債務償還比率">
          <a:extLst>
            <a:ext uri="{FF2B5EF4-FFF2-40B4-BE49-F238E27FC236}">
              <a16:creationId xmlns:a16="http://schemas.microsoft.com/office/drawing/2014/main" id="{2A4E2F88-6669-42BF-BB9F-DEB770CA4D23}"/>
            </a:ext>
          </a:extLst>
        </xdr:cNvPr>
        <xdr:cNvSpPr txBox="1"/>
      </xdr:nvSpPr>
      <xdr:spPr>
        <a:xfrm>
          <a:off x="11563427" y="6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DB8AB103-2308-49E0-903F-56AB0D3BBC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84EFBD3-E3DF-490A-9D05-7D82C2377F4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6FECE0B-371F-41F8-823A-26E71136E77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5E1CE57-DFB9-429A-AAA9-6941FE6D4B9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27CFD878-8BB1-4569-9F3F-E645D5F5B6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FAA16B6-1789-44D8-92BA-EB121F3F23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78F843-58E3-459C-B689-203EF2BBE2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B17C96-F8AE-4454-BAEF-061CD4AB44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9C5FA3-FBD8-4DF8-A5D5-65787EEF3A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396F9E-C56C-422A-A26E-883714F151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A340A3-92A2-4336-B0CC-1E6321F506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63281C-3BAF-40DD-B6FB-67328F4464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B2F4EC-5E8F-4A71-9CCF-9C38BBEA42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B6E3C6-9987-4FAD-BFB0-0C8FFBACE4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E5EF6B-9D86-4F7E-8BF3-3EF8721E64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D0058F-6E0A-47CB-B2AA-C6C3F361F9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3D3A94-A660-488F-8A0A-4EF49655F6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C94AB6-06CC-423C-AAD3-C82A341DF0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92E95D-505F-4084-A65A-9903302571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0A56CB-32D0-4A22-AA11-DA98A355D0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15C272-ADD1-4330-9A66-194FD6CA1F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1757CB-91B7-47AA-89C7-758B9A0592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9D897F-EFC1-4E0F-8C6B-BB5E65E061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0B355E-F0CE-41AD-84AA-4C24E4A782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44007F-F611-46B3-AE92-1ECC9CA6DA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FCD7A8-76EA-44B8-9A9E-44829DFFE3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322A56-BA65-4476-81C2-6DFE9CDD67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95B761-40CA-49CF-BE8D-D28320BE0A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923984-7488-4C40-9F58-9549207628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D08DA0-4DDE-41ED-8792-2CC9E80312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B7D43A-B233-49AD-919D-0DBAB81704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305A1D-2AAF-444B-8E92-F84DE78B6E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02E624-00F3-4993-B11F-A5A660591D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D99F33-0C4F-4987-848E-F6D926E41D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751DFE-A099-4BFA-908F-E0D2800E9E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596DEE5-0B3A-4155-B291-792F5E4B8FF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1C3657-8D10-43F4-BDCB-B446C5E061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2C2434-B0B8-4A48-B176-60D00FBFC9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001FA9-4C38-43EF-B8CB-B6A53863DF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6C3CD0-173B-46C1-86FD-865C26F7F7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2328EE-D669-4D23-9B9A-E7F5FD2A0F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CC2AD9-93E1-4847-8361-F846C0850F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3D8430-497C-4E7E-9D3C-D8329600BA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9FCE0B-652F-45B9-B70F-963BA2AC80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AAA777-5114-4903-850D-3C133A4A03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634109-3F0E-423E-A3CD-5646F9D440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2E019F-AF3B-4DCB-A493-04A93110B9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313E23-CCA5-411A-834E-C4AA024458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6CC36C-F536-495D-9B91-F97C65C86ED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B46AD47-4BEC-4CE5-9642-D41806C0521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C37D566-03DA-4A99-8F75-0EB9B686348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3F30BF-1947-428C-918B-07C08491F8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5C22C5B-FAE3-49FE-8574-DFE0ED8E66F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52FA890-BBFA-4B00-AB71-71A79C124E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989F47-C632-4CCE-8072-F5ECB6C3C05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226EAF5-253B-4F22-B2E3-A6564CC7E9B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48F86F6-607C-4814-85EA-8DFF129C508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52C543D-6B67-4947-AC1B-516518735F7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9104F43-7743-4AB8-9C71-626BF500CC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D0A01BC-9CAB-4CAC-BD0F-CD97DAF6ECE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E53705E-A853-4700-84B7-B371D2C150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5FBB3998-35EE-4667-A334-844201F9B7B5}"/>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B3F35454-ABE3-4167-9EA1-4A507E85F25E}"/>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D6A94FCB-80BA-4A0C-BAE0-8D12FB785299}"/>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329A84C2-D31B-456F-8294-EFE4B23E13AE}"/>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569173FE-6196-47DA-AFE3-D7E913965F13}"/>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a:extLst>
            <a:ext uri="{FF2B5EF4-FFF2-40B4-BE49-F238E27FC236}">
              <a16:creationId xmlns:a16="http://schemas.microsoft.com/office/drawing/2014/main" id="{F9A1AF20-E7F8-432F-B7A6-FF9A8A3E3F84}"/>
            </a:ext>
          </a:extLst>
        </xdr:cNvPr>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9D16B39A-D45F-4266-824C-2CED71933497}"/>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EE9C2593-D875-44EE-91CB-3A044F7C3490}"/>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C887E69B-962F-4F0C-B3CA-DFE9107ADF3F}"/>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D7E54356-340A-4396-96CD-9FF459E376BB}"/>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BADC3C8A-8DC2-4319-BB9F-F3915AABA7B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7304A84-FBB8-4901-9E10-80D3B7BFE0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108307-048C-4D9A-BCD4-367CCA09B9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301876-E83E-4CC3-9DDE-341ADF2E35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CDBF97-BA04-4998-88DD-61EDB27490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C73B39-8114-4DF2-804D-65FE8CD6B6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65405</xdr:rowOff>
    </xdr:from>
    <xdr:to>
      <xdr:col>24</xdr:col>
      <xdr:colOff>114300</xdr:colOff>
      <xdr:row>41</xdr:row>
      <xdr:rowOff>167005</xdr:rowOff>
    </xdr:to>
    <xdr:sp macro="" textlink="">
      <xdr:nvSpPr>
        <xdr:cNvPr id="73" name="楕円 72">
          <a:extLst>
            <a:ext uri="{FF2B5EF4-FFF2-40B4-BE49-F238E27FC236}">
              <a16:creationId xmlns:a16="http://schemas.microsoft.com/office/drawing/2014/main" id="{EA9F89E1-4CA3-4954-9882-A842FC277270}"/>
            </a:ext>
          </a:extLst>
        </xdr:cNvPr>
        <xdr:cNvSpPr/>
      </xdr:nvSpPr>
      <xdr:spPr>
        <a:xfrm>
          <a:off x="45847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151782</xdr:rowOff>
    </xdr:from>
    <xdr:ext cx="405111" cy="259045"/>
    <xdr:sp macro="" textlink="">
      <xdr:nvSpPr>
        <xdr:cNvPr id="74" name="【道路】&#10;有形固定資産減価償却率該当値テキスト">
          <a:extLst>
            <a:ext uri="{FF2B5EF4-FFF2-40B4-BE49-F238E27FC236}">
              <a16:creationId xmlns:a16="http://schemas.microsoft.com/office/drawing/2014/main" id="{9BCA707F-43A7-4A03-B056-9A7BD114ABE7}"/>
            </a:ext>
          </a:extLst>
        </xdr:cNvPr>
        <xdr:cNvSpPr txBox="1"/>
      </xdr:nvSpPr>
      <xdr:spPr>
        <a:xfrm>
          <a:off x="4673600" y="700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69215</xdr:rowOff>
    </xdr:from>
    <xdr:to>
      <xdr:col>20</xdr:col>
      <xdr:colOff>38100</xdr:colOff>
      <xdr:row>41</xdr:row>
      <xdr:rowOff>170815</xdr:rowOff>
    </xdr:to>
    <xdr:sp macro="" textlink="">
      <xdr:nvSpPr>
        <xdr:cNvPr id="75" name="楕円 74">
          <a:extLst>
            <a:ext uri="{FF2B5EF4-FFF2-40B4-BE49-F238E27FC236}">
              <a16:creationId xmlns:a16="http://schemas.microsoft.com/office/drawing/2014/main" id="{77018586-4F63-46F5-BCC5-A7818555680F}"/>
            </a:ext>
          </a:extLst>
        </xdr:cNvPr>
        <xdr:cNvSpPr/>
      </xdr:nvSpPr>
      <xdr:spPr>
        <a:xfrm>
          <a:off x="3746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116205</xdr:rowOff>
    </xdr:from>
    <xdr:to>
      <xdr:col>24</xdr:col>
      <xdr:colOff>63500</xdr:colOff>
      <xdr:row>41</xdr:row>
      <xdr:rowOff>120015</xdr:rowOff>
    </xdr:to>
    <xdr:cxnSp macro="">
      <xdr:nvCxnSpPr>
        <xdr:cNvPr id="76" name="直線コネクタ 75">
          <a:extLst>
            <a:ext uri="{FF2B5EF4-FFF2-40B4-BE49-F238E27FC236}">
              <a16:creationId xmlns:a16="http://schemas.microsoft.com/office/drawing/2014/main" id="{54CAA063-1E66-4AD5-A34E-883BF9719DAC}"/>
            </a:ext>
          </a:extLst>
        </xdr:cNvPr>
        <xdr:cNvCxnSpPr/>
      </xdr:nvCxnSpPr>
      <xdr:spPr>
        <a:xfrm flipV="1">
          <a:off x="3797300" y="71456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7" name="楕円 76">
          <a:extLst>
            <a:ext uri="{FF2B5EF4-FFF2-40B4-BE49-F238E27FC236}">
              <a16:creationId xmlns:a16="http://schemas.microsoft.com/office/drawing/2014/main" id="{3767A761-0027-49A2-AEB9-38E7AD9E0593}"/>
            </a:ext>
          </a:extLst>
        </xdr:cNvPr>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120015</xdr:rowOff>
    </xdr:from>
    <xdr:to>
      <xdr:col>19</xdr:col>
      <xdr:colOff>177800</xdr:colOff>
      <xdr:row>41</xdr:row>
      <xdr:rowOff>120015</xdr:rowOff>
    </xdr:to>
    <xdr:cxnSp macro="">
      <xdr:nvCxnSpPr>
        <xdr:cNvPr id="78" name="直線コネクタ 77">
          <a:extLst>
            <a:ext uri="{FF2B5EF4-FFF2-40B4-BE49-F238E27FC236}">
              <a16:creationId xmlns:a16="http://schemas.microsoft.com/office/drawing/2014/main" id="{483C62CC-6CD0-4920-AF94-4A484F69BF0F}"/>
            </a:ext>
          </a:extLst>
        </xdr:cNvPr>
        <xdr:cNvCxnSpPr/>
      </xdr:nvCxnSpPr>
      <xdr:spPr>
        <a:xfrm>
          <a:off x="2908300" y="714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78740</xdr:rowOff>
    </xdr:from>
    <xdr:to>
      <xdr:col>10</xdr:col>
      <xdr:colOff>165100</xdr:colOff>
      <xdr:row>42</xdr:row>
      <xdr:rowOff>8890</xdr:rowOff>
    </xdr:to>
    <xdr:sp macro="" textlink="">
      <xdr:nvSpPr>
        <xdr:cNvPr id="79" name="楕円 78">
          <a:extLst>
            <a:ext uri="{FF2B5EF4-FFF2-40B4-BE49-F238E27FC236}">
              <a16:creationId xmlns:a16="http://schemas.microsoft.com/office/drawing/2014/main" id="{8D8012AD-FEFC-404D-9AE1-0D35B2EC5640}"/>
            </a:ext>
          </a:extLst>
        </xdr:cNvPr>
        <xdr:cNvSpPr/>
      </xdr:nvSpPr>
      <xdr:spPr>
        <a:xfrm>
          <a:off x="1968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120015</xdr:rowOff>
    </xdr:from>
    <xdr:to>
      <xdr:col>15</xdr:col>
      <xdr:colOff>50800</xdr:colOff>
      <xdr:row>41</xdr:row>
      <xdr:rowOff>129540</xdr:rowOff>
    </xdr:to>
    <xdr:cxnSp macro="">
      <xdr:nvCxnSpPr>
        <xdr:cNvPr id="80" name="直線コネクタ 79">
          <a:extLst>
            <a:ext uri="{FF2B5EF4-FFF2-40B4-BE49-F238E27FC236}">
              <a16:creationId xmlns:a16="http://schemas.microsoft.com/office/drawing/2014/main" id="{FD79F924-8808-4665-A1C9-74A3B6100D2E}"/>
            </a:ext>
          </a:extLst>
        </xdr:cNvPr>
        <xdr:cNvCxnSpPr/>
      </xdr:nvCxnSpPr>
      <xdr:spPr>
        <a:xfrm flipV="1">
          <a:off x="2019300" y="7149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a:extLst>
            <a:ext uri="{FF2B5EF4-FFF2-40B4-BE49-F238E27FC236}">
              <a16:creationId xmlns:a16="http://schemas.microsoft.com/office/drawing/2014/main" id="{40CBC65B-BD1E-4578-BD1A-8A0D951B8A13}"/>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2" name="n_2aveValue【道路】&#10;有形固定資産減価償却率">
          <a:extLst>
            <a:ext uri="{FF2B5EF4-FFF2-40B4-BE49-F238E27FC236}">
              <a16:creationId xmlns:a16="http://schemas.microsoft.com/office/drawing/2014/main" id="{E2744417-15A9-4558-A66A-B96CB71EFE8C}"/>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3" name="n_3aveValue【道路】&#10;有形固定資産減価償却率">
          <a:extLst>
            <a:ext uri="{FF2B5EF4-FFF2-40B4-BE49-F238E27FC236}">
              <a16:creationId xmlns:a16="http://schemas.microsoft.com/office/drawing/2014/main" id="{0DEF9C26-4FDB-4994-A9CD-350E5EA6D60B}"/>
            </a:ext>
          </a:extLst>
        </xdr:cNvPr>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a:extLst>
            <a:ext uri="{FF2B5EF4-FFF2-40B4-BE49-F238E27FC236}">
              <a16:creationId xmlns:a16="http://schemas.microsoft.com/office/drawing/2014/main" id="{CB50CE1B-72C8-48E7-9A2E-423CA3F7CC3F}"/>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161942</xdr:rowOff>
    </xdr:from>
    <xdr:ext cx="405111" cy="259045"/>
    <xdr:sp macro="" textlink="">
      <xdr:nvSpPr>
        <xdr:cNvPr id="85" name="n_1mainValue【道路】&#10;有形固定資産減価償却率">
          <a:extLst>
            <a:ext uri="{FF2B5EF4-FFF2-40B4-BE49-F238E27FC236}">
              <a16:creationId xmlns:a16="http://schemas.microsoft.com/office/drawing/2014/main" id="{38565256-7BDF-4D75-8C61-895A2F9142BE}"/>
            </a:ext>
          </a:extLst>
        </xdr:cNvPr>
        <xdr:cNvSpPr txBox="1"/>
      </xdr:nvSpPr>
      <xdr:spPr>
        <a:xfrm>
          <a:off x="35820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6" name="n_2mainValue【道路】&#10;有形固定資産減価償却率">
          <a:extLst>
            <a:ext uri="{FF2B5EF4-FFF2-40B4-BE49-F238E27FC236}">
              <a16:creationId xmlns:a16="http://schemas.microsoft.com/office/drawing/2014/main" id="{C09491F4-D369-4C94-8233-3797FF3C840E}"/>
            </a:ext>
          </a:extLst>
        </xdr:cNvPr>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17</xdr:rowOff>
    </xdr:from>
    <xdr:ext cx="405111" cy="259045"/>
    <xdr:sp macro="" textlink="">
      <xdr:nvSpPr>
        <xdr:cNvPr id="87" name="n_3mainValue【道路】&#10;有形固定資産減価償却率">
          <a:extLst>
            <a:ext uri="{FF2B5EF4-FFF2-40B4-BE49-F238E27FC236}">
              <a16:creationId xmlns:a16="http://schemas.microsoft.com/office/drawing/2014/main" id="{CA351BAC-CEEE-41B0-AA90-2D0217C1DD8A}"/>
            </a:ext>
          </a:extLst>
        </xdr:cNvPr>
        <xdr:cNvSpPr txBox="1"/>
      </xdr:nvSpPr>
      <xdr:spPr>
        <a:xfrm>
          <a:off x="1816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B3EFC85D-8C77-4FD5-BD68-4EF241E6F9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C304DC5-BCDE-4B6F-B7D1-8336DB749E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4DAF3047-A56B-44BB-921B-964F739CE3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A53D2089-FFFB-4ADE-810D-C9FA178C6C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76659F4-169C-4652-90C6-4B5E12DB7C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83C4C7A-1B45-495C-AF04-A3ACBF76D5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FDF07D82-071E-4ACB-8105-682622EBC5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6CCBE8C1-7A2C-4C3A-BC9A-99B614BE7F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F5384BDA-2092-4B79-A079-E1F2136F60D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42C95B8-DCA0-4594-A71C-26BB6F5CB0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95C1DDEE-AE97-4B6B-9552-FB0403A5314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CA4454D8-FD40-439F-A838-63136B9EC1D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45A2CC0C-E235-47EE-A95F-BA2C207B25B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7073B173-48E7-469E-AB1B-373FB688BD6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C38A6D77-FABE-44A7-AAD3-2B342CBBEC4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90E9F0DD-7D43-4099-9F83-52EF7BC736B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E43500B0-B904-42FC-9ED1-6AD46598EF6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4E985720-B3DE-4FE8-8723-81745FDEC5A7}"/>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B6B987E-4C7B-48CC-B68E-7988A058F5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EFAA1AE3-4D71-4DF4-AF61-0FC462C0491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29A5A580-F991-4181-AB30-9356737BC8F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a:extLst>
            <a:ext uri="{FF2B5EF4-FFF2-40B4-BE49-F238E27FC236}">
              <a16:creationId xmlns:a16="http://schemas.microsoft.com/office/drawing/2014/main" id="{D5382A4B-3AF1-4A34-9C88-74D6806B77B0}"/>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a:extLst>
            <a:ext uri="{FF2B5EF4-FFF2-40B4-BE49-F238E27FC236}">
              <a16:creationId xmlns:a16="http://schemas.microsoft.com/office/drawing/2014/main" id="{2F9F116E-B3C2-4FD1-A80C-977DF1FE8AD2}"/>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a:extLst>
            <a:ext uri="{FF2B5EF4-FFF2-40B4-BE49-F238E27FC236}">
              <a16:creationId xmlns:a16="http://schemas.microsoft.com/office/drawing/2014/main" id="{8359134A-9F4C-4A43-A664-106DD44F5627}"/>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a:extLst>
            <a:ext uri="{FF2B5EF4-FFF2-40B4-BE49-F238E27FC236}">
              <a16:creationId xmlns:a16="http://schemas.microsoft.com/office/drawing/2014/main" id="{BB327B69-CFDC-4288-B0D8-CB869BB8E9F9}"/>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a:extLst>
            <a:ext uri="{FF2B5EF4-FFF2-40B4-BE49-F238E27FC236}">
              <a16:creationId xmlns:a16="http://schemas.microsoft.com/office/drawing/2014/main" id="{C073FC6C-5044-48B9-8150-B6B4422BBD36}"/>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4" name="【道路】&#10;一人当たり延長平均値テキスト">
          <a:extLst>
            <a:ext uri="{FF2B5EF4-FFF2-40B4-BE49-F238E27FC236}">
              <a16:creationId xmlns:a16="http://schemas.microsoft.com/office/drawing/2014/main" id="{FED4E848-D89E-4C6B-892D-9CF78D132FC3}"/>
            </a:ext>
          </a:extLst>
        </xdr:cNvPr>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a:extLst>
            <a:ext uri="{FF2B5EF4-FFF2-40B4-BE49-F238E27FC236}">
              <a16:creationId xmlns:a16="http://schemas.microsoft.com/office/drawing/2014/main" id="{892A581F-A9CF-48CE-A57F-5FDBA2344E73}"/>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a:extLst>
            <a:ext uri="{FF2B5EF4-FFF2-40B4-BE49-F238E27FC236}">
              <a16:creationId xmlns:a16="http://schemas.microsoft.com/office/drawing/2014/main" id="{79710FEA-8291-415C-A4D5-017C91DDB663}"/>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a:extLst>
            <a:ext uri="{FF2B5EF4-FFF2-40B4-BE49-F238E27FC236}">
              <a16:creationId xmlns:a16="http://schemas.microsoft.com/office/drawing/2014/main" id="{A3AE2541-3B30-462C-801B-A87B3EEBF2FB}"/>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a:extLst>
            <a:ext uri="{FF2B5EF4-FFF2-40B4-BE49-F238E27FC236}">
              <a16:creationId xmlns:a16="http://schemas.microsoft.com/office/drawing/2014/main" id="{55C5A8CF-4C67-46A1-B804-F8B5817115CA}"/>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a:extLst>
            <a:ext uri="{FF2B5EF4-FFF2-40B4-BE49-F238E27FC236}">
              <a16:creationId xmlns:a16="http://schemas.microsoft.com/office/drawing/2014/main" id="{5362144C-7712-4BC1-8415-46501BD9FFBA}"/>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99A0AA4-8640-4E6A-9E43-9EEE4A1AF7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5985CC2-27FD-4F75-9331-CD2B578597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65B19AC-6060-4A45-81AB-42234AFCA4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0B19892-D937-4653-95C5-D8F2B6E797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A45743C-3AC6-4387-BD52-20989BDFA1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92700</xdr:rowOff>
    </xdr:from>
    <xdr:to>
      <xdr:col>55</xdr:col>
      <xdr:colOff>50800</xdr:colOff>
      <xdr:row>41</xdr:row>
      <xdr:rowOff>22850</xdr:rowOff>
    </xdr:to>
    <xdr:sp macro="" textlink="">
      <xdr:nvSpPr>
        <xdr:cNvPr id="125" name="楕円 124">
          <a:extLst>
            <a:ext uri="{FF2B5EF4-FFF2-40B4-BE49-F238E27FC236}">
              <a16:creationId xmlns:a16="http://schemas.microsoft.com/office/drawing/2014/main" id="{A97FB860-3A36-47E7-86FE-9BC9BC5D07A7}"/>
            </a:ext>
          </a:extLst>
        </xdr:cNvPr>
        <xdr:cNvSpPr/>
      </xdr:nvSpPr>
      <xdr:spPr>
        <a:xfrm>
          <a:off x="10426700" y="69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7627</xdr:rowOff>
    </xdr:from>
    <xdr:ext cx="469744" cy="259045"/>
    <xdr:sp macro="" textlink="">
      <xdr:nvSpPr>
        <xdr:cNvPr id="126" name="【道路】&#10;一人当たり延長該当値テキスト">
          <a:extLst>
            <a:ext uri="{FF2B5EF4-FFF2-40B4-BE49-F238E27FC236}">
              <a16:creationId xmlns:a16="http://schemas.microsoft.com/office/drawing/2014/main" id="{E023F91B-1382-48A9-B191-E2ACE19C1C1A}"/>
            </a:ext>
          </a:extLst>
        </xdr:cNvPr>
        <xdr:cNvSpPr txBox="1"/>
      </xdr:nvSpPr>
      <xdr:spPr>
        <a:xfrm>
          <a:off x="10515600" y="686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90002</xdr:rowOff>
    </xdr:from>
    <xdr:to>
      <xdr:col>50</xdr:col>
      <xdr:colOff>165100</xdr:colOff>
      <xdr:row>41</xdr:row>
      <xdr:rowOff>20152</xdr:rowOff>
    </xdr:to>
    <xdr:sp macro="" textlink="">
      <xdr:nvSpPr>
        <xdr:cNvPr id="127" name="楕円 126">
          <a:extLst>
            <a:ext uri="{FF2B5EF4-FFF2-40B4-BE49-F238E27FC236}">
              <a16:creationId xmlns:a16="http://schemas.microsoft.com/office/drawing/2014/main" id="{F6D2FD85-5E0C-48AA-BBCE-F77517CF9E3F}"/>
            </a:ext>
          </a:extLst>
        </xdr:cNvPr>
        <xdr:cNvSpPr/>
      </xdr:nvSpPr>
      <xdr:spPr>
        <a:xfrm>
          <a:off x="9588500" y="6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140802</xdr:rowOff>
    </xdr:from>
    <xdr:to>
      <xdr:col>55</xdr:col>
      <xdr:colOff>0</xdr:colOff>
      <xdr:row>40</xdr:row>
      <xdr:rowOff>143500</xdr:rowOff>
    </xdr:to>
    <xdr:cxnSp macro="">
      <xdr:nvCxnSpPr>
        <xdr:cNvPr id="128" name="直線コネクタ 127">
          <a:extLst>
            <a:ext uri="{FF2B5EF4-FFF2-40B4-BE49-F238E27FC236}">
              <a16:creationId xmlns:a16="http://schemas.microsoft.com/office/drawing/2014/main" id="{47FFFF23-D6A5-4EBB-A738-BFD15FC297D6}"/>
            </a:ext>
          </a:extLst>
        </xdr:cNvPr>
        <xdr:cNvCxnSpPr/>
      </xdr:nvCxnSpPr>
      <xdr:spPr>
        <a:xfrm>
          <a:off x="9639300" y="699880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90505</xdr:rowOff>
    </xdr:from>
    <xdr:to>
      <xdr:col>46</xdr:col>
      <xdr:colOff>38100</xdr:colOff>
      <xdr:row>41</xdr:row>
      <xdr:rowOff>20655</xdr:rowOff>
    </xdr:to>
    <xdr:sp macro="" textlink="">
      <xdr:nvSpPr>
        <xdr:cNvPr id="129" name="楕円 128">
          <a:extLst>
            <a:ext uri="{FF2B5EF4-FFF2-40B4-BE49-F238E27FC236}">
              <a16:creationId xmlns:a16="http://schemas.microsoft.com/office/drawing/2014/main" id="{90A7A1A3-CDFC-49B7-8ACE-34682BB8858D}"/>
            </a:ext>
          </a:extLst>
        </xdr:cNvPr>
        <xdr:cNvSpPr/>
      </xdr:nvSpPr>
      <xdr:spPr>
        <a:xfrm>
          <a:off x="86995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140802</xdr:rowOff>
    </xdr:from>
    <xdr:to>
      <xdr:col>50</xdr:col>
      <xdr:colOff>114300</xdr:colOff>
      <xdr:row>40</xdr:row>
      <xdr:rowOff>141305</xdr:rowOff>
    </xdr:to>
    <xdr:cxnSp macro="">
      <xdr:nvCxnSpPr>
        <xdr:cNvPr id="130" name="直線コネクタ 129">
          <a:extLst>
            <a:ext uri="{FF2B5EF4-FFF2-40B4-BE49-F238E27FC236}">
              <a16:creationId xmlns:a16="http://schemas.microsoft.com/office/drawing/2014/main" id="{E09C44D4-14E1-4B54-9A43-841A7AC6F73E}"/>
            </a:ext>
          </a:extLst>
        </xdr:cNvPr>
        <xdr:cNvCxnSpPr/>
      </xdr:nvCxnSpPr>
      <xdr:spPr>
        <a:xfrm flipV="1">
          <a:off x="8750300" y="699880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90963</xdr:rowOff>
    </xdr:from>
    <xdr:to>
      <xdr:col>41</xdr:col>
      <xdr:colOff>101600</xdr:colOff>
      <xdr:row>41</xdr:row>
      <xdr:rowOff>21113</xdr:rowOff>
    </xdr:to>
    <xdr:sp macro="" textlink="">
      <xdr:nvSpPr>
        <xdr:cNvPr id="131" name="楕円 130">
          <a:extLst>
            <a:ext uri="{FF2B5EF4-FFF2-40B4-BE49-F238E27FC236}">
              <a16:creationId xmlns:a16="http://schemas.microsoft.com/office/drawing/2014/main" id="{424B9A81-6460-4E39-A327-97FEB8300498}"/>
            </a:ext>
          </a:extLst>
        </xdr:cNvPr>
        <xdr:cNvSpPr/>
      </xdr:nvSpPr>
      <xdr:spPr>
        <a:xfrm>
          <a:off x="7810500" y="69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141305</xdr:rowOff>
    </xdr:from>
    <xdr:to>
      <xdr:col>45</xdr:col>
      <xdr:colOff>177800</xdr:colOff>
      <xdr:row>40</xdr:row>
      <xdr:rowOff>141763</xdr:rowOff>
    </xdr:to>
    <xdr:cxnSp macro="">
      <xdr:nvCxnSpPr>
        <xdr:cNvPr id="132" name="直線コネクタ 131">
          <a:extLst>
            <a:ext uri="{FF2B5EF4-FFF2-40B4-BE49-F238E27FC236}">
              <a16:creationId xmlns:a16="http://schemas.microsoft.com/office/drawing/2014/main" id="{5762DBC6-523B-40A1-8A56-E1DD13FE3A4B}"/>
            </a:ext>
          </a:extLst>
        </xdr:cNvPr>
        <xdr:cNvCxnSpPr/>
      </xdr:nvCxnSpPr>
      <xdr:spPr>
        <a:xfrm flipV="1">
          <a:off x="7861300" y="69993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3" name="n_1aveValue【道路】&#10;一人当たり延長">
          <a:extLst>
            <a:ext uri="{FF2B5EF4-FFF2-40B4-BE49-F238E27FC236}">
              <a16:creationId xmlns:a16="http://schemas.microsoft.com/office/drawing/2014/main" id="{CE38E8F6-F495-4DBD-8BC2-F86277F2BE0E}"/>
            </a:ext>
          </a:extLst>
        </xdr:cNvPr>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4" name="n_2aveValue【道路】&#10;一人当たり延長">
          <a:extLst>
            <a:ext uri="{FF2B5EF4-FFF2-40B4-BE49-F238E27FC236}">
              <a16:creationId xmlns:a16="http://schemas.microsoft.com/office/drawing/2014/main" id="{F17E78FE-AA4F-44FB-9333-B2148776DFBB}"/>
            </a:ext>
          </a:extLst>
        </xdr:cNvPr>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35" name="n_3aveValue【道路】&#10;一人当たり延長">
          <a:extLst>
            <a:ext uri="{FF2B5EF4-FFF2-40B4-BE49-F238E27FC236}">
              <a16:creationId xmlns:a16="http://schemas.microsoft.com/office/drawing/2014/main" id="{CD28B88D-C2FB-44A2-B7D5-D0A9FE4A18B0}"/>
            </a:ext>
          </a:extLst>
        </xdr:cNvPr>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a:extLst>
            <a:ext uri="{FF2B5EF4-FFF2-40B4-BE49-F238E27FC236}">
              <a16:creationId xmlns:a16="http://schemas.microsoft.com/office/drawing/2014/main" id="{89BB886F-C2B0-4D5C-88B3-9D06C9452F36}"/>
            </a:ext>
          </a:extLst>
        </xdr:cNvPr>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11279</xdr:rowOff>
    </xdr:from>
    <xdr:ext cx="469744" cy="259045"/>
    <xdr:sp macro="" textlink="">
      <xdr:nvSpPr>
        <xdr:cNvPr id="137" name="n_1mainValue【道路】&#10;一人当たり延長">
          <a:extLst>
            <a:ext uri="{FF2B5EF4-FFF2-40B4-BE49-F238E27FC236}">
              <a16:creationId xmlns:a16="http://schemas.microsoft.com/office/drawing/2014/main" id="{D9B26FE3-878D-4913-9207-4296FC3B67C1}"/>
            </a:ext>
          </a:extLst>
        </xdr:cNvPr>
        <xdr:cNvSpPr txBox="1"/>
      </xdr:nvSpPr>
      <xdr:spPr>
        <a:xfrm>
          <a:off x="9391727" y="7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11782</xdr:rowOff>
    </xdr:from>
    <xdr:ext cx="469744" cy="259045"/>
    <xdr:sp macro="" textlink="">
      <xdr:nvSpPr>
        <xdr:cNvPr id="138" name="n_2mainValue【道路】&#10;一人当たり延長">
          <a:extLst>
            <a:ext uri="{FF2B5EF4-FFF2-40B4-BE49-F238E27FC236}">
              <a16:creationId xmlns:a16="http://schemas.microsoft.com/office/drawing/2014/main" id="{25E91A20-620E-44B4-A664-63199A68C334}"/>
            </a:ext>
          </a:extLst>
        </xdr:cNvPr>
        <xdr:cNvSpPr txBox="1"/>
      </xdr:nvSpPr>
      <xdr:spPr>
        <a:xfrm>
          <a:off x="8515427" y="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12240</xdr:rowOff>
    </xdr:from>
    <xdr:ext cx="469744" cy="259045"/>
    <xdr:sp macro="" textlink="">
      <xdr:nvSpPr>
        <xdr:cNvPr id="139" name="n_3mainValue【道路】&#10;一人当たり延長">
          <a:extLst>
            <a:ext uri="{FF2B5EF4-FFF2-40B4-BE49-F238E27FC236}">
              <a16:creationId xmlns:a16="http://schemas.microsoft.com/office/drawing/2014/main" id="{5C84EDE5-5F30-42B2-8277-854961899098}"/>
            </a:ext>
          </a:extLst>
        </xdr:cNvPr>
        <xdr:cNvSpPr txBox="1"/>
      </xdr:nvSpPr>
      <xdr:spPr>
        <a:xfrm>
          <a:off x="7626427" y="70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3F100280-02F7-4636-B508-D46AC5DBF6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A5F5733A-FB1B-42E6-86F5-8FEEA1EC6B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06D9758-D75B-4F23-A876-C7B91E89CC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3A4F10AC-8E19-4E84-AFE3-937C45B3BF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8C3D423-66C9-4276-957C-6774DCB3B2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1DECC684-EFC2-46B6-B94D-5E7E7E806A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6E27842E-1CE2-4F4D-8211-42504F76CC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D29BBAB0-3C1B-42A1-ABB5-2F08A64683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E8D658C9-6563-4318-B2B9-825A80BA7D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34560B35-BD98-4786-9C42-0D03F4347A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634C58D9-54F0-49B6-BBCA-6E9434DBBE6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130E1638-7ED6-4FA6-BD54-C031D043DF6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BE804940-3166-45A1-812C-AF4F5465DE1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4D091F5C-75B8-4FCE-BBA1-4E14A8604B5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4B68037-3238-48D3-BC8D-F5D815581F5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A24C24CB-674B-4F19-AD16-B7654AFBF01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370B9D7C-04EE-4F8E-80BB-F8525C76667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7A40FA80-942E-4D5F-84C5-1DDD42F207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A6805A40-2919-4199-A055-930099AEA4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EE54B178-1DF1-42CF-8289-5A01EF18686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92197738-8005-4466-A999-5C0074FD7F8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6BBDCC1F-4E74-4F9B-BED2-B1C9065AEE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a:extLst>
            <a:ext uri="{FF2B5EF4-FFF2-40B4-BE49-F238E27FC236}">
              <a16:creationId xmlns:a16="http://schemas.microsoft.com/office/drawing/2014/main" id="{FD908CB8-D34F-471E-A3DA-0FCAEB86270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68D6DFCB-9608-40BF-AD0E-46B6FFE3E1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72197D88-A0A9-485F-B041-0173DBDCB024}"/>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7650AC81-1A81-436C-8EED-377F45014D51}"/>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FBBF3A37-0DD4-445F-965D-1239159CE0F8}"/>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CC698638-1951-487E-8710-F0A54001617D}"/>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a:extLst>
            <a:ext uri="{FF2B5EF4-FFF2-40B4-BE49-F238E27FC236}">
              <a16:creationId xmlns:a16="http://schemas.microsoft.com/office/drawing/2014/main" id="{F25E95CF-8CD0-47C5-9DB7-BC693AE88087}"/>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5350F720-1128-472A-AA80-DDF025E66974}"/>
            </a:ext>
          </a:extLst>
        </xdr:cNvPr>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a:extLst>
            <a:ext uri="{FF2B5EF4-FFF2-40B4-BE49-F238E27FC236}">
              <a16:creationId xmlns:a16="http://schemas.microsoft.com/office/drawing/2014/main" id="{4736CB87-2CC4-48D1-BCAF-262BEFF25216}"/>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a:extLst>
            <a:ext uri="{FF2B5EF4-FFF2-40B4-BE49-F238E27FC236}">
              <a16:creationId xmlns:a16="http://schemas.microsoft.com/office/drawing/2014/main" id="{9A09C01C-D0F6-4AF9-ACEC-640D3EF3CC4A}"/>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a:extLst>
            <a:ext uri="{FF2B5EF4-FFF2-40B4-BE49-F238E27FC236}">
              <a16:creationId xmlns:a16="http://schemas.microsoft.com/office/drawing/2014/main" id="{7E1474D4-8976-4A25-9834-08787A29118C}"/>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a:extLst>
            <a:ext uri="{FF2B5EF4-FFF2-40B4-BE49-F238E27FC236}">
              <a16:creationId xmlns:a16="http://schemas.microsoft.com/office/drawing/2014/main" id="{4B265730-C1C0-464F-AEE8-6E0DF5903CA4}"/>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a:extLst>
            <a:ext uri="{FF2B5EF4-FFF2-40B4-BE49-F238E27FC236}">
              <a16:creationId xmlns:a16="http://schemas.microsoft.com/office/drawing/2014/main" id="{2FEBD313-8FDC-4C03-937B-E0B9A4944C05}"/>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ECC7DFD-9E41-4892-8B9B-7BB4F1DD75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885C77A-5482-4DC1-B851-B026051C4E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A915247-F618-426B-8443-2D7A7BE93C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BE7DC27-708E-47C1-8529-8B894B4C61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1268779-4550-4E0E-BF74-DAF0D38112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0" name="楕円 179">
          <a:extLst>
            <a:ext uri="{FF2B5EF4-FFF2-40B4-BE49-F238E27FC236}">
              <a16:creationId xmlns:a16="http://schemas.microsoft.com/office/drawing/2014/main" id="{FD32DCB6-9362-4BE4-9072-EEB4B6E8EEA6}"/>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7472771F-4478-4D51-AF9B-A39AC2868F2C}"/>
            </a:ext>
          </a:extLst>
        </xdr:cNvPr>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2" name="楕円 181">
          <a:extLst>
            <a:ext uri="{FF2B5EF4-FFF2-40B4-BE49-F238E27FC236}">
              <a16:creationId xmlns:a16="http://schemas.microsoft.com/office/drawing/2014/main" id="{5DC9278D-2033-42B7-9B08-86B93F24ECE2}"/>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60</xdr:row>
      <xdr:rowOff>68580</xdr:rowOff>
    </xdr:to>
    <xdr:cxnSp macro="">
      <xdr:nvCxnSpPr>
        <xdr:cNvPr id="183" name="直線コネクタ 182">
          <a:extLst>
            <a:ext uri="{FF2B5EF4-FFF2-40B4-BE49-F238E27FC236}">
              <a16:creationId xmlns:a16="http://schemas.microsoft.com/office/drawing/2014/main" id="{5C48ADB7-FE5D-46BD-8EFC-F5CE027C25AC}"/>
            </a:ext>
          </a:extLst>
        </xdr:cNvPr>
        <xdr:cNvCxnSpPr/>
      </xdr:nvCxnSpPr>
      <xdr:spPr>
        <a:xfrm>
          <a:off x="3797300" y="102374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84" name="楕円 183">
          <a:extLst>
            <a:ext uri="{FF2B5EF4-FFF2-40B4-BE49-F238E27FC236}">
              <a16:creationId xmlns:a16="http://schemas.microsoft.com/office/drawing/2014/main" id="{858E3CD3-3A1E-4218-9FD2-AAA70F81EBBF}"/>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121920</xdr:rowOff>
    </xdr:to>
    <xdr:cxnSp macro="">
      <xdr:nvCxnSpPr>
        <xdr:cNvPr id="185" name="直線コネクタ 184">
          <a:extLst>
            <a:ext uri="{FF2B5EF4-FFF2-40B4-BE49-F238E27FC236}">
              <a16:creationId xmlns:a16="http://schemas.microsoft.com/office/drawing/2014/main" id="{76C389B1-FBD2-4F7F-B5D9-085266AC91E4}"/>
            </a:ext>
          </a:extLst>
        </xdr:cNvPr>
        <xdr:cNvCxnSpPr/>
      </xdr:nvCxnSpPr>
      <xdr:spPr>
        <a:xfrm>
          <a:off x="2908300" y="10180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124460</xdr:rowOff>
    </xdr:from>
    <xdr:to>
      <xdr:col>10</xdr:col>
      <xdr:colOff>165100</xdr:colOff>
      <xdr:row>59</xdr:row>
      <xdr:rowOff>54610</xdr:rowOff>
    </xdr:to>
    <xdr:sp macro="" textlink="">
      <xdr:nvSpPr>
        <xdr:cNvPr id="186" name="楕円 185">
          <a:extLst>
            <a:ext uri="{FF2B5EF4-FFF2-40B4-BE49-F238E27FC236}">
              <a16:creationId xmlns:a16="http://schemas.microsoft.com/office/drawing/2014/main" id="{22EB8B47-31A9-43E5-957A-65851BDEF44E}"/>
            </a:ext>
          </a:extLst>
        </xdr:cNvPr>
        <xdr:cNvSpPr/>
      </xdr:nvSpPr>
      <xdr:spPr>
        <a:xfrm>
          <a:off x="1968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xdr:rowOff>
    </xdr:from>
    <xdr:to>
      <xdr:col>15</xdr:col>
      <xdr:colOff>50800</xdr:colOff>
      <xdr:row>59</xdr:row>
      <xdr:rowOff>64770</xdr:rowOff>
    </xdr:to>
    <xdr:cxnSp macro="">
      <xdr:nvCxnSpPr>
        <xdr:cNvPr id="187" name="直線コネクタ 186">
          <a:extLst>
            <a:ext uri="{FF2B5EF4-FFF2-40B4-BE49-F238E27FC236}">
              <a16:creationId xmlns:a16="http://schemas.microsoft.com/office/drawing/2014/main" id="{46B343F5-9C9E-4B21-9FC8-0D2BDE56494F}"/>
            </a:ext>
          </a:extLst>
        </xdr:cNvPr>
        <xdr:cNvCxnSpPr/>
      </xdr:nvCxnSpPr>
      <xdr:spPr>
        <a:xfrm>
          <a:off x="2019300" y="10119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FA21A05C-85FC-4582-9329-83D4BD604FFA}"/>
            </a:ext>
          </a:extLst>
        </xdr:cNvPr>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D1119A1F-F959-4AA5-8C1A-DEB06771DBB5}"/>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2A845D5A-D0A5-4F7F-9040-7A9E30FCBA09}"/>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5CDD9A1E-D938-45CC-9B3E-0B0FBADECE60}"/>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163847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C166863C-0C0E-4EE3-8F55-AA9735DCACBE}"/>
            </a:ext>
          </a:extLst>
        </xdr:cNvPr>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106697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AEBDECAE-2B8F-475C-976F-D320AD6C953F}"/>
            </a:ext>
          </a:extLst>
        </xdr:cNvPr>
        <xdr:cNvSpPr txBox="1"/>
      </xdr:nvSpPr>
      <xdr:spPr>
        <a:xfrm>
          <a:off x="2705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45737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2784B531-2DD6-4929-BDD2-B6BEA720981C}"/>
            </a:ext>
          </a:extLst>
        </xdr:cNvPr>
        <xdr:cNvSpPr txBox="1"/>
      </xdr:nvSpPr>
      <xdr:spPr>
        <a:xfrm>
          <a:off x="1816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A67C8FA5-DA3B-44CE-B5A3-8CF11C9912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BF94E732-588D-4E9D-B710-D52D59B234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C61F839E-E5D8-479D-949A-92AE052F60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86132792-E8BC-42D9-953D-D9B9CEEA39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97A5A0D4-874E-4CFD-97BE-E2D4455151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B15CF8D3-01F9-4543-8ED9-F125FFA6B6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37D00EF1-FD27-4B8B-B078-7DFF09BA2F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A6C3367B-6A63-4A30-A703-5310268993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674E640B-C13D-475E-AFD3-46450F927B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5E1F7124-94F2-47E5-BCF3-1A3DD1CB12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EA861C35-FD97-4BB4-9A91-5E996543774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DC689873-2CB4-4945-8EC6-0861C9F943D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14F57EF9-2367-4076-A8B5-DD7AE761E8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81C0323-17D7-4750-A41A-6FA48E903D0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C1F77C89-59BF-46A3-A7E7-18B677BD5C99}"/>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02CE842A-3EC4-46E4-B312-1C150E427736}"/>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B4AE0E51-B077-45F4-9B50-038215CC8D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B71F65B3-5930-43C5-9A66-6CBA268A1D3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D63BFFCF-9618-4E79-977A-17C4F39B59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a:extLst>
            <a:ext uri="{FF2B5EF4-FFF2-40B4-BE49-F238E27FC236}">
              <a16:creationId xmlns:a16="http://schemas.microsoft.com/office/drawing/2014/main" id="{1979846C-0B84-4C52-9B48-7EEDB0D3134E}"/>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1B51C116-6354-4BCF-9ACA-66763218F192}"/>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a:extLst>
            <a:ext uri="{FF2B5EF4-FFF2-40B4-BE49-F238E27FC236}">
              <a16:creationId xmlns:a16="http://schemas.microsoft.com/office/drawing/2014/main" id="{EDDCC342-224F-41A9-8EF6-200D69E31487}"/>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2A411207-C502-4EB7-A6DB-04B82CB74249}"/>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a:extLst>
            <a:ext uri="{FF2B5EF4-FFF2-40B4-BE49-F238E27FC236}">
              <a16:creationId xmlns:a16="http://schemas.microsoft.com/office/drawing/2014/main" id="{4BB80A5F-06B9-4F93-81AE-ECB2444CCA9A}"/>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9CA495E2-02CF-4E39-8815-5D28608EC5E6}"/>
            </a:ext>
          </a:extLst>
        </xdr:cNvPr>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a:extLst>
            <a:ext uri="{FF2B5EF4-FFF2-40B4-BE49-F238E27FC236}">
              <a16:creationId xmlns:a16="http://schemas.microsoft.com/office/drawing/2014/main" id="{91F20CAC-4A52-4CF3-B3E7-53B5C1774FC8}"/>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a:extLst>
            <a:ext uri="{FF2B5EF4-FFF2-40B4-BE49-F238E27FC236}">
              <a16:creationId xmlns:a16="http://schemas.microsoft.com/office/drawing/2014/main" id="{8AC5BF83-5113-4EAE-ABB7-8CAEFDE82C8B}"/>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a:extLst>
            <a:ext uri="{FF2B5EF4-FFF2-40B4-BE49-F238E27FC236}">
              <a16:creationId xmlns:a16="http://schemas.microsoft.com/office/drawing/2014/main" id="{7EC2D892-2E78-4B5A-B9B0-662B8E82C2DB}"/>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a:extLst>
            <a:ext uri="{FF2B5EF4-FFF2-40B4-BE49-F238E27FC236}">
              <a16:creationId xmlns:a16="http://schemas.microsoft.com/office/drawing/2014/main" id="{7A509C05-43A1-4B1C-A80F-24B27EBEDBBD}"/>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a:extLst>
            <a:ext uri="{FF2B5EF4-FFF2-40B4-BE49-F238E27FC236}">
              <a16:creationId xmlns:a16="http://schemas.microsoft.com/office/drawing/2014/main" id="{6BC8899B-BEE8-41B0-891D-03A4E783530C}"/>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03C46BE-66F0-4D47-9EF6-35FE22B0BD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B99B1D0-7EA0-4B8C-8DB6-D8FA0A0935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2CC29D0-82F2-4089-8668-41DA28DB75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FEF2E9A-E409-44C6-AAA8-DD77C96AE1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1CAD31D-A6C0-4EA2-AB39-266CDB0FA8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13505</xdr:rowOff>
    </xdr:from>
    <xdr:to>
      <xdr:col>55</xdr:col>
      <xdr:colOff>50800</xdr:colOff>
      <xdr:row>60</xdr:row>
      <xdr:rowOff>115105</xdr:rowOff>
    </xdr:to>
    <xdr:sp macro="" textlink="">
      <xdr:nvSpPr>
        <xdr:cNvPr id="230" name="楕円 229">
          <a:extLst>
            <a:ext uri="{FF2B5EF4-FFF2-40B4-BE49-F238E27FC236}">
              <a16:creationId xmlns:a16="http://schemas.microsoft.com/office/drawing/2014/main" id="{74D2AD03-AF29-46E2-997D-741DBA3E6FF1}"/>
            </a:ext>
          </a:extLst>
        </xdr:cNvPr>
        <xdr:cNvSpPr/>
      </xdr:nvSpPr>
      <xdr:spPr>
        <a:xfrm>
          <a:off x="10426700" y="103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36382</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B7E6A21A-8713-44E1-A2BB-E687FCF83DF3}"/>
            </a:ext>
          </a:extLst>
        </xdr:cNvPr>
        <xdr:cNvSpPr txBox="1"/>
      </xdr:nvSpPr>
      <xdr:spPr>
        <a:xfrm>
          <a:off x="10515600" y="101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13860</xdr:rowOff>
    </xdr:from>
    <xdr:to>
      <xdr:col>50</xdr:col>
      <xdr:colOff>165100</xdr:colOff>
      <xdr:row>60</xdr:row>
      <xdr:rowOff>115460</xdr:rowOff>
    </xdr:to>
    <xdr:sp macro="" textlink="">
      <xdr:nvSpPr>
        <xdr:cNvPr id="232" name="楕円 231">
          <a:extLst>
            <a:ext uri="{FF2B5EF4-FFF2-40B4-BE49-F238E27FC236}">
              <a16:creationId xmlns:a16="http://schemas.microsoft.com/office/drawing/2014/main" id="{8DB541B2-6CE2-4F7D-828F-51E058891792}"/>
            </a:ext>
          </a:extLst>
        </xdr:cNvPr>
        <xdr:cNvSpPr/>
      </xdr:nvSpPr>
      <xdr:spPr>
        <a:xfrm>
          <a:off x="9588500" y="103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64305</xdr:rowOff>
    </xdr:from>
    <xdr:to>
      <xdr:col>55</xdr:col>
      <xdr:colOff>0</xdr:colOff>
      <xdr:row>60</xdr:row>
      <xdr:rowOff>64660</xdr:rowOff>
    </xdr:to>
    <xdr:cxnSp macro="">
      <xdr:nvCxnSpPr>
        <xdr:cNvPr id="233" name="直線コネクタ 232">
          <a:extLst>
            <a:ext uri="{FF2B5EF4-FFF2-40B4-BE49-F238E27FC236}">
              <a16:creationId xmlns:a16="http://schemas.microsoft.com/office/drawing/2014/main" id="{6CC1AE97-0B25-4DE3-8362-3D3CD76239D6}"/>
            </a:ext>
          </a:extLst>
        </xdr:cNvPr>
        <xdr:cNvCxnSpPr/>
      </xdr:nvCxnSpPr>
      <xdr:spPr>
        <a:xfrm flipV="1">
          <a:off x="9639300" y="10351305"/>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26015</xdr:rowOff>
    </xdr:from>
    <xdr:to>
      <xdr:col>46</xdr:col>
      <xdr:colOff>38100</xdr:colOff>
      <xdr:row>60</xdr:row>
      <xdr:rowOff>127615</xdr:rowOff>
    </xdr:to>
    <xdr:sp macro="" textlink="">
      <xdr:nvSpPr>
        <xdr:cNvPr id="234" name="楕円 233">
          <a:extLst>
            <a:ext uri="{FF2B5EF4-FFF2-40B4-BE49-F238E27FC236}">
              <a16:creationId xmlns:a16="http://schemas.microsoft.com/office/drawing/2014/main" id="{D686E374-B804-4465-9248-AAFF81A8F059}"/>
            </a:ext>
          </a:extLst>
        </xdr:cNvPr>
        <xdr:cNvSpPr/>
      </xdr:nvSpPr>
      <xdr:spPr>
        <a:xfrm>
          <a:off x="8699500" y="103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64660</xdr:rowOff>
    </xdr:from>
    <xdr:to>
      <xdr:col>50</xdr:col>
      <xdr:colOff>114300</xdr:colOff>
      <xdr:row>60</xdr:row>
      <xdr:rowOff>76815</xdr:rowOff>
    </xdr:to>
    <xdr:cxnSp macro="">
      <xdr:nvCxnSpPr>
        <xdr:cNvPr id="235" name="直線コネクタ 234">
          <a:extLst>
            <a:ext uri="{FF2B5EF4-FFF2-40B4-BE49-F238E27FC236}">
              <a16:creationId xmlns:a16="http://schemas.microsoft.com/office/drawing/2014/main" id="{BD1581BD-8D74-431B-9BBF-FDBE183F8A95}"/>
            </a:ext>
          </a:extLst>
        </xdr:cNvPr>
        <xdr:cNvCxnSpPr/>
      </xdr:nvCxnSpPr>
      <xdr:spPr>
        <a:xfrm flipV="1">
          <a:off x="8750300" y="10351660"/>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25353</xdr:rowOff>
    </xdr:from>
    <xdr:to>
      <xdr:col>41</xdr:col>
      <xdr:colOff>101600</xdr:colOff>
      <xdr:row>60</xdr:row>
      <xdr:rowOff>126953</xdr:rowOff>
    </xdr:to>
    <xdr:sp macro="" textlink="">
      <xdr:nvSpPr>
        <xdr:cNvPr id="236" name="楕円 235">
          <a:extLst>
            <a:ext uri="{FF2B5EF4-FFF2-40B4-BE49-F238E27FC236}">
              <a16:creationId xmlns:a16="http://schemas.microsoft.com/office/drawing/2014/main" id="{2B44CD24-F0DE-45B0-8E2C-B8632AD78EB8}"/>
            </a:ext>
          </a:extLst>
        </xdr:cNvPr>
        <xdr:cNvSpPr/>
      </xdr:nvSpPr>
      <xdr:spPr>
        <a:xfrm>
          <a:off x="7810500" y="103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76153</xdr:rowOff>
    </xdr:from>
    <xdr:to>
      <xdr:col>45</xdr:col>
      <xdr:colOff>177800</xdr:colOff>
      <xdr:row>60</xdr:row>
      <xdr:rowOff>76815</xdr:rowOff>
    </xdr:to>
    <xdr:cxnSp macro="">
      <xdr:nvCxnSpPr>
        <xdr:cNvPr id="237" name="直線コネクタ 236">
          <a:extLst>
            <a:ext uri="{FF2B5EF4-FFF2-40B4-BE49-F238E27FC236}">
              <a16:creationId xmlns:a16="http://schemas.microsoft.com/office/drawing/2014/main" id="{DB19024D-BD33-4610-A2C8-A0333712C496}"/>
            </a:ext>
          </a:extLst>
        </xdr:cNvPr>
        <xdr:cNvCxnSpPr/>
      </xdr:nvCxnSpPr>
      <xdr:spPr>
        <a:xfrm>
          <a:off x="7861300" y="10363153"/>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B36B65A7-B82F-4704-8979-CF5A215DAE56}"/>
            </a:ext>
          </a:extLst>
        </xdr:cNvPr>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D45AF10E-E66A-4200-B506-94F2FC9594F9}"/>
            </a:ext>
          </a:extLst>
        </xdr:cNvPr>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AD9ECFBB-C80F-4D81-AF23-CE72C9A29E36}"/>
            </a:ext>
          </a:extLst>
        </xdr:cNvPr>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E512FB49-589C-4E90-8079-D0C6E24DDAE5}"/>
            </a:ext>
          </a:extLst>
        </xdr:cNvPr>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131987</xdr:rowOff>
    </xdr:from>
    <xdr:ext cx="534377" cy="259045"/>
    <xdr:sp macro="" textlink="">
      <xdr:nvSpPr>
        <xdr:cNvPr id="242" name="n_1mainValue【橋りょう・トンネル】&#10;一人当たり有形固定資産（償却資産）額">
          <a:extLst>
            <a:ext uri="{FF2B5EF4-FFF2-40B4-BE49-F238E27FC236}">
              <a16:creationId xmlns:a16="http://schemas.microsoft.com/office/drawing/2014/main" id="{7234A122-DA8B-485C-8DB5-6B169065EB96}"/>
            </a:ext>
          </a:extLst>
        </xdr:cNvPr>
        <xdr:cNvSpPr txBox="1"/>
      </xdr:nvSpPr>
      <xdr:spPr>
        <a:xfrm>
          <a:off x="9359411" y="100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144142</xdr:rowOff>
    </xdr:from>
    <xdr:ext cx="534377" cy="259045"/>
    <xdr:sp macro="" textlink="">
      <xdr:nvSpPr>
        <xdr:cNvPr id="243" name="n_2mainValue【橋りょう・トンネル】&#10;一人当たり有形固定資産（償却資産）額">
          <a:extLst>
            <a:ext uri="{FF2B5EF4-FFF2-40B4-BE49-F238E27FC236}">
              <a16:creationId xmlns:a16="http://schemas.microsoft.com/office/drawing/2014/main" id="{67304329-98FA-4C11-AF51-7D087606A27D}"/>
            </a:ext>
          </a:extLst>
        </xdr:cNvPr>
        <xdr:cNvSpPr txBox="1"/>
      </xdr:nvSpPr>
      <xdr:spPr>
        <a:xfrm>
          <a:off x="8483111" y="1008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143480</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BA04191C-9ED8-4908-8312-8B2A03FF1998}"/>
            </a:ext>
          </a:extLst>
        </xdr:cNvPr>
        <xdr:cNvSpPr txBox="1"/>
      </xdr:nvSpPr>
      <xdr:spPr>
        <a:xfrm>
          <a:off x="7594111" y="1008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99ACD099-5B97-41E4-A620-76AAFAEC10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EFD85C8E-FF5C-4480-8A6D-91D2503D3B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872931C7-9DB6-4C05-9336-E924853A32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4C9E8758-BF10-4CC0-BB4C-EC193852F29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63EB8E37-F23E-45FB-8664-E7143D4909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2FB145AF-3239-49ED-AE8D-234088F988C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791BA8BC-5B4A-43B4-8410-30E67E374D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CEA17832-B607-4EB0-AD7F-6990E8E46B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E78148D0-0327-44AD-914D-7A86A1C3EA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35D202B4-F8F2-441A-A54D-77CF620CC3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CFA9D58A-A350-4511-BE09-D889E64960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A611250A-75C3-402C-8623-8EC458BCFE6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9A98AB83-9099-480D-9B60-34AB74748D9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EE13239D-C331-41DB-BDA8-E8202C6173C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4514196-8BA8-46D0-AEDA-37B294F946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D3F0D830-DAE6-4288-B8CA-0794BFC3AC4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D38EE7C5-F7BE-4C4E-8F75-96B4FC1CE83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BB2B1E25-774B-49CA-B473-A174BFD7993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27B4F735-E2C7-4B93-8B54-822A1CBE27A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985F59A1-8F8E-467E-99F7-38B7685CF8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28ADAE04-96E7-4469-A115-E7AA021F81E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36D14087-D984-40DF-AC6E-48F4CBAC89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a:extLst>
            <a:ext uri="{FF2B5EF4-FFF2-40B4-BE49-F238E27FC236}">
              <a16:creationId xmlns:a16="http://schemas.microsoft.com/office/drawing/2014/main" id="{71F05ACF-0F1E-4DEF-BBC8-10232268AC1A}"/>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5C730AB3-77A0-4F52-BD8B-70C0A6462C4D}"/>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a:extLst>
            <a:ext uri="{FF2B5EF4-FFF2-40B4-BE49-F238E27FC236}">
              <a16:creationId xmlns:a16="http://schemas.microsoft.com/office/drawing/2014/main" id="{1AA59C02-AC4A-4865-B6B8-3BCB1F85D617}"/>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6D41D8A1-69A6-44EB-937D-BC9AF7057CAF}"/>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a:extLst>
            <a:ext uri="{FF2B5EF4-FFF2-40B4-BE49-F238E27FC236}">
              <a16:creationId xmlns:a16="http://schemas.microsoft.com/office/drawing/2014/main" id="{59F88001-023D-44A4-8000-12A433D1B877}"/>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FF0FD1C8-7732-485D-B694-9A24D2CF9A52}"/>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a:extLst>
            <a:ext uri="{FF2B5EF4-FFF2-40B4-BE49-F238E27FC236}">
              <a16:creationId xmlns:a16="http://schemas.microsoft.com/office/drawing/2014/main" id="{C11509F6-21F1-4F65-B143-DE42993B194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a:extLst>
            <a:ext uri="{FF2B5EF4-FFF2-40B4-BE49-F238E27FC236}">
              <a16:creationId xmlns:a16="http://schemas.microsoft.com/office/drawing/2014/main" id="{49EF4728-49E7-4672-A27E-3DD5A7B1D3C6}"/>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a:extLst>
            <a:ext uri="{FF2B5EF4-FFF2-40B4-BE49-F238E27FC236}">
              <a16:creationId xmlns:a16="http://schemas.microsoft.com/office/drawing/2014/main" id="{1083BA2C-09E9-41EA-AB6D-3BFA1413A734}"/>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a:extLst>
            <a:ext uri="{FF2B5EF4-FFF2-40B4-BE49-F238E27FC236}">
              <a16:creationId xmlns:a16="http://schemas.microsoft.com/office/drawing/2014/main" id="{AC8B256B-B874-4AE4-B798-DE8C2E12648A}"/>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a:extLst>
            <a:ext uri="{FF2B5EF4-FFF2-40B4-BE49-F238E27FC236}">
              <a16:creationId xmlns:a16="http://schemas.microsoft.com/office/drawing/2014/main" id="{41AE4F9C-1C19-4512-84EE-202831D278F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055ED5C-78DC-4226-91F5-26064F70FA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6446A73-20F8-4280-B9F8-751252B83A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D225C3A-4287-42C9-AD7A-6839B8918C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158D27B-4B57-4DE6-9163-C4EABD6777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9E4D5D81-F2D9-4FB2-A3D2-EA275BFE69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5587</xdr:rowOff>
    </xdr:from>
    <xdr:to>
      <xdr:col>24</xdr:col>
      <xdr:colOff>114300</xdr:colOff>
      <xdr:row>82</xdr:row>
      <xdr:rowOff>107187</xdr:rowOff>
    </xdr:to>
    <xdr:sp macro="" textlink="">
      <xdr:nvSpPr>
        <xdr:cNvPr id="283" name="楕円 282">
          <a:extLst>
            <a:ext uri="{FF2B5EF4-FFF2-40B4-BE49-F238E27FC236}">
              <a16:creationId xmlns:a16="http://schemas.microsoft.com/office/drawing/2014/main" id="{56FD45CF-B74C-4594-8968-2B612954E0AF}"/>
            </a:ext>
          </a:extLst>
        </xdr:cNvPr>
        <xdr:cNvSpPr/>
      </xdr:nvSpPr>
      <xdr:spPr>
        <a:xfrm>
          <a:off x="4584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155464</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32A86679-7F7D-4EEB-8C4A-06CF33EBEB36}"/>
            </a:ext>
          </a:extLst>
        </xdr:cNvPr>
        <xdr:cNvSpPr txBox="1"/>
      </xdr:nvSpPr>
      <xdr:spPr>
        <a:xfrm>
          <a:off x="4673600"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92456</xdr:rowOff>
    </xdr:from>
    <xdr:to>
      <xdr:col>20</xdr:col>
      <xdr:colOff>38100</xdr:colOff>
      <xdr:row>82</xdr:row>
      <xdr:rowOff>22606</xdr:rowOff>
    </xdr:to>
    <xdr:sp macro="" textlink="">
      <xdr:nvSpPr>
        <xdr:cNvPr id="285" name="楕円 284">
          <a:extLst>
            <a:ext uri="{FF2B5EF4-FFF2-40B4-BE49-F238E27FC236}">
              <a16:creationId xmlns:a16="http://schemas.microsoft.com/office/drawing/2014/main" id="{D64DA9F3-844D-42BD-A65B-ED19C4485E21}"/>
            </a:ext>
          </a:extLst>
        </xdr:cNvPr>
        <xdr:cNvSpPr/>
      </xdr:nvSpPr>
      <xdr:spPr>
        <a:xfrm>
          <a:off x="3746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143256</xdr:rowOff>
    </xdr:from>
    <xdr:to>
      <xdr:col>24</xdr:col>
      <xdr:colOff>63500</xdr:colOff>
      <xdr:row>82</xdr:row>
      <xdr:rowOff>56387</xdr:rowOff>
    </xdr:to>
    <xdr:cxnSp macro="">
      <xdr:nvCxnSpPr>
        <xdr:cNvPr id="286" name="直線コネクタ 285">
          <a:extLst>
            <a:ext uri="{FF2B5EF4-FFF2-40B4-BE49-F238E27FC236}">
              <a16:creationId xmlns:a16="http://schemas.microsoft.com/office/drawing/2014/main" id="{1D4C920C-4592-4880-80BD-AEE01F8CEC94}"/>
            </a:ext>
          </a:extLst>
        </xdr:cNvPr>
        <xdr:cNvCxnSpPr/>
      </xdr:nvCxnSpPr>
      <xdr:spPr>
        <a:xfrm>
          <a:off x="3797300" y="14030706"/>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49022</xdr:rowOff>
    </xdr:from>
    <xdr:to>
      <xdr:col>15</xdr:col>
      <xdr:colOff>101600</xdr:colOff>
      <xdr:row>81</xdr:row>
      <xdr:rowOff>150622</xdr:rowOff>
    </xdr:to>
    <xdr:sp macro="" textlink="">
      <xdr:nvSpPr>
        <xdr:cNvPr id="287" name="楕円 286">
          <a:extLst>
            <a:ext uri="{FF2B5EF4-FFF2-40B4-BE49-F238E27FC236}">
              <a16:creationId xmlns:a16="http://schemas.microsoft.com/office/drawing/2014/main" id="{B1465C0A-9E7B-4E67-A932-4A0FAB287ED3}"/>
            </a:ext>
          </a:extLst>
        </xdr:cNvPr>
        <xdr:cNvSpPr/>
      </xdr:nvSpPr>
      <xdr:spPr>
        <a:xfrm>
          <a:off x="2857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99822</xdr:rowOff>
    </xdr:from>
    <xdr:to>
      <xdr:col>19</xdr:col>
      <xdr:colOff>177800</xdr:colOff>
      <xdr:row>81</xdr:row>
      <xdr:rowOff>143256</xdr:rowOff>
    </xdr:to>
    <xdr:cxnSp macro="">
      <xdr:nvCxnSpPr>
        <xdr:cNvPr id="288" name="直線コネクタ 287">
          <a:extLst>
            <a:ext uri="{FF2B5EF4-FFF2-40B4-BE49-F238E27FC236}">
              <a16:creationId xmlns:a16="http://schemas.microsoft.com/office/drawing/2014/main" id="{D76DC281-502D-4F74-9763-18C71E122729}"/>
            </a:ext>
          </a:extLst>
        </xdr:cNvPr>
        <xdr:cNvCxnSpPr/>
      </xdr:nvCxnSpPr>
      <xdr:spPr>
        <a:xfrm>
          <a:off x="2908300" y="13987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7874</xdr:rowOff>
    </xdr:from>
    <xdr:to>
      <xdr:col>10</xdr:col>
      <xdr:colOff>165100</xdr:colOff>
      <xdr:row>81</xdr:row>
      <xdr:rowOff>109474</xdr:rowOff>
    </xdr:to>
    <xdr:sp macro="" textlink="">
      <xdr:nvSpPr>
        <xdr:cNvPr id="289" name="楕円 288">
          <a:extLst>
            <a:ext uri="{FF2B5EF4-FFF2-40B4-BE49-F238E27FC236}">
              <a16:creationId xmlns:a16="http://schemas.microsoft.com/office/drawing/2014/main" id="{BD0A05FB-17B7-40C9-8E5F-814A870B51C1}"/>
            </a:ext>
          </a:extLst>
        </xdr:cNvPr>
        <xdr:cNvSpPr/>
      </xdr:nvSpPr>
      <xdr:spPr>
        <a:xfrm>
          <a:off x="1968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58674</xdr:rowOff>
    </xdr:from>
    <xdr:to>
      <xdr:col>15</xdr:col>
      <xdr:colOff>50800</xdr:colOff>
      <xdr:row>81</xdr:row>
      <xdr:rowOff>99822</xdr:rowOff>
    </xdr:to>
    <xdr:cxnSp macro="">
      <xdr:nvCxnSpPr>
        <xdr:cNvPr id="290" name="直線コネクタ 289">
          <a:extLst>
            <a:ext uri="{FF2B5EF4-FFF2-40B4-BE49-F238E27FC236}">
              <a16:creationId xmlns:a16="http://schemas.microsoft.com/office/drawing/2014/main" id="{3E0E9B57-2627-410D-A26E-5E18C804B28B}"/>
            </a:ext>
          </a:extLst>
        </xdr:cNvPr>
        <xdr:cNvCxnSpPr/>
      </xdr:nvCxnSpPr>
      <xdr:spPr>
        <a:xfrm>
          <a:off x="2019300" y="13946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a:extLst>
            <a:ext uri="{FF2B5EF4-FFF2-40B4-BE49-F238E27FC236}">
              <a16:creationId xmlns:a16="http://schemas.microsoft.com/office/drawing/2014/main" id="{ECC18A7A-C362-42C8-A0C6-BFC91AB94DED}"/>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a:extLst>
            <a:ext uri="{FF2B5EF4-FFF2-40B4-BE49-F238E27FC236}">
              <a16:creationId xmlns:a16="http://schemas.microsoft.com/office/drawing/2014/main" id="{3B76738D-359F-461C-8B2F-17338F7920C6}"/>
            </a:ext>
          </a:extLst>
        </xdr:cNvPr>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a:extLst>
            <a:ext uri="{FF2B5EF4-FFF2-40B4-BE49-F238E27FC236}">
              <a16:creationId xmlns:a16="http://schemas.microsoft.com/office/drawing/2014/main" id="{87C58459-F1F6-46C0-B9F1-BFF6709E66F6}"/>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a:extLst>
            <a:ext uri="{FF2B5EF4-FFF2-40B4-BE49-F238E27FC236}">
              <a16:creationId xmlns:a16="http://schemas.microsoft.com/office/drawing/2014/main" id="{7E10CAF8-C9DB-48C9-9958-38862CFB0F7D}"/>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13733</xdr:rowOff>
    </xdr:from>
    <xdr:ext cx="405111" cy="259045"/>
    <xdr:sp macro="" textlink="">
      <xdr:nvSpPr>
        <xdr:cNvPr id="295" name="n_1mainValue【公営住宅】&#10;有形固定資産減価償却率">
          <a:extLst>
            <a:ext uri="{FF2B5EF4-FFF2-40B4-BE49-F238E27FC236}">
              <a16:creationId xmlns:a16="http://schemas.microsoft.com/office/drawing/2014/main" id="{C0F7EB6C-6FA9-48C4-B992-2D091AD058A7}"/>
            </a:ext>
          </a:extLst>
        </xdr:cNvPr>
        <xdr:cNvSpPr txBox="1"/>
      </xdr:nvSpPr>
      <xdr:spPr>
        <a:xfrm>
          <a:off x="3582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141749</xdr:rowOff>
    </xdr:from>
    <xdr:ext cx="405111" cy="259045"/>
    <xdr:sp macro="" textlink="">
      <xdr:nvSpPr>
        <xdr:cNvPr id="296" name="n_2mainValue【公営住宅】&#10;有形固定資産減価償却率">
          <a:extLst>
            <a:ext uri="{FF2B5EF4-FFF2-40B4-BE49-F238E27FC236}">
              <a16:creationId xmlns:a16="http://schemas.microsoft.com/office/drawing/2014/main" id="{4A555B77-961B-436A-9CED-4FA563AB970D}"/>
            </a:ext>
          </a:extLst>
        </xdr:cNvPr>
        <xdr:cNvSpPr txBox="1"/>
      </xdr:nvSpPr>
      <xdr:spPr>
        <a:xfrm>
          <a:off x="2705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100601</xdr:rowOff>
    </xdr:from>
    <xdr:ext cx="405111" cy="259045"/>
    <xdr:sp macro="" textlink="">
      <xdr:nvSpPr>
        <xdr:cNvPr id="297" name="n_3mainValue【公営住宅】&#10;有形固定資産減価償却率">
          <a:extLst>
            <a:ext uri="{FF2B5EF4-FFF2-40B4-BE49-F238E27FC236}">
              <a16:creationId xmlns:a16="http://schemas.microsoft.com/office/drawing/2014/main" id="{BDC956CC-350D-455C-8D00-5F8D871A7A86}"/>
            </a:ext>
          </a:extLst>
        </xdr:cNvPr>
        <xdr:cNvSpPr txBox="1"/>
      </xdr:nvSpPr>
      <xdr:spPr>
        <a:xfrm>
          <a:off x="1816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A6D634BF-AE2E-44D9-8694-670C21FA57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26CA5197-4DB8-4270-99A2-28C549B0B0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90FF9E52-BAE6-49B4-94FD-C70E89F4AE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24B3AC62-5148-4839-BBD5-322797F04A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2E2553F6-89A6-46AB-AE49-DF03EA5550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CDE9919A-849A-40F3-8544-9DE57408FE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E5803B74-B035-48D0-8251-5EE1135187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C16AA2B-6670-4921-A222-9753378174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6AC03BAE-15CB-4E59-996E-0F185D9E86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5564357F-2F0F-4093-B65E-D55CFB3BE5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a:extLst>
            <a:ext uri="{FF2B5EF4-FFF2-40B4-BE49-F238E27FC236}">
              <a16:creationId xmlns:a16="http://schemas.microsoft.com/office/drawing/2014/main" id="{CCED179A-7AC5-4F16-92ED-10EEAA3F7F1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id="{029C81F1-C571-417E-BCA2-FAA4866DB4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a:extLst>
            <a:ext uri="{FF2B5EF4-FFF2-40B4-BE49-F238E27FC236}">
              <a16:creationId xmlns:a16="http://schemas.microsoft.com/office/drawing/2014/main" id="{D5930F50-6541-4681-B013-5F6D0D777A4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a:extLst>
            <a:ext uri="{FF2B5EF4-FFF2-40B4-BE49-F238E27FC236}">
              <a16:creationId xmlns:a16="http://schemas.microsoft.com/office/drawing/2014/main" id="{5AE8A150-4F31-46AE-B1D9-CC5040FB708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a:extLst>
            <a:ext uri="{FF2B5EF4-FFF2-40B4-BE49-F238E27FC236}">
              <a16:creationId xmlns:a16="http://schemas.microsoft.com/office/drawing/2014/main" id="{08E2E3DE-D75F-4527-9130-83F43E07EA3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a:extLst>
            <a:ext uri="{FF2B5EF4-FFF2-40B4-BE49-F238E27FC236}">
              <a16:creationId xmlns:a16="http://schemas.microsoft.com/office/drawing/2014/main" id="{4079A3AF-F9CF-46BB-8DB7-24E7BD3C696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a:extLst>
            <a:ext uri="{FF2B5EF4-FFF2-40B4-BE49-F238E27FC236}">
              <a16:creationId xmlns:a16="http://schemas.microsoft.com/office/drawing/2014/main" id="{9B724F29-D329-4E0C-93FC-FF5A29C3186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a:extLst>
            <a:ext uri="{FF2B5EF4-FFF2-40B4-BE49-F238E27FC236}">
              <a16:creationId xmlns:a16="http://schemas.microsoft.com/office/drawing/2014/main" id="{88DF4FAF-E11B-4E4C-A966-C638C1EF15B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a:extLst>
            <a:ext uri="{FF2B5EF4-FFF2-40B4-BE49-F238E27FC236}">
              <a16:creationId xmlns:a16="http://schemas.microsoft.com/office/drawing/2014/main" id="{10ACE03C-F2CB-4B1F-BDF7-B69FC6C156A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a:extLst>
            <a:ext uri="{FF2B5EF4-FFF2-40B4-BE49-F238E27FC236}">
              <a16:creationId xmlns:a16="http://schemas.microsoft.com/office/drawing/2014/main" id="{D4E6F83C-B04A-4842-B001-3817910A090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a:extLst>
            <a:ext uri="{FF2B5EF4-FFF2-40B4-BE49-F238E27FC236}">
              <a16:creationId xmlns:a16="http://schemas.microsoft.com/office/drawing/2014/main" id="{E6413F7C-30B3-425B-9357-A003A29A589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id="{887E73C9-92F6-4D60-A538-325AE43B6A5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2067B2F8-6279-415E-88AB-A64612D981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4451919F-F14E-4A96-B65E-D7973A6B9D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ED48C71D-A4D8-4739-8CE3-49CB90832F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a:extLst>
            <a:ext uri="{FF2B5EF4-FFF2-40B4-BE49-F238E27FC236}">
              <a16:creationId xmlns:a16="http://schemas.microsoft.com/office/drawing/2014/main" id="{0812FE9D-A29C-4D3A-88AE-44C26258AE97}"/>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a:extLst>
            <a:ext uri="{FF2B5EF4-FFF2-40B4-BE49-F238E27FC236}">
              <a16:creationId xmlns:a16="http://schemas.microsoft.com/office/drawing/2014/main" id="{D091CB1C-A281-4285-9478-CF2B71222F2B}"/>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a:extLst>
            <a:ext uri="{FF2B5EF4-FFF2-40B4-BE49-F238E27FC236}">
              <a16:creationId xmlns:a16="http://schemas.microsoft.com/office/drawing/2014/main" id="{CEC975D0-68F3-4523-9098-F5083FAC29EE}"/>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a:extLst>
            <a:ext uri="{FF2B5EF4-FFF2-40B4-BE49-F238E27FC236}">
              <a16:creationId xmlns:a16="http://schemas.microsoft.com/office/drawing/2014/main" id="{3441B056-6CD5-4ECC-9266-6998BDE6C859}"/>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a:extLst>
            <a:ext uri="{FF2B5EF4-FFF2-40B4-BE49-F238E27FC236}">
              <a16:creationId xmlns:a16="http://schemas.microsoft.com/office/drawing/2014/main" id="{3D2A395D-E9B4-42D8-B3E9-3EC94FDEF596}"/>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a:extLst>
            <a:ext uri="{FF2B5EF4-FFF2-40B4-BE49-F238E27FC236}">
              <a16:creationId xmlns:a16="http://schemas.microsoft.com/office/drawing/2014/main" id="{6A4CE258-C969-4751-99DC-A2172A538AAD}"/>
            </a:ext>
          </a:extLst>
        </xdr:cNvPr>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a:extLst>
            <a:ext uri="{FF2B5EF4-FFF2-40B4-BE49-F238E27FC236}">
              <a16:creationId xmlns:a16="http://schemas.microsoft.com/office/drawing/2014/main" id="{9EE8064A-CD56-4093-BD9C-D54654D3C5CC}"/>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a:extLst>
            <a:ext uri="{FF2B5EF4-FFF2-40B4-BE49-F238E27FC236}">
              <a16:creationId xmlns:a16="http://schemas.microsoft.com/office/drawing/2014/main" id="{C63F7778-3501-4B09-B566-6C821625DF66}"/>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a:extLst>
            <a:ext uri="{FF2B5EF4-FFF2-40B4-BE49-F238E27FC236}">
              <a16:creationId xmlns:a16="http://schemas.microsoft.com/office/drawing/2014/main" id="{09A99C3B-47F0-4F2C-A896-750C204625A7}"/>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a:extLst>
            <a:ext uri="{FF2B5EF4-FFF2-40B4-BE49-F238E27FC236}">
              <a16:creationId xmlns:a16="http://schemas.microsoft.com/office/drawing/2014/main" id="{A1E28490-53F3-49E2-A0DA-2A3081109D0E}"/>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a:extLst>
            <a:ext uri="{FF2B5EF4-FFF2-40B4-BE49-F238E27FC236}">
              <a16:creationId xmlns:a16="http://schemas.microsoft.com/office/drawing/2014/main" id="{4E5899CE-0541-4571-8B79-9E20E849F746}"/>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C964DCE8-851B-4DAB-A4A4-6D72B0C7EC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E86A99C-FDCA-4E5B-973C-24874CFAE6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E212D597-2E40-46B9-84E8-F5A10B801F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CA4C55E0-1CF0-40F1-BCB6-1C77A7661E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F44B0A6-ED62-4277-AFFD-109531AB49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31387</xdr:rowOff>
    </xdr:from>
    <xdr:to>
      <xdr:col>55</xdr:col>
      <xdr:colOff>50800</xdr:colOff>
      <xdr:row>83</xdr:row>
      <xdr:rowOff>132987</xdr:rowOff>
    </xdr:to>
    <xdr:sp macro="" textlink="">
      <xdr:nvSpPr>
        <xdr:cNvPr id="339" name="楕円 338">
          <a:extLst>
            <a:ext uri="{FF2B5EF4-FFF2-40B4-BE49-F238E27FC236}">
              <a16:creationId xmlns:a16="http://schemas.microsoft.com/office/drawing/2014/main" id="{EA0C377D-2542-4008-ACD6-22C93D068C21}"/>
            </a:ext>
          </a:extLst>
        </xdr:cNvPr>
        <xdr:cNvSpPr/>
      </xdr:nvSpPr>
      <xdr:spPr>
        <a:xfrm>
          <a:off x="10426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9814</xdr:rowOff>
    </xdr:from>
    <xdr:ext cx="469744" cy="259045"/>
    <xdr:sp macro="" textlink="">
      <xdr:nvSpPr>
        <xdr:cNvPr id="340" name="【公営住宅】&#10;一人当たり面積該当値テキスト">
          <a:extLst>
            <a:ext uri="{FF2B5EF4-FFF2-40B4-BE49-F238E27FC236}">
              <a16:creationId xmlns:a16="http://schemas.microsoft.com/office/drawing/2014/main" id="{022376B0-0AAB-4737-BD31-5E449D8BD10A}"/>
            </a:ext>
          </a:extLst>
        </xdr:cNvPr>
        <xdr:cNvSpPr txBox="1"/>
      </xdr:nvSpPr>
      <xdr:spPr>
        <a:xfrm>
          <a:off x="10515600"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41" name="楕円 340">
          <a:extLst>
            <a:ext uri="{FF2B5EF4-FFF2-40B4-BE49-F238E27FC236}">
              <a16:creationId xmlns:a16="http://schemas.microsoft.com/office/drawing/2014/main" id="{3098FE81-5556-42F1-9313-1F3D39152C91}"/>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82187</xdr:rowOff>
    </xdr:from>
    <xdr:to>
      <xdr:col>55</xdr:col>
      <xdr:colOff>0</xdr:colOff>
      <xdr:row>83</xdr:row>
      <xdr:rowOff>83820</xdr:rowOff>
    </xdr:to>
    <xdr:cxnSp macro="">
      <xdr:nvCxnSpPr>
        <xdr:cNvPr id="342" name="直線コネクタ 341">
          <a:extLst>
            <a:ext uri="{FF2B5EF4-FFF2-40B4-BE49-F238E27FC236}">
              <a16:creationId xmlns:a16="http://schemas.microsoft.com/office/drawing/2014/main" id="{9F7BD641-7C1A-4817-8556-E8011C945892}"/>
            </a:ext>
          </a:extLst>
        </xdr:cNvPr>
        <xdr:cNvCxnSpPr/>
      </xdr:nvCxnSpPr>
      <xdr:spPr>
        <a:xfrm flipV="1">
          <a:off x="9639300" y="143125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43" name="楕円 342">
          <a:extLst>
            <a:ext uri="{FF2B5EF4-FFF2-40B4-BE49-F238E27FC236}">
              <a16:creationId xmlns:a16="http://schemas.microsoft.com/office/drawing/2014/main" id="{3A772D18-6871-4096-BC95-74F24F5574D2}"/>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83820</xdr:rowOff>
    </xdr:to>
    <xdr:cxnSp macro="">
      <xdr:nvCxnSpPr>
        <xdr:cNvPr id="344" name="直線コネクタ 343">
          <a:extLst>
            <a:ext uri="{FF2B5EF4-FFF2-40B4-BE49-F238E27FC236}">
              <a16:creationId xmlns:a16="http://schemas.microsoft.com/office/drawing/2014/main" id="{DF67C34B-B68B-4077-87D5-402F7620B491}"/>
            </a:ext>
          </a:extLst>
        </xdr:cNvPr>
        <xdr:cNvCxnSpPr/>
      </xdr:nvCxnSpPr>
      <xdr:spPr>
        <a:xfrm>
          <a:off x="8750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45" name="楕円 344">
          <a:extLst>
            <a:ext uri="{FF2B5EF4-FFF2-40B4-BE49-F238E27FC236}">
              <a16:creationId xmlns:a16="http://schemas.microsoft.com/office/drawing/2014/main" id="{4FA5CA3F-FD4F-4F46-B90B-E8828B1DBDB3}"/>
            </a:ext>
          </a:extLst>
        </xdr:cNvPr>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83820</xdr:rowOff>
    </xdr:to>
    <xdr:cxnSp macro="">
      <xdr:nvCxnSpPr>
        <xdr:cNvPr id="346" name="直線コネクタ 345">
          <a:extLst>
            <a:ext uri="{FF2B5EF4-FFF2-40B4-BE49-F238E27FC236}">
              <a16:creationId xmlns:a16="http://schemas.microsoft.com/office/drawing/2014/main" id="{347FD14D-7250-49E8-ACA1-FD4B407C75D4}"/>
            </a:ext>
          </a:extLst>
        </xdr:cNvPr>
        <xdr:cNvCxnSpPr/>
      </xdr:nvCxnSpPr>
      <xdr:spPr>
        <a:xfrm>
          <a:off x="7861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a:extLst>
            <a:ext uri="{FF2B5EF4-FFF2-40B4-BE49-F238E27FC236}">
              <a16:creationId xmlns:a16="http://schemas.microsoft.com/office/drawing/2014/main" id="{CC0B8ABC-1994-438B-B51E-C4251ED3B937}"/>
            </a:ext>
          </a:extLst>
        </xdr:cNvPr>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a:extLst>
            <a:ext uri="{FF2B5EF4-FFF2-40B4-BE49-F238E27FC236}">
              <a16:creationId xmlns:a16="http://schemas.microsoft.com/office/drawing/2014/main" id="{63857FE1-B103-463D-9FAE-D42551FDF76A}"/>
            </a:ext>
          </a:extLst>
        </xdr:cNvPr>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a:extLst>
            <a:ext uri="{FF2B5EF4-FFF2-40B4-BE49-F238E27FC236}">
              <a16:creationId xmlns:a16="http://schemas.microsoft.com/office/drawing/2014/main" id="{6BE07121-05EF-47DF-B3CC-031CD89B22EF}"/>
            </a:ext>
          </a:extLst>
        </xdr:cNvPr>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a:extLst>
            <a:ext uri="{FF2B5EF4-FFF2-40B4-BE49-F238E27FC236}">
              <a16:creationId xmlns:a16="http://schemas.microsoft.com/office/drawing/2014/main" id="{FA492365-6DA0-4B84-8808-BC6A46DD5E81}"/>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125747</xdr:rowOff>
    </xdr:from>
    <xdr:ext cx="469744" cy="259045"/>
    <xdr:sp macro="" textlink="">
      <xdr:nvSpPr>
        <xdr:cNvPr id="351" name="n_1mainValue【公営住宅】&#10;一人当たり面積">
          <a:extLst>
            <a:ext uri="{FF2B5EF4-FFF2-40B4-BE49-F238E27FC236}">
              <a16:creationId xmlns:a16="http://schemas.microsoft.com/office/drawing/2014/main" id="{B77A7C9C-33F9-4BC4-89D3-B7D4ED37E9B3}"/>
            </a:ext>
          </a:extLst>
        </xdr:cNvPr>
        <xdr:cNvSpPr txBox="1"/>
      </xdr:nvSpPr>
      <xdr:spPr>
        <a:xfrm>
          <a:off x="93917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52" name="n_2mainValue【公営住宅】&#10;一人当たり面積">
          <a:extLst>
            <a:ext uri="{FF2B5EF4-FFF2-40B4-BE49-F238E27FC236}">
              <a16:creationId xmlns:a16="http://schemas.microsoft.com/office/drawing/2014/main" id="{5589C39C-51A5-42E9-8895-560ABF5259A7}"/>
            </a:ext>
          </a:extLst>
        </xdr:cNvPr>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353" name="n_3mainValue【公営住宅】&#10;一人当たり面積">
          <a:extLst>
            <a:ext uri="{FF2B5EF4-FFF2-40B4-BE49-F238E27FC236}">
              <a16:creationId xmlns:a16="http://schemas.microsoft.com/office/drawing/2014/main" id="{F45FB9DD-7139-4264-B55B-F403D5A096EA}"/>
            </a:ext>
          </a:extLst>
        </xdr:cNvPr>
        <xdr:cNvSpPr txBox="1"/>
      </xdr:nvSpPr>
      <xdr:spPr>
        <a:xfrm>
          <a:off x="7626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AB141009-BD8F-4696-9A63-D087D45E37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A5815A33-0D1B-4682-918C-8DCD9FB67A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A25999DC-103B-41B7-9BDF-8F10C47CED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8FE22B0F-AE9A-415A-9989-4D0D7CDE83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54E11EE0-CC57-4FD4-9301-21B8739102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A5309DED-66DA-4523-A462-6B2A31F341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2FA8BBF8-0EE1-4667-869D-A273680D99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6235367D-5127-4F95-B279-7C3D8293E5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BC379E8B-1DCC-4FCC-8C19-4CDBFA6F6A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BEC28F3C-5757-460C-B874-E3C5B2F21D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3CE51F18-2B33-4A78-AFB9-3936F000E7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337BADBF-54CE-4EA6-818E-BA3F2703A9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40D78FB3-F330-486F-AECA-E4A03B880D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9F11E705-6603-4737-B6B6-6AD83EF598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AB420F-EF69-4BAC-8C74-0C7BFABBC8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192DB38E-9FE8-46BA-897E-F6918B4378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9D2178FA-6865-4FD2-8F19-C39D013F5F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DA81087E-ACFC-4556-8F6F-DA41026972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8A9C770C-BA07-4372-9299-D64EE92AB9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65ED6072-1A91-42BE-AD11-C66636B782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707B3E40-E2AF-44C7-874C-D130B26F09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784B17CA-CC33-453D-9D3F-8480F08C30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764797BA-F2F9-4B23-AAB6-F1F1B6D76D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F991E8CC-F7D3-407A-89CF-A71E44B9BB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6CD81DDF-7164-432F-AB5A-4034F60D15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E5620697-5DC3-4FA5-B08E-F9A490ABE2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a:extLst>
            <a:ext uri="{FF2B5EF4-FFF2-40B4-BE49-F238E27FC236}">
              <a16:creationId xmlns:a16="http://schemas.microsoft.com/office/drawing/2014/main" id="{D5152586-4B5C-4ED1-879E-B08923E6F0F7}"/>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98B8C3D0-EA90-4F79-927B-118CDA7C02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a:extLst>
            <a:ext uri="{FF2B5EF4-FFF2-40B4-BE49-F238E27FC236}">
              <a16:creationId xmlns:a16="http://schemas.microsoft.com/office/drawing/2014/main" id="{FFBEA853-7595-4F13-9639-4046FABE6B6F}"/>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79DDF60D-6A05-4A13-8590-9729A5F766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30F55B23-36E2-45D9-AE31-A1C0C60584D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9BBB73D5-57F6-4D44-A692-10193FCFBC1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1F09D348-EC12-4713-BE47-8EDED5BF19D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3AA54C10-BAC9-44F4-B5D1-601CB9BC96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02EFCEEA-A1DF-4FE5-979A-1D5FA4DF84C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6543CBAB-CD4E-4C93-BC90-9FE3E7A497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5BD61DC4-93C2-4262-B556-3371B7F402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FF435CE4-0A5C-4CB4-8705-EB3EEF1873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a:extLst>
            <a:ext uri="{FF2B5EF4-FFF2-40B4-BE49-F238E27FC236}">
              <a16:creationId xmlns:a16="http://schemas.microsoft.com/office/drawing/2014/main" id="{29BF8A42-D2DA-4192-AE96-426114B3F6BF}"/>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89376BFF-3D3B-4AAF-940D-30D9553C30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a:extLst>
            <a:ext uri="{FF2B5EF4-FFF2-40B4-BE49-F238E27FC236}">
              <a16:creationId xmlns:a16="http://schemas.microsoft.com/office/drawing/2014/main" id="{C187A9FB-0EB1-4528-85E4-68532934382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F3863435-7789-4728-8553-03D78A47DA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a:extLst>
            <a:ext uri="{FF2B5EF4-FFF2-40B4-BE49-F238E27FC236}">
              <a16:creationId xmlns:a16="http://schemas.microsoft.com/office/drawing/2014/main" id="{F09B45E1-AC96-4375-8F81-FE51605723ED}"/>
            </a:ext>
          </a:extLst>
        </xdr:cNvPr>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a:extLst>
            <a:ext uri="{FF2B5EF4-FFF2-40B4-BE49-F238E27FC236}">
              <a16:creationId xmlns:a16="http://schemas.microsoft.com/office/drawing/2014/main" id="{7123D496-468B-4256-AB41-C40B0D2A92DA}"/>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a:extLst>
            <a:ext uri="{FF2B5EF4-FFF2-40B4-BE49-F238E27FC236}">
              <a16:creationId xmlns:a16="http://schemas.microsoft.com/office/drawing/2014/main" id="{31610BCE-7811-4F88-84D6-CD62BF060833}"/>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a:extLst>
            <a:ext uri="{FF2B5EF4-FFF2-40B4-BE49-F238E27FC236}">
              <a16:creationId xmlns:a16="http://schemas.microsoft.com/office/drawing/2014/main" id="{C58A9F9C-D7CD-47A5-B099-8D2EB38706EE}"/>
            </a:ext>
          </a:extLst>
        </xdr:cNvPr>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a:extLst>
            <a:ext uri="{FF2B5EF4-FFF2-40B4-BE49-F238E27FC236}">
              <a16:creationId xmlns:a16="http://schemas.microsoft.com/office/drawing/2014/main" id="{A4A03EE8-9AF0-46CF-9333-260732D1E70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C57AE4B6-D4B4-41C3-800B-1D5404D16B0F}"/>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a:extLst>
            <a:ext uri="{FF2B5EF4-FFF2-40B4-BE49-F238E27FC236}">
              <a16:creationId xmlns:a16="http://schemas.microsoft.com/office/drawing/2014/main" id="{17B05C26-BC2D-4D01-B829-916A6C2FE2A8}"/>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a:extLst>
            <a:ext uri="{FF2B5EF4-FFF2-40B4-BE49-F238E27FC236}">
              <a16:creationId xmlns:a16="http://schemas.microsoft.com/office/drawing/2014/main" id="{33F6AE87-47D1-4D59-B5DC-0FCDBCA69A1F}"/>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a:extLst>
            <a:ext uri="{FF2B5EF4-FFF2-40B4-BE49-F238E27FC236}">
              <a16:creationId xmlns:a16="http://schemas.microsoft.com/office/drawing/2014/main" id="{11AF4338-BCE7-4DCB-920B-CBF006DAC9AF}"/>
            </a:ext>
          </a:extLst>
        </xdr:cNvPr>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a:extLst>
            <a:ext uri="{FF2B5EF4-FFF2-40B4-BE49-F238E27FC236}">
              <a16:creationId xmlns:a16="http://schemas.microsoft.com/office/drawing/2014/main" id="{F6E17426-1806-405A-92C3-A85447F245A9}"/>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a:extLst>
            <a:ext uri="{FF2B5EF4-FFF2-40B4-BE49-F238E27FC236}">
              <a16:creationId xmlns:a16="http://schemas.microsoft.com/office/drawing/2014/main" id="{C9EC83DC-C0A3-4836-B0C2-8342BCE3C291}"/>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1D441149-744E-4730-B465-6D82B92E0F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C2E5BFDD-BAB8-40C3-918D-A494524071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63FB88A9-5CF0-4CD9-962B-5379F57026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41A1F4C7-59D2-46C8-9B78-BF3AC4276C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95545A0B-4F6D-4C9B-B058-E14150AF65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412" name="楕円 411">
          <a:extLst>
            <a:ext uri="{FF2B5EF4-FFF2-40B4-BE49-F238E27FC236}">
              <a16:creationId xmlns:a16="http://schemas.microsoft.com/office/drawing/2014/main" id="{125E4D71-AC01-40B3-A6BE-AF0FA4F60E59}"/>
            </a:ext>
          </a:extLst>
        </xdr:cNvPr>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DAD7A277-2D03-4E8E-95A8-BAB3895EEB2B}"/>
            </a:ext>
          </a:extLst>
        </xdr:cNvPr>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14" name="楕円 413">
          <a:extLst>
            <a:ext uri="{FF2B5EF4-FFF2-40B4-BE49-F238E27FC236}">
              <a16:creationId xmlns:a16="http://schemas.microsoft.com/office/drawing/2014/main" id="{E43E245A-4EE9-45DF-9DD9-BFB0CAC3AF43}"/>
            </a:ext>
          </a:extLst>
        </xdr:cNvPr>
        <xdr:cNvSpPr/>
      </xdr:nvSpPr>
      <xdr:spPr>
        <a:xfrm>
          <a:off x="15430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94162</xdr:rowOff>
    </xdr:to>
    <xdr:cxnSp macro="">
      <xdr:nvCxnSpPr>
        <xdr:cNvPr id="415" name="直線コネクタ 414">
          <a:extLst>
            <a:ext uri="{FF2B5EF4-FFF2-40B4-BE49-F238E27FC236}">
              <a16:creationId xmlns:a16="http://schemas.microsoft.com/office/drawing/2014/main" id="{B776176C-4C24-4CAF-8767-BA0D8D17550D}"/>
            </a:ext>
          </a:extLst>
        </xdr:cNvPr>
        <xdr:cNvCxnSpPr/>
      </xdr:nvCxnSpPr>
      <xdr:spPr>
        <a:xfrm>
          <a:off x="15481300" y="67088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16" name="楕円 415">
          <a:extLst>
            <a:ext uri="{FF2B5EF4-FFF2-40B4-BE49-F238E27FC236}">
              <a16:creationId xmlns:a16="http://schemas.microsoft.com/office/drawing/2014/main" id="{88FF4264-0FE7-4462-B933-C37A6ED4FC46}"/>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39</xdr:row>
      <xdr:rowOff>22316</xdr:rowOff>
    </xdr:to>
    <xdr:cxnSp macro="">
      <xdr:nvCxnSpPr>
        <xdr:cNvPr id="417" name="直線コネクタ 416">
          <a:extLst>
            <a:ext uri="{FF2B5EF4-FFF2-40B4-BE49-F238E27FC236}">
              <a16:creationId xmlns:a16="http://schemas.microsoft.com/office/drawing/2014/main" id="{0CC648C2-3C85-4310-BAA6-74AA48A7FE47}"/>
            </a:ext>
          </a:extLst>
        </xdr:cNvPr>
        <xdr:cNvCxnSpPr/>
      </xdr:nvCxnSpPr>
      <xdr:spPr>
        <a:xfrm>
          <a:off x="14592300" y="6643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418" name="楕円 417">
          <a:extLst>
            <a:ext uri="{FF2B5EF4-FFF2-40B4-BE49-F238E27FC236}">
              <a16:creationId xmlns:a16="http://schemas.microsoft.com/office/drawing/2014/main" id="{8C580497-24DC-48D1-8EE5-0E0C4019FAE3}"/>
            </a:ext>
          </a:extLst>
        </xdr:cNvPr>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128451</xdr:rowOff>
    </xdr:to>
    <xdr:cxnSp macro="">
      <xdr:nvCxnSpPr>
        <xdr:cNvPr id="419" name="直線コネクタ 418">
          <a:extLst>
            <a:ext uri="{FF2B5EF4-FFF2-40B4-BE49-F238E27FC236}">
              <a16:creationId xmlns:a16="http://schemas.microsoft.com/office/drawing/2014/main" id="{A8540A20-85A5-4F2E-9317-3AEA7DB139F7}"/>
            </a:ext>
          </a:extLst>
        </xdr:cNvPr>
        <xdr:cNvCxnSpPr/>
      </xdr:nvCxnSpPr>
      <xdr:spPr>
        <a:xfrm>
          <a:off x="13703300" y="65847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E116139E-9DFD-4B02-8BBB-10C7C6C4B830}"/>
            </a:ext>
          </a:extLst>
        </xdr:cNvPr>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F136D647-6B59-4EA4-9B6C-9F7FCB6F3E5C}"/>
            </a:ext>
          </a:extLst>
        </xdr:cNvPr>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B5A6D77B-A331-44CD-A0BE-63FAD7C89517}"/>
            </a:ext>
          </a:extLst>
        </xdr:cNvPr>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9A2CE70F-23E0-40A1-AB82-C55DBE1FCB8C}"/>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0E33DDB0-9251-40EF-8D17-C27183CCDDE9}"/>
            </a:ext>
          </a:extLst>
        </xdr:cNvPr>
        <xdr:cNvSpPr txBox="1"/>
      </xdr:nvSpPr>
      <xdr:spPr>
        <a:xfrm>
          <a:off x="15266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9C76F507-57D7-486D-B50F-D341AAEDA889}"/>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136996</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C9AB3274-CDF0-47E5-82C9-F31C195F8D0B}"/>
            </a:ext>
          </a:extLst>
        </xdr:cNvPr>
        <xdr:cNvSpPr txBox="1"/>
      </xdr:nvSpPr>
      <xdr:spPr>
        <a:xfrm>
          <a:off x="13500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CE1DE85-814F-4932-9929-B83C567D9C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2729C2AA-EC2D-445D-AF0B-14EC2C01CB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89E590B3-0F9E-4679-87BD-2B59CDCACD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23FC6EEA-25EF-4EEE-8CAE-E7C5CE7C00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C896A4A5-BF84-4C3A-84E2-842704B309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48F8A0BE-241E-4976-955B-BD043B6552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8CABF162-1161-4267-9E68-23C0718FED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3689FAB9-A740-4A49-9A63-63E456977DD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217D26B9-725B-4CFE-AD59-3986B8AB67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38181DD4-8170-44D3-9395-EFF50AA1E6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3980C5E9-009C-4884-B10A-40F59C6F6E1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a:extLst>
            <a:ext uri="{FF2B5EF4-FFF2-40B4-BE49-F238E27FC236}">
              <a16:creationId xmlns:a16="http://schemas.microsoft.com/office/drawing/2014/main" id="{44AB420F-B56C-4171-9B6B-9AE672EC098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815E9930-84EF-48D0-B6F6-737D7C04C40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a:extLst>
            <a:ext uri="{FF2B5EF4-FFF2-40B4-BE49-F238E27FC236}">
              <a16:creationId xmlns:a16="http://schemas.microsoft.com/office/drawing/2014/main" id="{7AF39B38-2312-4C2D-906E-DB25B42533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0392CDF6-D8E7-4C48-9E3E-9D65B39408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a:extLst>
            <a:ext uri="{FF2B5EF4-FFF2-40B4-BE49-F238E27FC236}">
              <a16:creationId xmlns:a16="http://schemas.microsoft.com/office/drawing/2014/main" id="{96C5BC2B-43A4-4577-9716-1E05C3C8834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17DB75CA-4673-4DE1-AD11-846A73AE151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a:extLst>
            <a:ext uri="{FF2B5EF4-FFF2-40B4-BE49-F238E27FC236}">
              <a16:creationId xmlns:a16="http://schemas.microsoft.com/office/drawing/2014/main" id="{86B69FC3-8278-490B-AEBF-B75DE74B3C0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87A32E55-F7D5-4211-A52F-7D0484C39E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8923E794-7ADF-45A1-85D6-39D9457B2E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2D411283-8983-46BC-ACEA-52F419F5AE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a:extLst>
            <a:ext uri="{FF2B5EF4-FFF2-40B4-BE49-F238E27FC236}">
              <a16:creationId xmlns:a16="http://schemas.microsoft.com/office/drawing/2014/main" id="{3849CC16-D857-4739-99B7-FD80F4A93BA2}"/>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EA84779D-D531-4803-83A8-6FDECC243FBF}"/>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a:extLst>
            <a:ext uri="{FF2B5EF4-FFF2-40B4-BE49-F238E27FC236}">
              <a16:creationId xmlns:a16="http://schemas.microsoft.com/office/drawing/2014/main" id="{AE6C11F3-475D-433A-88DD-BA4F67E913FC}"/>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0B62A176-3282-4296-A2AF-CDA41A0BDA64}"/>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a:extLst>
            <a:ext uri="{FF2B5EF4-FFF2-40B4-BE49-F238E27FC236}">
              <a16:creationId xmlns:a16="http://schemas.microsoft.com/office/drawing/2014/main" id="{34066E75-4C06-4FCD-B330-D1DE9DD634B0}"/>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BA6A4B4C-211C-41E3-A0D7-0C2F9C4D2170}"/>
            </a:ext>
          </a:extLst>
        </xdr:cNvPr>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a:extLst>
            <a:ext uri="{FF2B5EF4-FFF2-40B4-BE49-F238E27FC236}">
              <a16:creationId xmlns:a16="http://schemas.microsoft.com/office/drawing/2014/main" id="{B8B611D8-3DDA-4E46-B9D6-A055C3BF5459}"/>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a:extLst>
            <a:ext uri="{FF2B5EF4-FFF2-40B4-BE49-F238E27FC236}">
              <a16:creationId xmlns:a16="http://schemas.microsoft.com/office/drawing/2014/main" id="{9AAD00E6-FD69-42B9-B3F1-DEB6EC6D2046}"/>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a:extLst>
            <a:ext uri="{FF2B5EF4-FFF2-40B4-BE49-F238E27FC236}">
              <a16:creationId xmlns:a16="http://schemas.microsoft.com/office/drawing/2014/main" id="{7B6ECC52-7E01-444C-98C9-1DA350762A40}"/>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a:extLst>
            <a:ext uri="{FF2B5EF4-FFF2-40B4-BE49-F238E27FC236}">
              <a16:creationId xmlns:a16="http://schemas.microsoft.com/office/drawing/2014/main" id="{6917E5D1-7691-477C-B008-F36051421797}"/>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a:extLst>
            <a:ext uri="{FF2B5EF4-FFF2-40B4-BE49-F238E27FC236}">
              <a16:creationId xmlns:a16="http://schemas.microsoft.com/office/drawing/2014/main" id="{48F21AF5-7E7D-4467-BD15-F2351AF92E7A}"/>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5F8A263-5D98-44B1-922D-FBBB41EE48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522E408E-A7DB-41BA-B167-C3A00541BE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E28F290-59B4-4604-A292-541298D453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5B40D43-BA22-428C-A449-E10B25B7B2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E836AC49-A9C7-4FE8-A6BE-4F6374EB47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64" name="楕円 463">
          <a:extLst>
            <a:ext uri="{FF2B5EF4-FFF2-40B4-BE49-F238E27FC236}">
              <a16:creationId xmlns:a16="http://schemas.microsoft.com/office/drawing/2014/main" id="{5E2A127B-FE31-46F7-AD23-04F33AD034AD}"/>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65" name="【認定こども園・幼稚園・保育所】&#10;一人当たり面積該当値テキスト">
          <a:extLst>
            <a:ext uri="{FF2B5EF4-FFF2-40B4-BE49-F238E27FC236}">
              <a16:creationId xmlns:a16="http://schemas.microsoft.com/office/drawing/2014/main" id="{110DCC9B-5952-422D-994F-D5BA7835CABF}"/>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66" name="楕円 465">
          <a:extLst>
            <a:ext uri="{FF2B5EF4-FFF2-40B4-BE49-F238E27FC236}">
              <a16:creationId xmlns:a16="http://schemas.microsoft.com/office/drawing/2014/main" id="{DBD1B72B-2646-4668-A9FC-BDDEB726D52A}"/>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467" name="直線コネクタ 466">
          <a:extLst>
            <a:ext uri="{FF2B5EF4-FFF2-40B4-BE49-F238E27FC236}">
              <a16:creationId xmlns:a16="http://schemas.microsoft.com/office/drawing/2014/main" id="{BC956AD1-8D50-48ED-A5B9-75FE8D8C4C7C}"/>
            </a:ext>
          </a:extLst>
        </xdr:cNvPr>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68" name="楕円 467">
          <a:extLst>
            <a:ext uri="{FF2B5EF4-FFF2-40B4-BE49-F238E27FC236}">
              <a16:creationId xmlns:a16="http://schemas.microsoft.com/office/drawing/2014/main" id="{157A2816-1416-423F-BE9F-6B62740CFD90}"/>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69" name="直線コネクタ 468">
          <a:extLst>
            <a:ext uri="{FF2B5EF4-FFF2-40B4-BE49-F238E27FC236}">
              <a16:creationId xmlns:a16="http://schemas.microsoft.com/office/drawing/2014/main" id="{132E8735-7763-4568-8B60-0C4C4408E139}"/>
            </a:ext>
          </a:extLst>
        </xdr:cNvPr>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70" name="楕円 469">
          <a:extLst>
            <a:ext uri="{FF2B5EF4-FFF2-40B4-BE49-F238E27FC236}">
              <a16:creationId xmlns:a16="http://schemas.microsoft.com/office/drawing/2014/main" id="{309CF302-8259-4AA3-92ED-C67769B7D71F}"/>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471" name="直線コネクタ 470">
          <a:extLst>
            <a:ext uri="{FF2B5EF4-FFF2-40B4-BE49-F238E27FC236}">
              <a16:creationId xmlns:a16="http://schemas.microsoft.com/office/drawing/2014/main" id="{A2D81883-382A-419F-9380-0E41007F5FD5}"/>
            </a:ext>
          </a:extLst>
        </xdr:cNvPr>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72" name="n_1aveValue【認定こども園・幼稚園・保育所】&#10;一人当たり面積">
          <a:extLst>
            <a:ext uri="{FF2B5EF4-FFF2-40B4-BE49-F238E27FC236}">
              <a16:creationId xmlns:a16="http://schemas.microsoft.com/office/drawing/2014/main" id="{565B9181-B0C7-43C2-8235-B91D985591A4}"/>
            </a:ext>
          </a:extLst>
        </xdr:cNvPr>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73" name="n_2aveValue【認定こども園・幼稚園・保育所】&#10;一人当たり面積">
          <a:extLst>
            <a:ext uri="{FF2B5EF4-FFF2-40B4-BE49-F238E27FC236}">
              <a16:creationId xmlns:a16="http://schemas.microsoft.com/office/drawing/2014/main" id="{39D12773-B983-43B4-8F1E-8C187F82271D}"/>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74" name="n_3aveValue【認定こども園・幼稚園・保育所】&#10;一人当たり面積">
          <a:extLst>
            <a:ext uri="{FF2B5EF4-FFF2-40B4-BE49-F238E27FC236}">
              <a16:creationId xmlns:a16="http://schemas.microsoft.com/office/drawing/2014/main" id="{166145E6-B8A4-4B91-BB0B-2BA0E739D4AA}"/>
            </a:ext>
          </a:extLst>
        </xdr:cNvPr>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a:extLst>
            <a:ext uri="{FF2B5EF4-FFF2-40B4-BE49-F238E27FC236}">
              <a16:creationId xmlns:a16="http://schemas.microsoft.com/office/drawing/2014/main" id="{A080D5EF-33A2-4F8B-83CE-B6D21E059B41}"/>
            </a:ext>
          </a:extLst>
        </xdr:cNvPr>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76" name="n_1mainValue【認定こども園・幼稚園・保育所】&#10;一人当たり面積">
          <a:extLst>
            <a:ext uri="{FF2B5EF4-FFF2-40B4-BE49-F238E27FC236}">
              <a16:creationId xmlns:a16="http://schemas.microsoft.com/office/drawing/2014/main" id="{0E4E606A-F8DC-49DE-8CF4-24F31EF4580A}"/>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77" name="n_2mainValue【認定こども園・幼稚園・保育所】&#10;一人当たり面積">
          <a:extLst>
            <a:ext uri="{FF2B5EF4-FFF2-40B4-BE49-F238E27FC236}">
              <a16:creationId xmlns:a16="http://schemas.microsoft.com/office/drawing/2014/main" id="{B07CAE08-ECF3-42B9-BF28-0FA75EA39B05}"/>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478" name="n_3mainValue【認定こども園・幼稚園・保育所】&#10;一人当たり面積">
          <a:extLst>
            <a:ext uri="{FF2B5EF4-FFF2-40B4-BE49-F238E27FC236}">
              <a16:creationId xmlns:a16="http://schemas.microsoft.com/office/drawing/2014/main" id="{E4A8284C-935B-4009-9006-D4D39E808D46}"/>
            </a:ext>
          </a:extLst>
        </xdr:cNvPr>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83D4C664-0BC3-4432-9F50-F4D9879798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2726A517-E66D-41C3-874D-D532FE66A7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21EB9663-37FF-4AF6-BF73-DA00B888D0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F5BF313D-78F0-4CBF-B505-A62ADA8863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C1D5EEF2-38FD-4ECA-8794-64B1278D9B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5535A56A-A570-41E4-98B1-61224091B7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18F5B334-39A4-45D5-906C-3D73913208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AD44A64C-EBAD-4CD6-AB9D-FF8F3FEB2D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3C41A22A-C1EE-46C3-8E28-1C9A54A784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D1BC4555-EA0A-4B84-929C-371E87BDB0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63412568-691D-492D-8196-FE1C8E207C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a:extLst>
            <a:ext uri="{FF2B5EF4-FFF2-40B4-BE49-F238E27FC236}">
              <a16:creationId xmlns:a16="http://schemas.microsoft.com/office/drawing/2014/main" id="{9C6B9754-E57A-45E6-9EDE-59C9A80169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a:extLst>
            <a:ext uri="{FF2B5EF4-FFF2-40B4-BE49-F238E27FC236}">
              <a16:creationId xmlns:a16="http://schemas.microsoft.com/office/drawing/2014/main" id="{01B65A0C-DDCB-4067-A40E-36B6AF2A081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a:extLst>
            <a:ext uri="{FF2B5EF4-FFF2-40B4-BE49-F238E27FC236}">
              <a16:creationId xmlns:a16="http://schemas.microsoft.com/office/drawing/2014/main" id="{22DB75CC-25B6-44F2-86F3-E268C04DE9C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a:extLst>
            <a:ext uri="{FF2B5EF4-FFF2-40B4-BE49-F238E27FC236}">
              <a16:creationId xmlns:a16="http://schemas.microsoft.com/office/drawing/2014/main" id="{6ED8BF6A-74F8-4878-AC7B-162B3F57A50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a:extLst>
            <a:ext uri="{FF2B5EF4-FFF2-40B4-BE49-F238E27FC236}">
              <a16:creationId xmlns:a16="http://schemas.microsoft.com/office/drawing/2014/main" id="{F37979D8-A360-439E-9647-A70B237AFCC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a:extLst>
            <a:ext uri="{FF2B5EF4-FFF2-40B4-BE49-F238E27FC236}">
              <a16:creationId xmlns:a16="http://schemas.microsoft.com/office/drawing/2014/main" id="{0F0F58FF-71F8-4BBD-8726-20F8FB22809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a:extLst>
            <a:ext uri="{FF2B5EF4-FFF2-40B4-BE49-F238E27FC236}">
              <a16:creationId xmlns:a16="http://schemas.microsoft.com/office/drawing/2014/main" id="{B819123B-B10A-446A-BE5F-0326CBD1BD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a:extLst>
            <a:ext uri="{FF2B5EF4-FFF2-40B4-BE49-F238E27FC236}">
              <a16:creationId xmlns:a16="http://schemas.microsoft.com/office/drawing/2014/main" id="{8DBC0DDE-7BCD-4C8D-9FD2-17ABCE7ABDD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a:extLst>
            <a:ext uri="{FF2B5EF4-FFF2-40B4-BE49-F238E27FC236}">
              <a16:creationId xmlns:a16="http://schemas.microsoft.com/office/drawing/2014/main" id="{1723A43B-B43C-486A-BD0E-3012E19ADB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a:extLst>
            <a:ext uri="{FF2B5EF4-FFF2-40B4-BE49-F238E27FC236}">
              <a16:creationId xmlns:a16="http://schemas.microsoft.com/office/drawing/2014/main" id="{3C470C05-D2A3-4F21-8F2A-AE79B14C70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a:extLst>
            <a:ext uri="{FF2B5EF4-FFF2-40B4-BE49-F238E27FC236}">
              <a16:creationId xmlns:a16="http://schemas.microsoft.com/office/drawing/2014/main" id="{D53214C3-02F5-47EE-BCB6-4C305A6862A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a:extLst>
            <a:ext uri="{FF2B5EF4-FFF2-40B4-BE49-F238E27FC236}">
              <a16:creationId xmlns:a16="http://schemas.microsoft.com/office/drawing/2014/main" id="{A6A8A1E7-5F3D-400C-9FCE-F64D2DD8E62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2AAB574E-F1E6-43E1-9878-A2D8BA09CF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a:extLst>
            <a:ext uri="{FF2B5EF4-FFF2-40B4-BE49-F238E27FC236}">
              <a16:creationId xmlns:a16="http://schemas.microsoft.com/office/drawing/2014/main" id="{DDA27BD5-4AA7-4E8F-A5B4-82E49D705C8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98C9DC5A-D4EF-4379-A1BC-A8D7D8A3CD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a:extLst>
            <a:ext uri="{FF2B5EF4-FFF2-40B4-BE49-F238E27FC236}">
              <a16:creationId xmlns:a16="http://schemas.microsoft.com/office/drawing/2014/main" id="{7BBDC965-F7E5-4A81-98FB-B10B6E95D48C}"/>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47FF9C3F-8E5B-4BFB-8C4E-EAD00193BD6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a:extLst>
            <a:ext uri="{FF2B5EF4-FFF2-40B4-BE49-F238E27FC236}">
              <a16:creationId xmlns:a16="http://schemas.microsoft.com/office/drawing/2014/main" id="{3349886D-259D-410F-8A7B-7DCC404CC398}"/>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F10DDC49-3865-422F-AB6D-462F5BD645CD}"/>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a:extLst>
            <a:ext uri="{FF2B5EF4-FFF2-40B4-BE49-F238E27FC236}">
              <a16:creationId xmlns:a16="http://schemas.microsoft.com/office/drawing/2014/main" id="{BC41D7CF-F7BC-4D08-BEE0-32A8EFBE7A41}"/>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5FBC753F-03D2-4335-940A-71C21945A40C}"/>
            </a:ext>
          </a:extLst>
        </xdr:cNvPr>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a:extLst>
            <a:ext uri="{FF2B5EF4-FFF2-40B4-BE49-F238E27FC236}">
              <a16:creationId xmlns:a16="http://schemas.microsoft.com/office/drawing/2014/main" id="{B307988D-28E1-44A5-A241-ADA3B04B71D4}"/>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a:extLst>
            <a:ext uri="{FF2B5EF4-FFF2-40B4-BE49-F238E27FC236}">
              <a16:creationId xmlns:a16="http://schemas.microsoft.com/office/drawing/2014/main" id="{CA094D2B-1518-4B1E-AABD-A83117A0632F}"/>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a:extLst>
            <a:ext uri="{FF2B5EF4-FFF2-40B4-BE49-F238E27FC236}">
              <a16:creationId xmlns:a16="http://schemas.microsoft.com/office/drawing/2014/main" id="{160FA738-8E59-4867-ADF4-8C5F41DB528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a:extLst>
            <a:ext uri="{FF2B5EF4-FFF2-40B4-BE49-F238E27FC236}">
              <a16:creationId xmlns:a16="http://schemas.microsoft.com/office/drawing/2014/main" id="{3BD4B163-38BF-4A98-8425-205E5A58293B}"/>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a:extLst>
            <a:ext uri="{FF2B5EF4-FFF2-40B4-BE49-F238E27FC236}">
              <a16:creationId xmlns:a16="http://schemas.microsoft.com/office/drawing/2014/main" id="{FCDAD8B7-49B2-4B3F-AEB3-AF3FDBE45D09}"/>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DC68B5A8-6520-4BF6-B034-6619ACEB6C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79FCCE6B-0F94-456D-813A-DCEF14CBAB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4A19B061-D18A-40F4-9691-1FB6DD8BE7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CA19C53-1CFC-4605-A622-512EFD9C47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9FCF996-3708-4D75-8FEA-383F359109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521" name="楕円 520">
          <a:extLst>
            <a:ext uri="{FF2B5EF4-FFF2-40B4-BE49-F238E27FC236}">
              <a16:creationId xmlns:a16="http://schemas.microsoft.com/office/drawing/2014/main" id="{A5529A3D-3221-4F83-A615-B78D4D32AB9B}"/>
            </a:ext>
          </a:extLst>
        </xdr:cNvPr>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51724</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A7AE764B-2397-4415-8D38-87F77224AC06}"/>
            </a:ext>
          </a:extLst>
        </xdr:cNvPr>
        <xdr:cNvSpPr txBox="1"/>
      </xdr:nvSpPr>
      <xdr:spPr>
        <a:xfrm>
          <a:off x="16357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23" name="楕円 522">
          <a:extLst>
            <a:ext uri="{FF2B5EF4-FFF2-40B4-BE49-F238E27FC236}">
              <a16:creationId xmlns:a16="http://schemas.microsoft.com/office/drawing/2014/main" id="{5C74DDB7-80DA-408E-8CF5-F76E0E21A604}"/>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124097</xdr:rowOff>
    </xdr:to>
    <xdr:cxnSp macro="">
      <xdr:nvCxnSpPr>
        <xdr:cNvPr id="524" name="直線コネクタ 523">
          <a:extLst>
            <a:ext uri="{FF2B5EF4-FFF2-40B4-BE49-F238E27FC236}">
              <a16:creationId xmlns:a16="http://schemas.microsoft.com/office/drawing/2014/main" id="{C32CF289-A52C-4734-9462-BF0FC47DC990}"/>
            </a:ext>
          </a:extLst>
        </xdr:cNvPr>
        <xdr:cNvCxnSpPr/>
      </xdr:nvCxnSpPr>
      <xdr:spPr>
        <a:xfrm>
          <a:off x="15481300" y="1030986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25" name="楕円 524">
          <a:extLst>
            <a:ext uri="{FF2B5EF4-FFF2-40B4-BE49-F238E27FC236}">
              <a16:creationId xmlns:a16="http://schemas.microsoft.com/office/drawing/2014/main" id="{538A1B6A-0C4B-49E3-B799-7F0EC98B2C6E}"/>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22860</xdr:rowOff>
    </xdr:to>
    <xdr:cxnSp macro="">
      <xdr:nvCxnSpPr>
        <xdr:cNvPr id="526" name="直線コネクタ 525">
          <a:extLst>
            <a:ext uri="{FF2B5EF4-FFF2-40B4-BE49-F238E27FC236}">
              <a16:creationId xmlns:a16="http://schemas.microsoft.com/office/drawing/2014/main" id="{E2A7ABEB-54D1-4FEB-9CE6-6355A5F62A4A}"/>
            </a:ext>
          </a:extLst>
        </xdr:cNvPr>
        <xdr:cNvCxnSpPr/>
      </xdr:nvCxnSpPr>
      <xdr:spPr>
        <a:xfrm>
          <a:off x="14592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527" name="楕円 526">
          <a:extLst>
            <a:ext uri="{FF2B5EF4-FFF2-40B4-BE49-F238E27FC236}">
              <a16:creationId xmlns:a16="http://schemas.microsoft.com/office/drawing/2014/main" id="{10F4B399-8E0A-4C81-B632-692B0B31948F}"/>
            </a:ext>
          </a:extLst>
        </xdr:cNvPr>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22860</xdr:rowOff>
    </xdr:to>
    <xdr:cxnSp macro="">
      <xdr:nvCxnSpPr>
        <xdr:cNvPr id="528" name="直線コネクタ 527">
          <a:extLst>
            <a:ext uri="{FF2B5EF4-FFF2-40B4-BE49-F238E27FC236}">
              <a16:creationId xmlns:a16="http://schemas.microsoft.com/office/drawing/2014/main" id="{46570F9F-187D-453F-B231-F2F10540E31C}"/>
            </a:ext>
          </a:extLst>
        </xdr:cNvPr>
        <xdr:cNvCxnSpPr/>
      </xdr:nvCxnSpPr>
      <xdr:spPr>
        <a:xfrm>
          <a:off x="13703300" y="102576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29" name="n_1aveValue【学校施設】&#10;有形固定資産減価償却率">
          <a:extLst>
            <a:ext uri="{FF2B5EF4-FFF2-40B4-BE49-F238E27FC236}">
              <a16:creationId xmlns:a16="http://schemas.microsoft.com/office/drawing/2014/main" id="{72F49925-6C97-40E2-A74E-F2B341FB33D8}"/>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0" name="n_2aveValue【学校施設】&#10;有形固定資産減価償却率">
          <a:extLst>
            <a:ext uri="{FF2B5EF4-FFF2-40B4-BE49-F238E27FC236}">
              <a16:creationId xmlns:a16="http://schemas.microsoft.com/office/drawing/2014/main" id="{031BC4FC-B2CF-4CAE-8403-E87AE8E69B5E}"/>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1" name="n_3aveValue【学校施設】&#10;有形固定資産減価償却率">
          <a:extLst>
            <a:ext uri="{FF2B5EF4-FFF2-40B4-BE49-F238E27FC236}">
              <a16:creationId xmlns:a16="http://schemas.microsoft.com/office/drawing/2014/main" id="{07BD09E5-4796-469E-A0BD-1DC586DAA545}"/>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a:extLst>
            <a:ext uri="{FF2B5EF4-FFF2-40B4-BE49-F238E27FC236}">
              <a16:creationId xmlns:a16="http://schemas.microsoft.com/office/drawing/2014/main" id="{44B05D72-C620-49D8-89CF-84EE02B5A5DB}"/>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533" name="n_1mainValue【学校施設】&#10;有形固定資産減価償却率">
          <a:extLst>
            <a:ext uri="{FF2B5EF4-FFF2-40B4-BE49-F238E27FC236}">
              <a16:creationId xmlns:a16="http://schemas.microsoft.com/office/drawing/2014/main" id="{48F1F0EB-703D-4A83-9F14-77D0A983AFC6}"/>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34" name="n_2mainValue【学校施設】&#10;有形固定資産減価償却率">
          <a:extLst>
            <a:ext uri="{FF2B5EF4-FFF2-40B4-BE49-F238E27FC236}">
              <a16:creationId xmlns:a16="http://schemas.microsoft.com/office/drawing/2014/main" id="{FBE18183-33DB-46DC-9673-B72D2662F592}"/>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535" name="n_3mainValue【学校施設】&#10;有形固定資産減価償却率">
          <a:extLst>
            <a:ext uri="{FF2B5EF4-FFF2-40B4-BE49-F238E27FC236}">
              <a16:creationId xmlns:a16="http://schemas.microsoft.com/office/drawing/2014/main" id="{1F5AC568-ACF5-4D99-8C76-CA7570DAB076}"/>
            </a:ext>
          </a:extLst>
        </xdr:cNvPr>
        <xdr:cNvSpPr txBox="1"/>
      </xdr:nvSpPr>
      <xdr:spPr>
        <a:xfrm>
          <a:off x="13500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9520CF47-2606-4AB5-8D8E-36BF2503CA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4FC664CE-3D20-49F6-8BFC-0F10BFF5DD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3360BFB9-B537-45BF-A22B-C20A0A1103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3A836221-D1B2-479B-9D7F-1E9A9CA7BF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7DE9204D-F600-40DC-8DF5-19215E0AAE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6367457F-C889-4D53-B2B3-1FF969B4E0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BA56CEE1-CBC6-4C7D-A8BC-C8DFCA31FE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80D96DEF-4437-4AC2-A8DD-C389068D6A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5647C8B7-9662-4C1B-9C32-ADE8BF5CBA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B981E924-B151-41EB-AC83-74137E81D0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a:extLst>
            <a:ext uri="{FF2B5EF4-FFF2-40B4-BE49-F238E27FC236}">
              <a16:creationId xmlns:a16="http://schemas.microsoft.com/office/drawing/2014/main" id="{3F9B7D67-3EB6-4D20-AB66-F279183D880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a:extLst>
            <a:ext uri="{FF2B5EF4-FFF2-40B4-BE49-F238E27FC236}">
              <a16:creationId xmlns:a16="http://schemas.microsoft.com/office/drawing/2014/main" id="{6405B99A-3E1C-498A-A546-B908EC33B9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a:extLst>
            <a:ext uri="{FF2B5EF4-FFF2-40B4-BE49-F238E27FC236}">
              <a16:creationId xmlns:a16="http://schemas.microsoft.com/office/drawing/2014/main" id="{84C1E2C3-6C74-4E87-99D1-D0B89CC923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a:extLst>
            <a:ext uri="{FF2B5EF4-FFF2-40B4-BE49-F238E27FC236}">
              <a16:creationId xmlns:a16="http://schemas.microsoft.com/office/drawing/2014/main" id="{2EED2467-5CE3-4564-81FE-6771C20FA2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a:extLst>
            <a:ext uri="{FF2B5EF4-FFF2-40B4-BE49-F238E27FC236}">
              <a16:creationId xmlns:a16="http://schemas.microsoft.com/office/drawing/2014/main" id="{3DB9E7C0-9E61-47B4-ADD4-A6873B341DC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a:extLst>
            <a:ext uri="{FF2B5EF4-FFF2-40B4-BE49-F238E27FC236}">
              <a16:creationId xmlns:a16="http://schemas.microsoft.com/office/drawing/2014/main" id="{EB4A3F2D-CCC2-4BC3-B20F-6D58A698637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a:extLst>
            <a:ext uri="{FF2B5EF4-FFF2-40B4-BE49-F238E27FC236}">
              <a16:creationId xmlns:a16="http://schemas.microsoft.com/office/drawing/2014/main" id="{239B32CE-B0AD-4375-A6D9-8CDAC7026B4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a:extLst>
            <a:ext uri="{FF2B5EF4-FFF2-40B4-BE49-F238E27FC236}">
              <a16:creationId xmlns:a16="http://schemas.microsoft.com/office/drawing/2014/main" id="{9E2E086C-5645-4283-AC4D-4FCB0972AFF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a:extLst>
            <a:ext uri="{FF2B5EF4-FFF2-40B4-BE49-F238E27FC236}">
              <a16:creationId xmlns:a16="http://schemas.microsoft.com/office/drawing/2014/main" id="{49A48A01-4984-49EE-A13E-1FA796999DE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a:extLst>
            <a:ext uri="{FF2B5EF4-FFF2-40B4-BE49-F238E27FC236}">
              <a16:creationId xmlns:a16="http://schemas.microsoft.com/office/drawing/2014/main" id="{82384FF5-3E65-4393-8740-C366571FD63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a:extLst>
            <a:ext uri="{FF2B5EF4-FFF2-40B4-BE49-F238E27FC236}">
              <a16:creationId xmlns:a16="http://schemas.microsoft.com/office/drawing/2014/main" id="{172E26F7-EAB4-4ECD-8A74-AA2C2111DE3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CE3B97BD-5AEB-488A-AA24-EC3A02B684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83EBA81C-FEF8-4FE2-9BE5-140B1F4094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D8E095CA-15E8-4A7B-BD1D-7D090D7668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a:extLst>
            <a:ext uri="{FF2B5EF4-FFF2-40B4-BE49-F238E27FC236}">
              <a16:creationId xmlns:a16="http://schemas.microsoft.com/office/drawing/2014/main" id="{D1C00DC5-B4BC-44E5-9CDF-B61FF357CD0A}"/>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a:extLst>
            <a:ext uri="{FF2B5EF4-FFF2-40B4-BE49-F238E27FC236}">
              <a16:creationId xmlns:a16="http://schemas.microsoft.com/office/drawing/2014/main" id="{360342F7-3657-41A6-81BC-667B2D70A54C}"/>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a:extLst>
            <a:ext uri="{FF2B5EF4-FFF2-40B4-BE49-F238E27FC236}">
              <a16:creationId xmlns:a16="http://schemas.microsoft.com/office/drawing/2014/main" id="{6E689055-5E95-4439-96DA-C2B3B12B1884}"/>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a:extLst>
            <a:ext uri="{FF2B5EF4-FFF2-40B4-BE49-F238E27FC236}">
              <a16:creationId xmlns:a16="http://schemas.microsoft.com/office/drawing/2014/main" id="{71DA156F-9E58-4518-A3D5-6D38F96E6A66}"/>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a:extLst>
            <a:ext uri="{FF2B5EF4-FFF2-40B4-BE49-F238E27FC236}">
              <a16:creationId xmlns:a16="http://schemas.microsoft.com/office/drawing/2014/main" id="{8274B820-D55E-40BA-88F9-E86988D6EF5E}"/>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65" name="【学校施設】&#10;一人当たり面積平均値テキスト">
          <a:extLst>
            <a:ext uri="{FF2B5EF4-FFF2-40B4-BE49-F238E27FC236}">
              <a16:creationId xmlns:a16="http://schemas.microsoft.com/office/drawing/2014/main" id="{B1BB8D32-2CB1-48DD-811A-18F5243846CB}"/>
            </a:ext>
          </a:extLst>
        </xdr:cNvPr>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a:extLst>
            <a:ext uri="{FF2B5EF4-FFF2-40B4-BE49-F238E27FC236}">
              <a16:creationId xmlns:a16="http://schemas.microsoft.com/office/drawing/2014/main" id="{73A2C8A0-F746-4C51-9612-E264422EC44D}"/>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a:extLst>
            <a:ext uri="{FF2B5EF4-FFF2-40B4-BE49-F238E27FC236}">
              <a16:creationId xmlns:a16="http://schemas.microsoft.com/office/drawing/2014/main" id="{014B2DAD-47DF-40AC-92B2-4471730D7E1D}"/>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a:extLst>
            <a:ext uri="{FF2B5EF4-FFF2-40B4-BE49-F238E27FC236}">
              <a16:creationId xmlns:a16="http://schemas.microsoft.com/office/drawing/2014/main" id="{FCB9B951-47CA-4323-A9DB-B12D13723562}"/>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a:extLst>
            <a:ext uri="{FF2B5EF4-FFF2-40B4-BE49-F238E27FC236}">
              <a16:creationId xmlns:a16="http://schemas.microsoft.com/office/drawing/2014/main" id="{78D84E53-D055-4F9E-8310-3B9163245418}"/>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a:extLst>
            <a:ext uri="{FF2B5EF4-FFF2-40B4-BE49-F238E27FC236}">
              <a16:creationId xmlns:a16="http://schemas.microsoft.com/office/drawing/2014/main" id="{FCBF9BEC-DBEA-4557-9776-94BF0EEFB4FA}"/>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1F08FF56-FED5-4881-A458-BBD6A363D1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E5C0E142-BF51-4E8D-AFA2-F11453E883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4B188E1-144F-481B-A223-5E5E061A10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8DD7DF34-2D15-413D-9FBB-E38E42B205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7938B30F-0379-4039-ACA8-A6DD07C260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76" name="楕円 575">
          <a:extLst>
            <a:ext uri="{FF2B5EF4-FFF2-40B4-BE49-F238E27FC236}">
              <a16:creationId xmlns:a16="http://schemas.microsoft.com/office/drawing/2014/main" id="{0CCB2EC1-AD27-4676-B031-8F98DCA5703F}"/>
            </a:ext>
          </a:extLst>
        </xdr:cNvPr>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68597</xdr:rowOff>
    </xdr:from>
    <xdr:ext cx="469744" cy="259045"/>
    <xdr:sp macro="" textlink="">
      <xdr:nvSpPr>
        <xdr:cNvPr id="577" name="【学校施設】&#10;一人当たり面積該当値テキスト">
          <a:extLst>
            <a:ext uri="{FF2B5EF4-FFF2-40B4-BE49-F238E27FC236}">
              <a16:creationId xmlns:a16="http://schemas.microsoft.com/office/drawing/2014/main" id="{6FB203B7-75BC-43EF-9716-5025D734016E}"/>
            </a:ext>
          </a:extLst>
        </xdr:cNvPr>
        <xdr:cNvSpPr txBox="1"/>
      </xdr:nvSpPr>
      <xdr:spPr>
        <a:xfrm>
          <a:off x="22199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91440</xdr:rowOff>
    </xdr:from>
    <xdr:to>
      <xdr:col>112</xdr:col>
      <xdr:colOff>38100</xdr:colOff>
      <xdr:row>62</xdr:row>
      <xdr:rowOff>21590</xdr:rowOff>
    </xdr:to>
    <xdr:sp macro="" textlink="">
      <xdr:nvSpPr>
        <xdr:cNvPr id="578" name="楕円 577">
          <a:extLst>
            <a:ext uri="{FF2B5EF4-FFF2-40B4-BE49-F238E27FC236}">
              <a16:creationId xmlns:a16="http://schemas.microsoft.com/office/drawing/2014/main" id="{36B46081-77B6-4F01-903C-4D0512D51AC1}"/>
            </a:ext>
          </a:extLst>
        </xdr:cNvPr>
        <xdr:cNvSpPr/>
      </xdr:nvSpPr>
      <xdr:spPr>
        <a:xfrm>
          <a:off x="212725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140970</xdr:rowOff>
    </xdr:from>
    <xdr:to>
      <xdr:col>116</xdr:col>
      <xdr:colOff>63500</xdr:colOff>
      <xdr:row>61</xdr:row>
      <xdr:rowOff>142240</xdr:rowOff>
    </xdr:to>
    <xdr:cxnSp macro="">
      <xdr:nvCxnSpPr>
        <xdr:cNvPr id="579" name="直線コネクタ 578">
          <a:extLst>
            <a:ext uri="{FF2B5EF4-FFF2-40B4-BE49-F238E27FC236}">
              <a16:creationId xmlns:a16="http://schemas.microsoft.com/office/drawing/2014/main" id="{261B4226-5C5D-4E21-B53C-E746A1236581}"/>
            </a:ext>
          </a:extLst>
        </xdr:cNvPr>
        <xdr:cNvCxnSpPr/>
      </xdr:nvCxnSpPr>
      <xdr:spPr>
        <a:xfrm flipV="1">
          <a:off x="21323300" y="105994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128270</xdr:rowOff>
    </xdr:from>
    <xdr:to>
      <xdr:col>107</xdr:col>
      <xdr:colOff>101600</xdr:colOff>
      <xdr:row>62</xdr:row>
      <xdr:rowOff>58420</xdr:rowOff>
    </xdr:to>
    <xdr:sp macro="" textlink="">
      <xdr:nvSpPr>
        <xdr:cNvPr id="580" name="楕円 579">
          <a:extLst>
            <a:ext uri="{FF2B5EF4-FFF2-40B4-BE49-F238E27FC236}">
              <a16:creationId xmlns:a16="http://schemas.microsoft.com/office/drawing/2014/main" id="{DAED0204-0D6E-467A-9042-3527010DCA76}"/>
            </a:ext>
          </a:extLst>
        </xdr:cNvPr>
        <xdr:cNvSpPr/>
      </xdr:nvSpPr>
      <xdr:spPr>
        <a:xfrm>
          <a:off x="2038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142240</xdr:rowOff>
    </xdr:from>
    <xdr:to>
      <xdr:col>111</xdr:col>
      <xdr:colOff>177800</xdr:colOff>
      <xdr:row>62</xdr:row>
      <xdr:rowOff>7620</xdr:rowOff>
    </xdr:to>
    <xdr:cxnSp macro="">
      <xdr:nvCxnSpPr>
        <xdr:cNvPr id="581" name="直線コネクタ 580">
          <a:extLst>
            <a:ext uri="{FF2B5EF4-FFF2-40B4-BE49-F238E27FC236}">
              <a16:creationId xmlns:a16="http://schemas.microsoft.com/office/drawing/2014/main" id="{01148795-A72D-4162-91DF-F06F4966BF76}"/>
            </a:ext>
          </a:extLst>
        </xdr:cNvPr>
        <xdr:cNvCxnSpPr/>
      </xdr:nvCxnSpPr>
      <xdr:spPr>
        <a:xfrm flipV="1">
          <a:off x="20434300" y="106006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130810</xdr:rowOff>
    </xdr:from>
    <xdr:to>
      <xdr:col>102</xdr:col>
      <xdr:colOff>165100</xdr:colOff>
      <xdr:row>62</xdr:row>
      <xdr:rowOff>60960</xdr:rowOff>
    </xdr:to>
    <xdr:sp macro="" textlink="">
      <xdr:nvSpPr>
        <xdr:cNvPr id="582" name="楕円 581">
          <a:extLst>
            <a:ext uri="{FF2B5EF4-FFF2-40B4-BE49-F238E27FC236}">
              <a16:creationId xmlns:a16="http://schemas.microsoft.com/office/drawing/2014/main" id="{17C07F30-6511-422C-88B4-AD826C47EE87}"/>
            </a:ext>
          </a:extLst>
        </xdr:cNvPr>
        <xdr:cNvSpPr/>
      </xdr:nvSpPr>
      <xdr:spPr>
        <a:xfrm>
          <a:off x="19494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xdr:rowOff>
    </xdr:from>
    <xdr:to>
      <xdr:col>107</xdr:col>
      <xdr:colOff>50800</xdr:colOff>
      <xdr:row>62</xdr:row>
      <xdr:rowOff>10160</xdr:rowOff>
    </xdr:to>
    <xdr:cxnSp macro="">
      <xdr:nvCxnSpPr>
        <xdr:cNvPr id="583" name="直線コネクタ 582">
          <a:extLst>
            <a:ext uri="{FF2B5EF4-FFF2-40B4-BE49-F238E27FC236}">
              <a16:creationId xmlns:a16="http://schemas.microsoft.com/office/drawing/2014/main" id="{7FBE1A28-9EC5-41A6-B1EF-0D3E85398467}"/>
            </a:ext>
          </a:extLst>
        </xdr:cNvPr>
        <xdr:cNvCxnSpPr/>
      </xdr:nvCxnSpPr>
      <xdr:spPr>
        <a:xfrm flipV="1">
          <a:off x="19545300" y="10637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学校施設】&#10;一人当たり面積">
          <a:extLst>
            <a:ext uri="{FF2B5EF4-FFF2-40B4-BE49-F238E27FC236}">
              <a16:creationId xmlns:a16="http://schemas.microsoft.com/office/drawing/2014/main" id="{2CF5CF1F-4B7D-4C4D-AB10-AB7D5ABB79CA}"/>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85" name="n_2aveValue【学校施設】&#10;一人当たり面積">
          <a:extLst>
            <a:ext uri="{FF2B5EF4-FFF2-40B4-BE49-F238E27FC236}">
              <a16:creationId xmlns:a16="http://schemas.microsoft.com/office/drawing/2014/main" id="{432C5C5B-EC8D-4109-962B-3F08297DE360}"/>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86" name="n_3aveValue【学校施設】&#10;一人当たり面積">
          <a:extLst>
            <a:ext uri="{FF2B5EF4-FFF2-40B4-BE49-F238E27FC236}">
              <a16:creationId xmlns:a16="http://schemas.microsoft.com/office/drawing/2014/main" id="{F516E512-9BC9-4202-9E71-C48F3A2E6EE4}"/>
            </a:ext>
          </a:extLst>
        </xdr:cNvPr>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a:extLst>
            <a:ext uri="{FF2B5EF4-FFF2-40B4-BE49-F238E27FC236}">
              <a16:creationId xmlns:a16="http://schemas.microsoft.com/office/drawing/2014/main" id="{D4419F1E-946F-44DA-A2BC-407E33A8C711}"/>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12717</xdr:rowOff>
    </xdr:from>
    <xdr:ext cx="469744" cy="259045"/>
    <xdr:sp macro="" textlink="">
      <xdr:nvSpPr>
        <xdr:cNvPr id="588" name="n_1mainValue【学校施設】&#10;一人当たり面積">
          <a:extLst>
            <a:ext uri="{FF2B5EF4-FFF2-40B4-BE49-F238E27FC236}">
              <a16:creationId xmlns:a16="http://schemas.microsoft.com/office/drawing/2014/main" id="{A7007F48-EE65-4930-84AD-A06EE481F4FF}"/>
            </a:ext>
          </a:extLst>
        </xdr:cNvPr>
        <xdr:cNvSpPr txBox="1"/>
      </xdr:nvSpPr>
      <xdr:spPr>
        <a:xfrm>
          <a:off x="21075727"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589" name="n_2mainValue【学校施設】&#10;一人当たり面積">
          <a:extLst>
            <a:ext uri="{FF2B5EF4-FFF2-40B4-BE49-F238E27FC236}">
              <a16:creationId xmlns:a16="http://schemas.microsoft.com/office/drawing/2014/main" id="{4A1CA625-343D-4D43-B912-07B5639894FB}"/>
            </a:ext>
          </a:extLst>
        </xdr:cNvPr>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52087</xdr:rowOff>
    </xdr:from>
    <xdr:ext cx="469744" cy="259045"/>
    <xdr:sp macro="" textlink="">
      <xdr:nvSpPr>
        <xdr:cNvPr id="590" name="n_3mainValue【学校施設】&#10;一人当たり面積">
          <a:extLst>
            <a:ext uri="{FF2B5EF4-FFF2-40B4-BE49-F238E27FC236}">
              <a16:creationId xmlns:a16="http://schemas.microsoft.com/office/drawing/2014/main" id="{C40F0F15-2738-4095-A125-6C2EA28BBE70}"/>
            </a:ext>
          </a:extLst>
        </xdr:cNvPr>
        <xdr:cNvSpPr txBox="1"/>
      </xdr:nvSpPr>
      <xdr:spPr>
        <a:xfrm>
          <a:off x="19310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D9B5F904-0FE4-482A-B51E-039803AD78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97248FEC-1AF7-4506-A0F6-DCDF99E93B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7945845B-6153-4A27-B971-1AF359C46E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2FD7E8D1-8474-407D-86BD-50299CC3F4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39A32910-01FD-41C7-B190-2DBDFEC1FE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3AC7E341-0BC3-4B76-BE36-EEC6AB9E51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D177E0F7-8064-42CA-BF67-860C7BCE72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A7AE2EED-5FEA-4D32-A80D-BA8D291443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727F6839-A2D6-4F8B-86C5-4A5A592930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624D91E6-EA30-4AD6-A245-CF07F0243A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1CD77AC5-740C-4256-A389-9D7CF6DD0B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a:extLst>
            <a:ext uri="{FF2B5EF4-FFF2-40B4-BE49-F238E27FC236}">
              <a16:creationId xmlns:a16="http://schemas.microsoft.com/office/drawing/2014/main" id="{6114247E-D1CC-414F-B97C-646F9A16F75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9A48675A-6EFC-40C4-A94C-A9E8D1B54A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a:extLst>
            <a:ext uri="{FF2B5EF4-FFF2-40B4-BE49-F238E27FC236}">
              <a16:creationId xmlns:a16="http://schemas.microsoft.com/office/drawing/2014/main" id="{C91E85E6-6742-4F0D-829B-A98D30366B3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a:extLst>
            <a:ext uri="{FF2B5EF4-FFF2-40B4-BE49-F238E27FC236}">
              <a16:creationId xmlns:a16="http://schemas.microsoft.com/office/drawing/2014/main" id="{B740AA3E-A759-48D7-9D7C-DFED3AEFFD7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a:extLst>
            <a:ext uri="{FF2B5EF4-FFF2-40B4-BE49-F238E27FC236}">
              <a16:creationId xmlns:a16="http://schemas.microsoft.com/office/drawing/2014/main" id="{49ADD780-10C3-45A3-BEEF-D17764B495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a:extLst>
            <a:ext uri="{FF2B5EF4-FFF2-40B4-BE49-F238E27FC236}">
              <a16:creationId xmlns:a16="http://schemas.microsoft.com/office/drawing/2014/main" id="{D9A3F323-9A11-49DB-BE55-3A9BEF758AB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a:extLst>
            <a:ext uri="{FF2B5EF4-FFF2-40B4-BE49-F238E27FC236}">
              <a16:creationId xmlns:a16="http://schemas.microsoft.com/office/drawing/2014/main" id="{FD0BB432-FC26-4790-A82B-D0B096964D0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a:extLst>
            <a:ext uri="{FF2B5EF4-FFF2-40B4-BE49-F238E27FC236}">
              <a16:creationId xmlns:a16="http://schemas.microsoft.com/office/drawing/2014/main" id="{63A7BF4A-8093-4D29-B1C3-657A9C84CD3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a:extLst>
            <a:ext uri="{FF2B5EF4-FFF2-40B4-BE49-F238E27FC236}">
              <a16:creationId xmlns:a16="http://schemas.microsoft.com/office/drawing/2014/main" id="{1BDA2270-26C7-43A9-8447-3E8F51B2BF7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a:extLst>
            <a:ext uri="{FF2B5EF4-FFF2-40B4-BE49-F238E27FC236}">
              <a16:creationId xmlns:a16="http://schemas.microsoft.com/office/drawing/2014/main" id="{3B991BF7-E52D-416E-B2F4-D95AEAB095A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A028A6E9-201A-448B-9B48-C0A925B6FC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a:extLst>
            <a:ext uri="{FF2B5EF4-FFF2-40B4-BE49-F238E27FC236}">
              <a16:creationId xmlns:a16="http://schemas.microsoft.com/office/drawing/2014/main" id="{7C31207C-2A7A-4022-9355-E1CA98EF0C2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a:extLst>
            <a:ext uri="{FF2B5EF4-FFF2-40B4-BE49-F238E27FC236}">
              <a16:creationId xmlns:a16="http://schemas.microsoft.com/office/drawing/2014/main" id="{E6768E75-0460-42E6-9BAA-2D7FF1A3E1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15" name="直線コネクタ 614">
          <a:extLst>
            <a:ext uri="{FF2B5EF4-FFF2-40B4-BE49-F238E27FC236}">
              <a16:creationId xmlns:a16="http://schemas.microsoft.com/office/drawing/2014/main" id="{644CE66B-CD2A-456E-BF96-FC63E5CDC735}"/>
            </a:ext>
          </a:extLst>
        </xdr:cNvPr>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児童館】&#10;有形固定資産減価償却率最小値テキスト">
          <a:extLst>
            <a:ext uri="{FF2B5EF4-FFF2-40B4-BE49-F238E27FC236}">
              <a16:creationId xmlns:a16="http://schemas.microsoft.com/office/drawing/2014/main" id="{295B803A-1A3E-4129-8BFA-47D0E1FD960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a:extLst>
            <a:ext uri="{FF2B5EF4-FFF2-40B4-BE49-F238E27FC236}">
              <a16:creationId xmlns:a16="http://schemas.microsoft.com/office/drawing/2014/main" id="{744F265A-7D8A-4ABD-875D-27AC95F3958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18" name="【児童館】&#10;有形固定資産減価償却率最大値テキスト">
          <a:extLst>
            <a:ext uri="{FF2B5EF4-FFF2-40B4-BE49-F238E27FC236}">
              <a16:creationId xmlns:a16="http://schemas.microsoft.com/office/drawing/2014/main" id="{51D370A0-613A-44D7-A808-0FD11ECA5048}"/>
            </a:ext>
          </a:extLst>
        </xdr:cNvPr>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19" name="直線コネクタ 618">
          <a:extLst>
            <a:ext uri="{FF2B5EF4-FFF2-40B4-BE49-F238E27FC236}">
              <a16:creationId xmlns:a16="http://schemas.microsoft.com/office/drawing/2014/main" id="{7DC52277-1958-4532-B043-5E0FA654FC57}"/>
            </a:ext>
          </a:extLst>
        </xdr:cNvPr>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620" name="【児童館】&#10;有形固定資産減価償却率平均値テキスト">
          <a:extLst>
            <a:ext uri="{FF2B5EF4-FFF2-40B4-BE49-F238E27FC236}">
              <a16:creationId xmlns:a16="http://schemas.microsoft.com/office/drawing/2014/main" id="{A09B4BA6-73CD-440D-BC3D-33EF41512A46}"/>
            </a:ext>
          </a:extLst>
        </xdr:cNvPr>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21" name="フローチャート: 判断 620">
          <a:extLst>
            <a:ext uri="{FF2B5EF4-FFF2-40B4-BE49-F238E27FC236}">
              <a16:creationId xmlns:a16="http://schemas.microsoft.com/office/drawing/2014/main" id="{977FC1E9-4733-4541-B30B-8DE0CC126207}"/>
            </a:ext>
          </a:extLst>
        </xdr:cNvPr>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22" name="フローチャート: 判断 621">
          <a:extLst>
            <a:ext uri="{FF2B5EF4-FFF2-40B4-BE49-F238E27FC236}">
              <a16:creationId xmlns:a16="http://schemas.microsoft.com/office/drawing/2014/main" id="{C030D4DA-4E67-4AB7-8A4B-F87737E5D752}"/>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3" name="フローチャート: 判断 622">
          <a:extLst>
            <a:ext uri="{FF2B5EF4-FFF2-40B4-BE49-F238E27FC236}">
              <a16:creationId xmlns:a16="http://schemas.microsoft.com/office/drawing/2014/main" id="{DBF31ACA-104B-452E-BCAC-07CCC89B831B}"/>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4" name="フローチャート: 判断 623">
          <a:extLst>
            <a:ext uri="{FF2B5EF4-FFF2-40B4-BE49-F238E27FC236}">
              <a16:creationId xmlns:a16="http://schemas.microsoft.com/office/drawing/2014/main" id="{CCD26B11-4465-4A59-A857-CBE3737EA46E}"/>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25" name="フローチャート: 判断 624">
          <a:extLst>
            <a:ext uri="{FF2B5EF4-FFF2-40B4-BE49-F238E27FC236}">
              <a16:creationId xmlns:a16="http://schemas.microsoft.com/office/drawing/2014/main" id="{EDA65E9A-EEF1-449F-A8AD-13431E0B45FE}"/>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975BDF1C-6D1C-41D3-A81E-875E152B12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82AE3CD3-DFBB-413F-998F-C7E2C96D4B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55672869-F46B-4EE4-8354-0F3918C493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3B2CF1D-776D-4609-97AF-60A342565C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660927E7-A749-4371-BF8B-51935E6E387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31" name="楕円 630">
          <a:extLst>
            <a:ext uri="{FF2B5EF4-FFF2-40B4-BE49-F238E27FC236}">
              <a16:creationId xmlns:a16="http://schemas.microsoft.com/office/drawing/2014/main" id="{C3DA8045-CCAE-438B-9E34-DBA22C35EEA8}"/>
            </a:ext>
          </a:extLst>
        </xdr:cNvPr>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32" name="【児童館】&#10;有形固定資産減価償却率該当値テキスト">
          <a:extLst>
            <a:ext uri="{FF2B5EF4-FFF2-40B4-BE49-F238E27FC236}">
              <a16:creationId xmlns:a16="http://schemas.microsoft.com/office/drawing/2014/main" id="{7782CD70-9AA3-4ABF-93CC-7CEE7ABA52F6}"/>
            </a:ext>
          </a:extLst>
        </xdr:cNvPr>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633" name="楕円 632">
          <a:extLst>
            <a:ext uri="{FF2B5EF4-FFF2-40B4-BE49-F238E27FC236}">
              <a16:creationId xmlns:a16="http://schemas.microsoft.com/office/drawing/2014/main" id="{D75A61BC-2829-4A14-ACBF-AF9EBD64D8B7}"/>
            </a:ext>
          </a:extLst>
        </xdr:cNvPr>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163830</xdr:rowOff>
    </xdr:to>
    <xdr:cxnSp macro="">
      <xdr:nvCxnSpPr>
        <xdr:cNvPr id="634" name="直線コネクタ 633">
          <a:extLst>
            <a:ext uri="{FF2B5EF4-FFF2-40B4-BE49-F238E27FC236}">
              <a16:creationId xmlns:a16="http://schemas.microsoft.com/office/drawing/2014/main" id="{9843A5F5-491E-4FCF-825D-EC8EC0736A8A}"/>
            </a:ext>
          </a:extLst>
        </xdr:cNvPr>
        <xdr:cNvCxnSpPr/>
      </xdr:nvCxnSpPr>
      <xdr:spPr>
        <a:xfrm>
          <a:off x="15481300" y="137769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133986</xdr:rowOff>
    </xdr:from>
    <xdr:to>
      <xdr:col>76</xdr:col>
      <xdr:colOff>165100</xdr:colOff>
      <xdr:row>80</xdr:row>
      <xdr:rowOff>64136</xdr:rowOff>
    </xdr:to>
    <xdr:sp macro="" textlink="">
      <xdr:nvSpPr>
        <xdr:cNvPr id="635" name="楕円 634">
          <a:extLst>
            <a:ext uri="{FF2B5EF4-FFF2-40B4-BE49-F238E27FC236}">
              <a16:creationId xmlns:a16="http://schemas.microsoft.com/office/drawing/2014/main" id="{49CB04A4-D839-4A63-8695-46A2E965A96C}"/>
            </a:ext>
          </a:extLst>
        </xdr:cNvPr>
        <xdr:cNvSpPr/>
      </xdr:nvSpPr>
      <xdr:spPr>
        <a:xfrm>
          <a:off x="14541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13336</xdr:rowOff>
    </xdr:from>
    <xdr:to>
      <xdr:col>81</xdr:col>
      <xdr:colOff>50800</xdr:colOff>
      <xdr:row>80</xdr:row>
      <xdr:rowOff>60961</xdr:rowOff>
    </xdr:to>
    <xdr:cxnSp macro="">
      <xdr:nvCxnSpPr>
        <xdr:cNvPr id="636" name="直線コネクタ 635">
          <a:extLst>
            <a:ext uri="{FF2B5EF4-FFF2-40B4-BE49-F238E27FC236}">
              <a16:creationId xmlns:a16="http://schemas.microsoft.com/office/drawing/2014/main" id="{85615D74-04C0-48DB-9E16-9ECF43C1C068}"/>
            </a:ext>
          </a:extLst>
        </xdr:cNvPr>
        <xdr:cNvCxnSpPr/>
      </xdr:nvCxnSpPr>
      <xdr:spPr>
        <a:xfrm>
          <a:off x="14592300" y="137293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84455</xdr:rowOff>
    </xdr:from>
    <xdr:to>
      <xdr:col>72</xdr:col>
      <xdr:colOff>38100</xdr:colOff>
      <xdr:row>80</xdr:row>
      <xdr:rowOff>14605</xdr:rowOff>
    </xdr:to>
    <xdr:sp macro="" textlink="">
      <xdr:nvSpPr>
        <xdr:cNvPr id="637" name="楕円 636">
          <a:extLst>
            <a:ext uri="{FF2B5EF4-FFF2-40B4-BE49-F238E27FC236}">
              <a16:creationId xmlns:a16="http://schemas.microsoft.com/office/drawing/2014/main" id="{A6B2718A-1093-4531-B242-8C9647FC76DD}"/>
            </a:ext>
          </a:extLst>
        </xdr:cNvPr>
        <xdr:cNvSpPr/>
      </xdr:nvSpPr>
      <xdr:spPr>
        <a:xfrm>
          <a:off x="13652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135255</xdr:rowOff>
    </xdr:from>
    <xdr:to>
      <xdr:col>76</xdr:col>
      <xdr:colOff>114300</xdr:colOff>
      <xdr:row>80</xdr:row>
      <xdr:rowOff>13336</xdr:rowOff>
    </xdr:to>
    <xdr:cxnSp macro="">
      <xdr:nvCxnSpPr>
        <xdr:cNvPr id="638" name="直線コネクタ 637">
          <a:extLst>
            <a:ext uri="{FF2B5EF4-FFF2-40B4-BE49-F238E27FC236}">
              <a16:creationId xmlns:a16="http://schemas.microsoft.com/office/drawing/2014/main" id="{5774E015-75CD-4AF4-8BA3-188E84FAB8F1}"/>
            </a:ext>
          </a:extLst>
        </xdr:cNvPr>
        <xdr:cNvCxnSpPr/>
      </xdr:nvCxnSpPr>
      <xdr:spPr>
        <a:xfrm>
          <a:off x="13703300" y="136798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639" name="n_1aveValue【児童館】&#10;有形固定資産減価償却率">
          <a:extLst>
            <a:ext uri="{FF2B5EF4-FFF2-40B4-BE49-F238E27FC236}">
              <a16:creationId xmlns:a16="http://schemas.microsoft.com/office/drawing/2014/main" id="{441D765D-9891-4CB6-ADAD-CAB9AF392FB6}"/>
            </a:ext>
          </a:extLst>
        </xdr:cNvPr>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40" name="n_2aveValue【児童館】&#10;有形固定資産減価償却率">
          <a:extLst>
            <a:ext uri="{FF2B5EF4-FFF2-40B4-BE49-F238E27FC236}">
              <a16:creationId xmlns:a16="http://schemas.microsoft.com/office/drawing/2014/main" id="{03240030-CE33-4298-AC8E-9C4D1D0D2631}"/>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41" name="n_3aveValue【児童館】&#10;有形固定資産減価償却率">
          <a:extLst>
            <a:ext uri="{FF2B5EF4-FFF2-40B4-BE49-F238E27FC236}">
              <a16:creationId xmlns:a16="http://schemas.microsoft.com/office/drawing/2014/main" id="{E8E5602A-03BF-4619-8054-936D37FD1000}"/>
            </a:ext>
          </a:extLst>
        </xdr:cNvPr>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42" name="n_4aveValue【児童館】&#10;有形固定資産減価償却率">
          <a:extLst>
            <a:ext uri="{FF2B5EF4-FFF2-40B4-BE49-F238E27FC236}">
              <a16:creationId xmlns:a16="http://schemas.microsoft.com/office/drawing/2014/main" id="{EAC8EBB4-6663-493B-AF26-377AD58A974D}"/>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643" name="n_1mainValue【児童館】&#10;有形固定資産減価償却率">
          <a:extLst>
            <a:ext uri="{FF2B5EF4-FFF2-40B4-BE49-F238E27FC236}">
              <a16:creationId xmlns:a16="http://schemas.microsoft.com/office/drawing/2014/main" id="{2C0D9F86-AA68-46DB-B302-964CE8B76FB2}"/>
            </a:ext>
          </a:extLst>
        </xdr:cNvPr>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80663</xdr:rowOff>
    </xdr:from>
    <xdr:ext cx="405111" cy="259045"/>
    <xdr:sp macro="" textlink="">
      <xdr:nvSpPr>
        <xdr:cNvPr id="644" name="n_2mainValue【児童館】&#10;有形固定資産減価償却率">
          <a:extLst>
            <a:ext uri="{FF2B5EF4-FFF2-40B4-BE49-F238E27FC236}">
              <a16:creationId xmlns:a16="http://schemas.microsoft.com/office/drawing/2014/main" id="{C8111D1C-0449-4EC1-AA96-EBEE76E45734}"/>
            </a:ext>
          </a:extLst>
        </xdr:cNvPr>
        <xdr:cNvSpPr txBox="1"/>
      </xdr:nvSpPr>
      <xdr:spPr>
        <a:xfrm>
          <a:off x="14389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31132</xdr:rowOff>
    </xdr:from>
    <xdr:ext cx="405111" cy="259045"/>
    <xdr:sp macro="" textlink="">
      <xdr:nvSpPr>
        <xdr:cNvPr id="645" name="n_3mainValue【児童館】&#10;有形固定資産減価償却率">
          <a:extLst>
            <a:ext uri="{FF2B5EF4-FFF2-40B4-BE49-F238E27FC236}">
              <a16:creationId xmlns:a16="http://schemas.microsoft.com/office/drawing/2014/main" id="{0C684247-1B5E-4193-BEE5-DA50ECA2ABE3}"/>
            </a:ext>
          </a:extLst>
        </xdr:cNvPr>
        <xdr:cNvSpPr txBox="1"/>
      </xdr:nvSpPr>
      <xdr:spPr>
        <a:xfrm>
          <a:off x="13500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DC31AC3A-9451-440B-928D-CA0575C8A8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209D4735-CF5A-429C-B051-96BE98A7ED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7693ADC5-CDCB-4E2C-837E-3A2049C3C6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D2404390-AF89-404B-A9F9-B8F5307429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101F23A5-6A51-4705-AB32-E4A6862578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E3671914-E3FF-4C39-BF3A-3787D50EB5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37D6C0FC-7121-47A7-8320-186E9A416F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29F8E9ED-BDF4-4CB0-A69E-EE4DA3E62A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0B4D79DC-BF62-41F4-9CBD-3756CBDDFEB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F1A75971-A244-455E-B243-6458A229E7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FE14C828-5907-4EDD-A791-7FB76EB29D2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31533629-CF98-4F99-98F5-86D73531F91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333CC4A2-83CE-4E95-84A6-27F6BF542FB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418B1ADD-7BB6-42A1-8FCE-BBCB7FE96DD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C4D170F6-BF4C-4347-8CD1-6498D1B8D5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ED0732D7-0CE6-4E05-A214-010D37A769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21ECAA9D-BEA0-411D-8774-4FECC5DDA39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4C09E7F5-10BA-42D9-AB0B-E1752B2EE3A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85CA0892-28CE-4B92-AF03-14457DBE8A6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B2941082-8723-4724-89BA-63B0D0E3FE8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8B95010E-DC78-4EE4-AE84-EAD1549BC1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B9F4EBD7-C69B-4360-AF3E-BC53772E1AB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01996D4F-C4D3-4132-B534-B42B934447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9" name="直線コネクタ 668">
          <a:extLst>
            <a:ext uri="{FF2B5EF4-FFF2-40B4-BE49-F238E27FC236}">
              <a16:creationId xmlns:a16="http://schemas.microsoft.com/office/drawing/2014/main" id="{1B690285-D464-4B50-9E00-131C0B8DC883}"/>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0" name="【児童館】&#10;一人当たり面積最小値テキスト">
          <a:extLst>
            <a:ext uri="{FF2B5EF4-FFF2-40B4-BE49-F238E27FC236}">
              <a16:creationId xmlns:a16="http://schemas.microsoft.com/office/drawing/2014/main" id="{64186181-BFE5-4B12-BE08-BCE60D5170B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1" name="直線コネクタ 670">
          <a:extLst>
            <a:ext uri="{FF2B5EF4-FFF2-40B4-BE49-F238E27FC236}">
              <a16:creationId xmlns:a16="http://schemas.microsoft.com/office/drawing/2014/main" id="{C53957ED-4BA2-4496-8449-C31825AE112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2" name="【児童館】&#10;一人当たり面積最大値テキスト">
          <a:extLst>
            <a:ext uri="{FF2B5EF4-FFF2-40B4-BE49-F238E27FC236}">
              <a16:creationId xmlns:a16="http://schemas.microsoft.com/office/drawing/2014/main" id="{7DF96095-63F8-4961-B012-291277F684F2}"/>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3" name="直線コネクタ 672">
          <a:extLst>
            <a:ext uri="{FF2B5EF4-FFF2-40B4-BE49-F238E27FC236}">
              <a16:creationId xmlns:a16="http://schemas.microsoft.com/office/drawing/2014/main" id="{67262BAE-9DC6-4E82-A18E-F0D3391B01B5}"/>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4" name="【児童館】&#10;一人当たり面積平均値テキスト">
          <a:extLst>
            <a:ext uri="{FF2B5EF4-FFF2-40B4-BE49-F238E27FC236}">
              <a16:creationId xmlns:a16="http://schemas.microsoft.com/office/drawing/2014/main" id="{D1B489F8-ABBE-4366-9D0A-B7BD5D8C42B2}"/>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a:extLst>
            <a:ext uri="{FF2B5EF4-FFF2-40B4-BE49-F238E27FC236}">
              <a16:creationId xmlns:a16="http://schemas.microsoft.com/office/drawing/2014/main" id="{87799873-70AA-4FD8-90DE-36C62EAF6F5B}"/>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6" name="フローチャート: 判断 675">
          <a:extLst>
            <a:ext uri="{FF2B5EF4-FFF2-40B4-BE49-F238E27FC236}">
              <a16:creationId xmlns:a16="http://schemas.microsoft.com/office/drawing/2014/main" id="{8A0DECFB-CD31-496D-BB6E-A5F8257E7EF2}"/>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7" name="フローチャート: 判断 676">
          <a:extLst>
            <a:ext uri="{FF2B5EF4-FFF2-40B4-BE49-F238E27FC236}">
              <a16:creationId xmlns:a16="http://schemas.microsoft.com/office/drawing/2014/main" id="{22BD2045-8BF1-4C62-8348-23198EC5A8D2}"/>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8" name="フローチャート: 判断 677">
          <a:extLst>
            <a:ext uri="{FF2B5EF4-FFF2-40B4-BE49-F238E27FC236}">
              <a16:creationId xmlns:a16="http://schemas.microsoft.com/office/drawing/2014/main" id="{BE3045F3-79A4-4D42-91DB-DDDD6812FFA7}"/>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79" name="フローチャート: 判断 678">
          <a:extLst>
            <a:ext uri="{FF2B5EF4-FFF2-40B4-BE49-F238E27FC236}">
              <a16:creationId xmlns:a16="http://schemas.microsoft.com/office/drawing/2014/main" id="{7EC19315-AE6B-48A7-BFBA-26A3FC7FE75E}"/>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3702CE04-20C3-4EA9-9B61-9589E8792F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6A135DCD-EC08-4405-9DFD-6A1C6AB57D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C6A39F04-6B8E-4D03-9C4B-C2A24C28B4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B32A73F8-E89A-4DE5-9A33-EB71AFDBCFF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70AE1EE0-E95E-45DA-993E-C6062DF602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85" name="楕円 684">
          <a:extLst>
            <a:ext uri="{FF2B5EF4-FFF2-40B4-BE49-F238E27FC236}">
              <a16:creationId xmlns:a16="http://schemas.microsoft.com/office/drawing/2014/main" id="{7BB2121D-15DA-4C3E-86A5-797C5E8B9688}"/>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86" name="【児童館】&#10;一人当たり面積該当値テキスト">
          <a:extLst>
            <a:ext uri="{FF2B5EF4-FFF2-40B4-BE49-F238E27FC236}">
              <a16:creationId xmlns:a16="http://schemas.microsoft.com/office/drawing/2014/main" id="{FABD583D-7611-4676-B52C-6A46E81B8CD4}"/>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87" name="楕円 686">
          <a:extLst>
            <a:ext uri="{FF2B5EF4-FFF2-40B4-BE49-F238E27FC236}">
              <a16:creationId xmlns:a16="http://schemas.microsoft.com/office/drawing/2014/main" id="{A9149A83-F7DC-463C-BECE-6451F8D4860A}"/>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88" name="直線コネクタ 687">
          <a:extLst>
            <a:ext uri="{FF2B5EF4-FFF2-40B4-BE49-F238E27FC236}">
              <a16:creationId xmlns:a16="http://schemas.microsoft.com/office/drawing/2014/main" id="{26EE8280-FCEA-40BD-82F7-6455F95499FD}"/>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89" name="楕円 688">
          <a:extLst>
            <a:ext uri="{FF2B5EF4-FFF2-40B4-BE49-F238E27FC236}">
              <a16:creationId xmlns:a16="http://schemas.microsoft.com/office/drawing/2014/main" id="{BA050867-9E5C-4A1F-AD40-F4690EBFC2AD}"/>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90" name="直線コネクタ 689">
          <a:extLst>
            <a:ext uri="{FF2B5EF4-FFF2-40B4-BE49-F238E27FC236}">
              <a16:creationId xmlns:a16="http://schemas.microsoft.com/office/drawing/2014/main" id="{74B1519F-D0CE-4AC6-B0E2-40409FC830D4}"/>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91" name="楕円 690">
          <a:extLst>
            <a:ext uri="{FF2B5EF4-FFF2-40B4-BE49-F238E27FC236}">
              <a16:creationId xmlns:a16="http://schemas.microsoft.com/office/drawing/2014/main" id="{4A85841B-0FF6-4F93-949C-109635B0617D}"/>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92" name="直線コネクタ 691">
          <a:extLst>
            <a:ext uri="{FF2B5EF4-FFF2-40B4-BE49-F238E27FC236}">
              <a16:creationId xmlns:a16="http://schemas.microsoft.com/office/drawing/2014/main" id="{FEB0E423-72F0-46C1-920B-EC5B76E61B0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3" name="n_1aveValue【児童館】&#10;一人当たり面積">
          <a:extLst>
            <a:ext uri="{FF2B5EF4-FFF2-40B4-BE49-F238E27FC236}">
              <a16:creationId xmlns:a16="http://schemas.microsoft.com/office/drawing/2014/main" id="{E4B4CD40-2E86-4431-A6B0-9CA89DD1CA66}"/>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94" name="n_2aveValue【児童館】&#10;一人当たり面積">
          <a:extLst>
            <a:ext uri="{FF2B5EF4-FFF2-40B4-BE49-F238E27FC236}">
              <a16:creationId xmlns:a16="http://schemas.microsoft.com/office/drawing/2014/main" id="{0CAD13C7-6E0C-4A89-8CDF-6B8097473122}"/>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95" name="n_3aveValue【児童館】&#10;一人当たり面積">
          <a:extLst>
            <a:ext uri="{FF2B5EF4-FFF2-40B4-BE49-F238E27FC236}">
              <a16:creationId xmlns:a16="http://schemas.microsoft.com/office/drawing/2014/main" id="{33C93CA0-232D-417F-827C-E8BDEBCF617D}"/>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96" name="n_4aveValue【児童館】&#10;一人当たり面積">
          <a:extLst>
            <a:ext uri="{FF2B5EF4-FFF2-40B4-BE49-F238E27FC236}">
              <a16:creationId xmlns:a16="http://schemas.microsoft.com/office/drawing/2014/main" id="{7EF5CC85-0D20-47E5-BD2A-4ED51CD0349A}"/>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97" name="n_1mainValue【児童館】&#10;一人当たり面積">
          <a:extLst>
            <a:ext uri="{FF2B5EF4-FFF2-40B4-BE49-F238E27FC236}">
              <a16:creationId xmlns:a16="http://schemas.microsoft.com/office/drawing/2014/main" id="{94525131-7581-40E1-B3A0-ECAE0E028DB8}"/>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98" name="n_2mainValue【児童館】&#10;一人当たり面積">
          <a:extLst>
            <a:ext uri="{FF2B5EF4-FFF2-40B4-BE49-F238E27FC236}">
              <a16:creationId xmlns:a16="http://schemas.microsoft.com/office/drawing/2014/main" id="{8AB212FE-E7B3-4780-969C-A3BF6C2C0B9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99" name="n_3mainValue【児童館】&#10;一人当たり面積">
          <a:extLst>
            <a:ext uri="{FF2B5EF4-FFF2-40B4-BE49-F238E27FC236}">
              <a16:creationId xmlns:a16="http://schemas.microsoft.com/office/drawing/2014/main" id="{7DAED6C8-FBE4-4F3E-B8E1-95332D1395F3}"/>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D050F4B2-1F68-4AF2-8397-8F6FFCE7EB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2872C0E3-99C4-479D-AC29-530E8453CC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8B0C93B3-E7EA-43B6-BF90-3B75828DDA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BE5EF6D-D987-42C7-8FDE-F35B8FF1CC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06915D81-FED7-4C75-A98E-6D9E8E78CF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46159B53-0728-4E48-99CB-71FAA5A55A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EF103BDB-6C28-45FF-AB45-128E7CFF42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DCD20E4E-E43C-406B-AD2E-23F2C87032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42DD3DB9-EBF3-47BD-B283-C2CBB7C941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B33ADFB7-2C4B-487C-B725-5A0FBED62E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AB85615B-F50E-49B4-97BF-AF19B9DCF3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a:extLst>
            <a:ext uri="{FF2B5EF4-FFF2-40B4-BE49-F238E27FC236}">
              <a16:creationId xmlns:a16="http://schemas.microsoft.com/office/drawing/2014/main" id="{0EDC8596-8AEA-49AF-A6EE-F9C6BF521D3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2" name="テキスト ボックス 711">
          <a:extLst>
            <a:ext uri="{FF2B5EF4-FFF2-40B4-BE49-F238E27FC236}">
              <a16:creationId xmlns:a16="http://schemas.microsoft.com/office/drawing/2014/main" id="{61021F51-AD41-4767-B720-669D643A1B5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a:extLst>
            <a:ext uri="{FF2B5EF4-FFF2-40B4-BE49-F238E27FC236}">
              <a16:creationId xmlns:a16="http://schemas.microsoft.com/office/drawing/2014/main" id="{FD4B83D7-2A0C-424B-ACFC-DF2A1EDD486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a:extLst>
            <a:ext uri="{FF2B5EF4-FFF2-40B4-BE49-F238E27FC236}">
              <a16:creationId xmlns:a16="http://schemas.microsoft.com/office/drawing/2014/main" id="{AC7BBF50-8721-4643-BA10-4CB60E6266E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a:extLst>
            <a:ext uri="{FF2B5EF4-FFF2-40B4-BE49-F238E27FC236}">
              <a16:creationId xmlns:a16="http://schemas.microsoft.com/office/drawing/2014/main" id="{593F4BD3-BE10-4E50-90CA-A80ADF82292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a:extLst>
            <a:ext uri="{FF2B5EF4-FFF2-40B4-BE49-F238E27FC236}">
              <a16:creationId xmlns:a16="http://schemas.microsoft.com/office/drawing/2014/main" id="{B6B0BFDA-15F1-4D64-A61A-8EBD6349351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a:extLst>
            <a:ext uri="{FF2B5EF4-FFF2-40B4-BE49-F238E27FC236}">
              <a16:creationId xmlns:a16="http://schemas.microsoft.com/office/drawing/2014/main" id="{AC0069B1-C997-44B6-8325-447C5139496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a:extLst>
            <a:ext uri="{FF2B5EF4-FFF2-40B4-BE49-F238E27FC236}">
              <a16:creationId xmlns:a16="http://schemas.microsoft.com/office/drawing/2014/main" id="{D6368A18-7EF2-4988-B8AA-C309C186849B}"/>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AC60E9FA-2F34-427B-B1FB-D6FB658DF3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a:extLst>
            <a:ext uri="{FF2B5EF4-FFF2-40B4-BE49-F238E27FC236}">
              <a16:creationId xmlns:a16="http://schemas.microsoft.com/office/drawing/2014/main" id="{FBE1D16D-43D6-44D8-95E1-E753881F27D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a:extLst>
            <a:ext uri="{FF2B5EF4-FFF2-40B4-BE49-F238E27FC236}">
              <a16:creationId xmlns:a16="http://schemas.microsoft.com/office/drawing/2014/main" id="{CB968478-291F-4FE2-B77D-B547FFC45D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22" name="直線コネクタ 721">
          <a:extLst>
            <a:ext uri="{FF2B5EF4-FFF2-40B4-BE49-F238E27FC236}">
              <a16:creationId xmlns:a16="http://schemas.microsoft.com/office/drawing/2014/main" id="{2CA70AC5-262A-400A-9AE9-DF9B92EBE33A}"/>
            </a:ext>
          </a:extLst>
        </xdr:cNvPr>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23" name="【公民館】&#10;有形固定資産減価償却率最小値テキスト">
          <a:extLst>
            <a:ext uri="{FF2B5EF4-FFF2-40B4-BE49-F238E27FC236}">
              <a16:creationId xmlns:a16="http://schemas.microsoft.com/office/drawing/2014/main" id="{A218FF74-EE07-4821-8989-49999C0513C1}"/>
            </a:ext>
          </a:extLst>
        </xdr:cNvPr>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24" name="直線コネクタ 723">
          <a:extLst>
            <a:ext uri="{FF2B5EF4-FFF2-40B4-BE49-F238E27FC236}">
              <a16:creationId xmlns:a16="http://schemas.microsoft.com/office/drawing/2014/main" id="{0D9896E5-D70D-4D70-9B50-C64997CC3200}"/>
            </a:ext>
          </a:extLst>
        </xdr:cNvPr>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25" name="【公民館】&#10;有形固定資産減価償却率最大値テキスト">
          <a:extLst>
            <a:ext uri="{FF2B5EF4-FFF2-40B4-BE49-F238E27FC236}">
              <a16:creationId xmlns:a16="http://schemas.microsoft.com/office/drawing/2014/main" id="{4025BAB8-1750-40D7-81FC-355526C093B5}"/>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6" name="直線コネクタ 725">
          <a:extLst>
            <a:ext uri="{FF2B5EF4-FFF2-40B4-BE49-F238E27FC236}">
              <a16:creationId xmlns:a16="http://schemas.microsoft.com/office/drawing/2014/main" id="{A780A8EF-2E7A-415A-8CBA-6EF49C1AA0F2}"/>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727" name="【公民館】&#10;有形固定資産減価償却率平均値テキスト">
          <a:extLst>
            <a:ext uri="{FF2B5EF4-FFF2-40B4-BE49-F238E27FC236}">
              <a16:creationId xmlns:a16="http://schemas.microsoft.com/office/drawing/2014/main" id="{2499BFE2-1989-4B9F-98ED-F6779A098AA2}"/>
            </a:ext>
          </a:extLst>
        </xdr:cNvPr>
        <xdr:cNvSpPr txBox="1"/>
      </xdr:nvSpPr>
      <xdr:spPr>
        <a:xfrm>
          <a:off x="16357600" y="1786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28" name="フローチャート: 判断 727">
          <a:extLst>
            <a:ext uri="{FF2B5EF4-FFF2-40B4-BE49-F238E27FC236}">
              <a16:creationId xmlns:a16="http://schemas.microsoft.com/office/drawing/2014/main" id="{361336B5-4247-4946-B146-F1254AE0FF24}"/>
            </a:ext>
          </a:extLst>
        </xdr:cNvPr>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9" name="フローチャート: 判断 728">
          <a:extLst>
            <a:ext uri="{FF2B5EF4-FFF2-40B4-BE49-F238E27FC236}">
              <a16:creationId xmlns:a16="http://schemas.microsoft.com/office/drawing/2014/main" id="{ABBF34ED-BFD6-4A1C-9252-C8851B64065B}"/>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30" name="フローチャート: 判断 729">
          <a:extLst>
            <a:ext uri="{FF2B5EF4-FFF2-40B4-BE49-F238E27FC236}">
              <a16:creationId xmlns:a16="http://schemas.microsoft.com/office/drawing/2014/main" id="{C9F3AA4A-4301-4597-8F6D-CAAE04E57383}"/>
            </a:ext>
          </a:extLst>
        </xdr:cNvPr>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1" name="フローチャート: 判断 730">
          <a:extLst>
            <a:ext uri="{FF2B5EF4-FFF2-40B4-BE49-F238E27FC236}">
              <a16:creationId xmlns:a16="http://schemas.microsoft.com/office/drawing/2014/main" id="{35688319-9E3C-4945-A47C-DBE0CF3AEBF2}"/>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32" name="フローチャート: 判断 731">
          <a:extLst>
            <a:ext uri="{FF2B5EF4-FFF2-40B4-BE49-F238E27FC236}">
              <a16:creationId xmlns:a16="http://schemas.microsoft.com/office/drawing/2014/main" id="{2F7705ED-57EC-4D41-A3C7-5438858E4252}"/>
            </a:ext>
          </a:extLst>
        </xdr:cNvPr>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6EEB996-0834-40C8-8EFA-7DD0270AAD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1494B0C-765D-4800-AFF6-BFA1ED5A7F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D0126C7-D37F-4B39-966D-02EF9AA241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F5F615D-1FA9-4612-8999-E57FE49084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EF1197-7B1B-4142-89C4-4DCFA6EC8B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738" name="楕円 737">
          <a:extLst>
            <a:ext uri="{FF2B5EF4-FFF2-40B4-BE49-F238E27FC236}">
              <a16:creationId xmlns:a16="http://schemas.microsoft.com/office/drawing/2014/main" id="{92F57119-13CF-40FC-BCC3-EA4AB69F3A33}"/>
            </a:ext>
          </a:extLst>
        </xdr:cNvPr>
        <xdr:cNvSpPr/>
      </xdr:nvSpPr>
      <xdr:spPr>
        <a:xfrm>
          <a:off x="16268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87140</xdr:rowOff>
    </xdr:from>
    <xdr:ext cx="405111" cy="259045"/>
    <xdr:sp macro="" textlink="">
      <xdr:nvSpPr>
        <xdr:cNvPr id="739" name="【公民館】&#10;有形固定資産減価償却率該当値テキスト">
          <a:extLst>
            <a:ext uri="{FF2B5EF4-FFF2-40B4-BE49-F238E27FC236}">
              <a16:creationId xmlns:a16="http://schemas.microsoft.com/office/drawing/2014/main" id="{9932AA69-62B6-4261-9E44-D62AAF129E7C}"/>
            </a:ext>
          </a:extLst>
        </xdr:cNvPr>
        <xdr:cNvSpPr txBox="1"/>
      </xdr:nvSpPr>
      <xdr:spPr>
        <a:xfrm>
          <a:off x="16357600" y="174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40" name="楕円 739">
          <a:extLst>
            <a:ext uri="{FF2B5EF4-FFF2-40B4-BE49-F238E27FC236}">
              <a16:creationId xmlns:a16="http://schemas.microsoft.com/office/drawing/2014/main" id="{7E726ACB-4A8A-4D93-90A2-D1BB06C9C967}"/>
            </a:ext>
          </a:extLst>
        </xdr:cNvPr>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115063</xdr:rowOff>
    </xdr:to>
    <xdr:cxnSp macro="">
      <xdr:nvCxnSpPr>
        <xdr:cNvPr id="741" name="直線コネクタ 740">
          <a:extLst>
            <a:ext uri="{FF2B5EF4-FFF2-40B4-BE49-F238E27FC236}">
              <a16:creationId xmlns:a16="http://schemas.microsoft.com/office/drawing/2014/main" id="{B323E028-B521-4B93-9E16-B794B412571B}"/>
            </a:ext>
          </a:extLst>
        </xdr:cNvPr>
        <xdr:cNvCxnSpPr/>
      </xdr:nvCxnSpPr>
      <xdr:spPr>
        <a:xfrm>
          <a:off x="15481300" y="17484089"/>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xdr:rowOff>
    </xdr:from>
    <xdr:to>
      <xdr:col>76</xdr:col>
      <xdr:colOff>165100</xdr:colOff>
      <xdr:row>102</xdr:row>
      <xdr:rowOff>106426</xdr:rowOff>
    </xdr:to>
    <xdr:sp macro="" textlink="">
      <xdr:nvSpPr>
        <xdr:cNvPr id="742" name="楕円 741">
          <a:extLst>
            <a:ext uri="{FF2B5EF4-FFF2-40B4-BE49-F238E27FC236}">
              <a16:creationId xmlns:a16="http://schemas.microsoft.com/office/drawing/2014/main" id="{DDFF0651-5BF8-466A-9D61-F78779BBE4D8}"/>
            </a:ext>
          </a:extLst>
        </xdr:cNvPr>
        <xdr:cNvSpPr/>
      </xdr:nvSpPr>
      <xdr:spPr>
        <a:xfrm>
          <a:off x="14541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55626</xdr:rowOff>
    </xdr:to>
    <xdr:cxnSp macro="">
      <xdr:nvCxnSpPr>
        <xdr:cNvPr id="743" name="直線コネクタ 742">
          <a:extLst>
            <a:ext uri="{FF2B5EF4-FFF2-40B4-BE49-F238E27FC236}">
              <a16:creationId xmlns:a16="http://schemas.microsoft.com/office/drawing/2014/main" id="{568AEF4C-455B-465A-8892-BD195A707C7F}"/>
            </a:ext>
          </a:extLst>
        </xdr:cNvPr>
        <xdr:cNvCxnSpPr/>
      </xdr:nvCxnSpPr>
      <xdr:spPr>
        <a:xfrm flipV="1">
          <a:off x="14592300" y="174840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11685</xdr:rowOff>
    </xdr:from>
    <xdr:to>
      <xdr:col>72</xdr:col>
      <xdr:colOff>38100</xdr:colOff>
      <xdr:row>104</xdr:row>
      <xdr:rowOff>113285</xdr:rowOff>
    </xdr:to>
    <xdr:sp macro="" textlink="">
      <xdr:nvSpPr>
        <xdr:cNvPr id="744" name="楕円 743">
          <a:extLst>
            <a:ext uri="{FF2B5EF4-FFF2-40B4-BE49-F238E27FC236}">
              <a16:creationId xmlns:a16="http://schemas.microsoft.com/office/drawing/2014/main" id="{F608FEEB-FAEC-45DB-A267-42CCC9B34D14}"/>
            </a:ext>
          </a:extLst>
        </xdr:cNvPr>
        <xdr:cNvSpPr/>
      </xdr:nvSpPr>
      <xdr:spPr>
        <a:xfrm>
          <a:off x="1365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55626</xdr:rowOff>
    </xdr:from>
    <xdr:to>
      <xdr:col>76</xdr:col>
      <xdr:colOff>114300</xdr:colOff>
      <xdr:row>104</xdr:row>
      <xdr:rowOff>62485</xdr:rowOff>
    </xdr:to>
    <xdr:cxnSp macro="">
      <xdr:nvCxnSpPr>
        <xdr:cNvPr id="745" name="直線コネクタ 744">
          <a:extLst>
            <a:ext uri="{FF2B5EF4-FFF2-40B4-BE49-F238E27FC236}">
              <a16:creationId xmlns:a16="http://schemas.microsoft.com/office/drawing/2014/main" id="{530E23AC-A004-4AB1-AA35-35C3DCB44335}"/>
            </a:ext>
          </a:extLst>
        </xdr:cNvPr>
        <xdr:cNvCxnSpPr/>
      </xdr:nvCxnSpPr>
      <xdr:spPr>
        <a:xfrm flipV="1">
          <a:off x="13703300" y="17543526"/>
          <a:ext cx="889000" cy="3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46" name="n_1aveValue【公民館】&#10;有形固定資産減価償却率">
          <a:extLst>
            <a:ext uri="{FF2B5EF4-FFF2-40B4-BE49-F238E27FC236}">
              <a16:creationId xmlns:a16="http://schemas.microsoft.com/office/drawing/2014/main" id="{68A28CDD-E5B1-48E6-9941-0B9D7E6DEB21}"/>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747" name="n_2aveValue【公民館】&#10;有形固定資産減価償却率">
          <a:extLst>
            <a:ext uri="{FF2B5EF4-FFF2-40B4-BE49-F238E27FC236}">
              <a16:creationId xmlns:a16="http://schemas.microsoft.com/office/drawing/2014/main" id="{B8C1B7EB-0455-42A8-BE17-67657217BFCB}"/>
            </a:ext>
          </a:extLst>
        </xdr:cNvPr>
        <xdr:cNvSpPr txBox="1"/>
      </xdr:nvSpPr>
      <xdr:spPr>
        <a:xfrm>
          <a:off x="14389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48" name="n_3aveValue【公民館】&#10;有形固定資産減価償却率">
          <a:extLst>
            <a:ext uri="{FF2B5EF4-FFF2-40B4-BE49-F238E27FC236}">
              <a16:creationId xmlns:a16="http://schemas.microsoft.com/office/drawing/2014/main" id="{4DD53BB0-168E-4E22-AE39-366106890E93}"/>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49" name="n_4aveValue【公民館】&#10;有形固定資産減価償却率">
          <a:extLst>
            <a:ext uri="{FF2B5EF4-FFF2-40B4-BE49-F238E27FC236}">
              <a16:creationId xmlns:a16="http://schemas.microsoft.com/office/drawing/2014/main" id="{96F49D74-C40B-4CFF-A131-8722E41D8E79}"/>
            </a:ext>
          </a:extLst>
        </xdr:cNvPr>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750" name="n_1mainValue【公民館】&#10;有形固定資産減価償却率">
          <a:extLst>
            <a:ext uri="{FF2B5EF4-FFF2-40B4-BE49-F238E27FC236}">
              <a16:creationId xmlns:a16="http://schemas.microsoft.com/office/drawing/2014/main" id="{5AC1B056-19D8-4825-9FFD-EE08526E4492}"/>
            </a:ext>
          </a:extLst>
        </xdr:cNvPr>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122953</xdr:rowOff>
    </xdr:from>
    <xdr:ext cx="405111" cy="259045"/>
    <xdr:sp macro="" textlink="">
      <xdr:nvSpPr>
        <xdr:cNvPr id="751" name="n_2mainValue【公民館】&#10;有形固定資産減価償却率">
          <a:extLst>
            <a:ext uri="{FF2B5EF4-FFF2-40B4-BE49-F238E27FC236}">
              <a16:creationId xmlns:a16="http://schemas.microsoft.com/office/drawing/2014/main" id="{7B26F869-47D0-41EE-B7D3-A3D3C4ECAF7E}"/>
            </a:ext>
          </a:extLst>
        </xdr:cNvPr>
        <xdr:cNvSpPr txBox="1"/>
      </xdr:nvSpPr>
      <xdr:spPr>
        <a:xfrm>
          <a:off x="143897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104412</xdr:rowOff>
    </xdr:from>
    <xdr:ext cx="405111" cy="259045"/>
    <xdr:sp macro="" textlink="">
      <xdr:nvSpPr>
        <xdr:cNvPr id="752" name="n_3mainValue【公民館】&#10;有形固定資産減価償却率">
          <a:extLst>
            <a:ext uri="{FF2B5EF4-FFF2-40B4-BE49-F238E27FC236}">
              <a16:creationId xmlns:a16="http://schemas.microsoft.com/office/drawing/2014/main" id="{10789095-1EEC-4F04-98AC-8FA317A44AFD}"/>
            </a:ext>
          </a:extLst>
        </xdr:cNvPr>
        <xdr:cNvSpPr txBox="1"/>
      </xdr:nvSpPr>
      <xdr:spPr>
        <a:xfrm>
          <a:off x="13500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3DD12C70-478D-478B-AACC-FBEC9C5C52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A53208F0-C2D0-4BF3-B2BC-BF12BBF9C3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1B5D0903-18E2-4C06-B983-A289429F75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14F2D4AC-8BCC-465C-8812-F24C44C6A7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6A657891-932D-4D01-8401-3C0029D025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78C95F36-744A-4593-9AB2-E27EF40834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7E738725-A61C-486A-91AD-E3E020B68C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55F960E8-3262-4A35-B479-7368AE2BF0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1AC32F08-B0DB-4C20-A2C8-D2DC093846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121F2212-1D80-4777-A400-97551BB620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ADF10CC3-AD93-4152-B571-99C5D1E13C7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BE6E8A23-2885-45A5-AF64-DE21E05FF8A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FD07FA5D-CB6F-4836-9481-A0708145734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A0D23AA9-2FA8-483D-8E44-1A92E703DAB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CF7C8211-1BCE-4C52-A74F-4BDF308A904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C541AB16-1381-44E9-90F7-B2751FE7684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5FC5546B-781B-4733-8871-D0DC94998B9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45637CCC-81F4-4704-98BE-6ACC285520D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E4C3795B-04B0-4A69-BE6A-64F671A9128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0CCF7DFC-ADD7-486E-A5AF-FF8F3134965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5669C1B6-A429-4493-8D29-272937D8D76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F4283D24-7B60-4BF0-9BC2-40C36BE529D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BC185888-9024-4F1A-BBAF-8A74C7ABC3C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EAA7B67E-696B-4831-BDAD-7E1180C8AA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27FB319B-BD3A-4978-838F-22A58DD9D9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8D7E2567-35BD-488A-BEB3-CDCAA70EFD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779" name="直線コネクタ 778">
          <a:extLst>
            <a:ext uri="{FF2B5EF4-FFF2-40B4-BE49-F238E27FC236}">
              <a16:creationId xmlns:a16="http://schemas.microsoft.com/office/drawing/2014/main" id="{F07AB8E3-2CEE-42CA-8017-984F1F83AAE7}"/>
            </a:ext>
          </a:extLst>
        </xdr:cNvPr>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780" name="【公民館】&#10;一人当たり面積最小値テキスト">
          <a:extLst>
            <a:ext uri="{FF2B5EF4-FFF2-40B4-BE49-F238E27FC236}">
              <a16:creationId xmlns:a16="http://schemas.microsoft.com/office/drawing/2014/main" id="{BBBCF898-3D1E-4EBC-ACAF-350D8E4C6550}"/>
            </a:ext>
          </a:extLst>
        </xdr:cNvPr>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781" name="直線コネクタ 780">
          <a:extLst>
            <a:ext uri="{FF2B5EF4-FFF2-40B4-BE49-F238E27FC236}">
              <a16:creationId xmlns:a16="http://schemas.microsoft.com/office/drawing/2014/main" id="{B15709D7-62AB-4254-9ABC-0DC48B5D9206}"/>
            </a:ext>
          </a:extLst>
        </xdr:cNvPr>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82" name="【公民館】&#10;一人当たり面積最大値テキスト">
          <a:extLst>
            <a:ext uri="{FF2B5EF4-FFF2-40B4-BE49-F238E27FC236}">
              <a16:creationId xmlns:a16="http://schemas.microsoft.com/office/drawing/2014/main" id="{26AC76D5-23F2-481A-BD55-0F2E80D047C9}"/>
            </a:ext>
          </a:extLst>
        </xdr:cNvPr>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83" name="直線コネクタ 782">
          <a:extLst>
            <a:ext uri="{FF2B5EF4-FFF2-40B4-BE49-F238E27FC236}">
              <a16:creationId xmlns:a16="http://schemas.microsoft.com/office/drawing/2014/main" id="{1941FD9F-1CBD-45ED-B536-E3E588EE1100}"/>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784" name="【公民館】&#10;一人当たり面積平均値テキスト">
          <a:extLst>
            <a:ext uri="{FF2B5EF4-FFF2-40B4-BE49-F238E27FC236}">
              <a16:creationId xmlns:a16="http://schemas.microsoft.com/office/drawing/2014/main" id="{F6C542DE-A91B-4158-A99D-690826724AE1}"/>
            </a:ext>
          </a:extLst>
        </xdr:cNvPr>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85" name="フローチャート: 判断 784">
          <a:extLst>
            <a:ext uri="{FF2B5EF4-FFF2-40B4-BE49-F238E27FC236}">
              <a16:creationId xmlns:a16="http://schemas.microsoft.com/office/drawing/2014/main" id="{93132D5A-51CE-4F14-BE78-F8FD2F71DD23}"/>
            </a:ext>
          </a:extLst>
        </xdr:cNvPr>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786" name="フローチャート: 判断 785">
          <a:extLst>
            <a:ext uri="{FF2B5EF4-FFF2-40B4-BE49-F238E27FC236}">
              <a16:creationId xmlns:a16="http://schemas.microsoft.com/office/drawing/2014/main" id="{21721ED5-633F-461B-A4EF-3E0DC585DB5A}"/>
            </a:ext>
          </a:extLst>
        </xdr:cNvPr>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87" name="フローチャート: 判断 786">
          <a:extLst>
            <a:ext uri="{FF2B5EF4-FFF2-40B4-BE49-F238E27FC236}">
              <a16:creationId xmlns:a16="http://schemas.microsoft.com/office/drawing/2014/main" id="{F80D85F4-87E6-4322-AD54-2E964D49BD47}"/>
            </a:ext>
          </a:extLst>
        </xdr:cNvPr>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788" name="フローチャート: 判断 787">
          <a:extLst>
            <a:ext uri="{FF2B5EF4-FFF2-40B4-BE49-F238E27FC236}">
              <a16:creationId xmlns:a16="http://schemas.microsoft.com/office/drawing/2014/main" id="{51542BBB-20FF-4158-AAE9-BD9E591F4643}"/>
            </a:ext>
          </a:extLst>
        </xdr:cNvPr>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789" name="フローチャート: 判断 788">
          <a:extLst>
            <a:ext uri="{FF2B5EF4-FFF2-40B4-BE49-F238E27FC236}">
              <a16:creationId xmlns:a16="http://schemas.microsoft.com/office/drawing/2014/main" id="{FC00CB31-924A-4876-97F8-3B9D2AD9B128}"/>
            </a:ext>
          </a:extLst>
        </xdr:cNvPr>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178A9120-2208-4723-9164-E051FF7544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E3A3BD5F-5986-436A-AC91-00D8539391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5C682D22-D5A7-4C9B-A192-46FC99A3C8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DFA92CC2-9F4E-4283-AB82-42B4D013D3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CFA50B28-0689-4AFB-BD07-0F1426A597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795" name="楕円 794">
          <a:extLst>
            <a:ext uri="{FF2B5EF4-FFF2-40B4-BE49-F238E27FC236}">
              <a16:creationId xmlns:a16="http://schemas.microsoft.com/office/drawing/2014/main" id="{00EF2475-9519-4A5A-A793-3BBE9546800C}"/>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796" name="【公民館】&#10;一人当たり面積該当値テキスト">
          <a:extLst>
            <a:ext uri="{FF2B5EF4-FFF2-40B4-BE49-F238E27FC236}">
              <a16:creationId xmlns:a16="http://schemas.microsoft.com/office/drawing/2014/main" id="{436CFBAC-1B6E-405D-A3A0-16502EC29C03}"/>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797" name="楕円 796">
          <a:extLst>
            <a:ext uri="{FF2B5EF4-FFF2-40B4-BE49-F238E27FC236}">
              <a16:creationId xmlns:a16="http://schemas.microsoft.com/office/drawing/2014/main" id="{53B15986-8DD4-4737-A813-6A7D1CFCCFE7}"/>
            </a:ext>
          </a:extLst>
        </xdr:cNvPr>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149679</xdr:rowOff>
    </xdr:to>
    <xdr:cxnSp macro="">
      <xdr:nvCxnSpPr>
        <xdr:cNvPr id="798" name="直線コネクタ 797">
          <a:extLst>
            <a:ext uri="{FF2B5EF4-FFF2-40B4-BE49-F238E27FC236}">
              <a16:creationId xmlns:a16="http://schemas.microsoft.com/office/drawing/2014/main" id="{012EC6BB-7B9E-4A6E-9F5E-673B86CC431A}"/>
            </a:ext>
          </a:extLst>
        </xdr:cNvPr>
        <xdr:cNvCxnSpPr/>
      </xdr:nvCxnSpPr>
      <xdr:spPr>
        <a:xfrm>
          <a:off x="21323300" y="1849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142421</xdr:rowOff>
    </xdr:from>
    <xdr:to>
      <xdr:col>107</xdr:col>
      <xdr:colOff>101600</xdr:colOff>
      <xdr:row>108</xdr:row>
      <xdr:rowOff>72571</xdr:rowOff>
    </xdr:to>
    <xdr:sp macro="" textlink="">
      <xdr:nvSpPr>
        <xdr:cNvPr id="799" name="楕円 798">
          <a:extLst>
            <a:ext uri="{FF2B5EF4-FFF2-40B4-BE49-F238E27FC236}">
              <a16:creationId xmlns:a16="http://schemas.microsoft.com/office/drawing/2014/main" id="{905A056E-A47D-4436-813F-32B0558ED1CA}"/>
            </a:ext>
          </a:extLst>
        </xdr:cNvPr>
        <xdr:cNvSpPr/>
      </xdr:nvSpPr>
      <xdr:spPr>
        <a:xfrm>
          <a:off x="203835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149679</xdr:rowOff>
    </xdr:from>
    <xdr:to>
      <xdr:col>111</xdr:col>
      <xdr:colOff>177800</xdr:colOff>
      <xdr:row>108</xdr:row>
      <xdr:rowOff>21771</xdr:rowOff>
    </xdr:to>
    <xdr:cxnSp macro="">
      <xdr:nvCxnSpPr>
        <xdr:cNvPr id="800" name="直線コネクタ 799">
          <a:extLst>
            <a:ext uri="{FF2B5EF4-FFF2-40B4-BE49-F238E27FC236}">
              <a16:creationId xmlns:a16="http://schemas.microsoft.com/office/drawing/2014/main" id="{3CFA1174-3F34-48F5-9D64-81C5ED450B9B}"/>
            </a:ext>
          </a:extLst>
        </xdr:cNvPr>
        <xdr:cNvCxnSpPr/>
      </xdr:nvCxnSpPr>
      <xdr:spPr>
        <a:xfrm flipV="1">
          <a:off x="20434300" y="184948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47171</xdr:rowOff>
    </xdr:from>
    <xdr:to>
      <xdr:col>102</xdr:col>
      <xdr:colOff>165100</xdr:colOff>
      <xdr:row>108</xdr:row>
      <xdr:rowOff>148771</xdr:rowOff>
    </xdr:to>
    <xdr:sp macro="" textlink="">
      <xdr:nvSpPr>
        <xdr:cNvPr id="801" name="楕円 800">
          <a:extLst>
            <a:ext uri="{FF2B5EF4-FFF2-40B4-BE49-F238E27FC236}">
              <a16:creationId xmlns:a16="http://schemas.microsoft.com/office/drawing/2014/main" id="{4C46893D-B9A7-47D0-ACEF-285634C8712E}"/>
            </a:ext>
          </a:extLst>
        </xdr:cNvPr>
        <xdr:cNvSpPr/>
      </xdr:nvSpPr>
      <xdr:spPr>
        <a:xfrm>
          <a:off x="194945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21771</xdr:rowOff>
    </xdr:from>
    <xdr:to>
      <xdr:col>107</xdr:col>
      <xdr:colOff>50800</xdr:colOff>
      <xdr:row>108</xdr:row>
      <xdr:rowOff>97971</xdr:rowOff>
    </xdr:to>
    <xdr:cxnSp macro="">
      <xdr:nvCxnSpPr>
        <xdr:cNvPr id="802" name="直線コネクタ 801">
          <a:extLst>
            <a:ext uri="{FF2B5EF4-FFF2-40B4-BE49-F238E27FC236}">
              <a16:creationId xmlns:a16="http://schemas.microsoft.com/office/drawing/2014/main" id="{69D9608D-E94C-4934-BCBC-58DCF8226E8E}"/>
            </a:ext>
          </a:extLst>
        </xdr:cNvPr>
        <xdr:cNvCxnSpPr/>
      </xdr:nvCxnSpPr>
      <xdr:spPr>
        <a:xfrm flipV="1">
          <a:off x="19545300" y="185383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03" name="n_1aveValue【公民館】&#10;一人当たり面積">
          <a:extLst>
            <a:ext uri="{FF2B5EF4-FFF2-40B4-BE49-F238E27FC236}">
              <a16:creationId xmlns:a16="http://schemas.microsoft.com/office/drawing/2014/main" id="{F91B743B-7BF1-40B2-BD3D-B1D4CBAAE7E1}"/>
            </a:ext>
          </a:extLst>
        </xdr:cNvPr>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04" name="n_2aveValue【公民館】&#10;一人当たり面積">
          <a:extLst>
            <a:ext uri="{FF2B5EF4-FFF2-40B4-BE49-F238E27FC236}">
              <a16:creationId xmlns:a16="http://schemas.microsoft.com/office/drawing/2014/main" id="{DE37D207-E633-4648-9578-489C98C197A4}"/>
            </a:ext>
          </a:extLst>
        </xdr:cNvPr>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05" name="n_3aveValue【公民館】&#10;一人当たり面積">
          <a:extLst>
            <a:ext uri="{FF2B5EF4-FFF2-40B4-BE49-F238E27FC236}">
              <a16:creationId xmlns:a16="http://schemas.microsoft.com/office/drawing/2014/main" id="{71E1DD4B-30FE-40C9-B5BC-49BFC929314E}"/>
            </a:ext>
          </a:extLst>
        </xdr:cNvPr>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06" name="n_4aveValue【公民館】&#10;一人当たり面積">
          <a:extLst>
            <a:ext uri="{FF2B5EF4-FFF2-40B4-BE49-F238E27FC236}">
              <a16:creationId xmlns:a16="http://schemas.microsoft.com/office/drawing/2014/main" id="{E946F044-E97E-4FA2-AE38-DB096BA6D71B}"/>
            </a:ext>
          </a:extLst>
        </xdr:cNvPr>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807" name="n_1mainValue【公民館】&#10;一人当たり面積">
          <a:extLst>
            <a:ext uri="{FF2B5EF4-FFF2-40B4-BE49-F238E27FC236}">
              <a16:creationId xmlns:a16="http://schemas.microsoft.com/office/drawing/2014/main" id="{74112898-FA72-4837-BAD2-5FEAF4F87202}"/>
            </a:ext>
          </a:extLst>
        </xdr:cNvPr>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63698</xdr:rowOff>
    </xdr:from>
    <xdr:ext cx="469744" cy="259045"/>
    <xdr:sp macro="" textlink="">
      <xdr:nvSpPr>
        <xdr:cNvPr id="808" name="n_2mainValue【公民館】&#10;一人当たり面積">
          <a:extLst>
            <a:ext uri="{FF2B5EF4-FFF2-40B4-BE49-F238E27FC236}">
              <a16:creationId xmlns:a16="http://schemas.microsoft.com/office/drawing/2014/main" id="{C51FFD6C-9618-46CD-AB4E-627010231EFF}"/>
            </a:ext>
          </a:extLst>
        </xdr:cNvPr>
        <xdr:cNvSpPr txBox="1"/>
      </xdr:nvSpPr>
      <xdr:spPr>
        <a:xfrm>
          <a:off x="20199427" y="185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139898</xdr:rowOff>
    </xdr:from>
    <xdr:ext cx="469744" cy="259045"/>
    <xdr:sp macro="" textlink="">
      <xdr:nvSpPr>
        <xdr:cNvPr id="809" name="n_3mainValue【公民館】&#10;一人当たり面積">
          <a:extLst>
            <a:ext uri="{FF2B5EF4-FFF2-40B4-BE49-F238E27FC236}">
              <a16:creationId xmlns:a16="http://schemas.microsoft.com/office/drawing/2014/main" id="{F5E62084-E181-4B0E-A1B5-00EFC71F7359}"/>
            </a:ext>
          </a:extLst>
        </xdr:cNvPr>
        <xdr:cNvSpPr txBox="1"/>
      </xdr:nvSpPr>
      <xdr:spPr>
        <a:xfrm>
          <a:off x="19310427" y="18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E5775BFE-3760-4C1D-AB3E-D5BF95E86C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7A9705E3-498F-449A-B918-32FF080B1F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689C71DA-38E8-4450-8867-CD75CDD5F5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有形固定資産減価償却率において、有形固定資産減価償却率において</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と比較すると全ての分類で増加し</a:t>
          </a:r>
          <a:r>
            <a:rPr kumimoji="1" lang="ja-JP" altLang="en-US" sz="1100">
              <a:solidFill>
                <a:schemeClr val="dk1"/>
              </a:solidFill>
              <a:effectLst/>
              <a:latin typeface="+mn-lt"/>
              <a:ea typeface="+mn-ea"/>
              <a:cs typeface="+mn-cs"/>
            </a:rPr>
            <a:t>ている。また、「児童館」、「公民館」を除いて</a:t>
          </a:r>
          <a:r>
            <a:rPr kumimoji="1" lang="ja-JP" altLang="ja-JP" sz="1100">
              <a:solidFill>
                <a:schemeClr val="dk1"/>
              </a:solidFill>
              <a:effectLst/>
              <a:latin typeface="+mn-lt"/>
              <a:ea typeface="+mn-ea"/>
              <a:cs typeface="+mn-cs"/>
            </a:rPr>
            <a:t>数字の大小はあるが類似団体内平均を上回っている。一人当たり面積では、いずれも類似団体平均を下回っている。今後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宝塚市公共施設保有量最適化方針に従い、資産の最適化を目指していく。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47C314-2E8E-4662-AF7D-D13318E816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0E21D1-40BC-4FD2-8634-55C1729348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0E9009-DA1B-4396-BE74-3D87F58AC3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49B031-76B6-4944-81F2-081434BD8F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463CD7-FCFC-43CF-88DC-9D98F1A01A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8E40EB-C9CB-48D6-9D94-3FA72E68F3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F6FEB9-47CC-41FB-93BB-A1E0D69B6F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82E3E7-38F0-43BF-BE44-45ECE6C62B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3D52E0-EDB9-49FA-B0EA-FB35AFEF9F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18D893-B483-40D6-9DD6-EE46268AD3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246375-356B-4AF1-B975-8E0765BD90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6174B0-3319-4CB3-8139-FDB1417E8F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7C0A88-DD75-4790-A8C7-75A152C256F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6FC79A-6300-4E84-9873-080842934E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4024E6-B000-4A96-A592-2244C97048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1487D2-CA66-40E8-8048-47B1A1FF456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C1FA15-CADB-46F4-8A94-21D71E13EE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F7BE36-7A6D-4B66-A951-6A833979B7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E6AD7F-51BB-4F0C-90EF-C528AA7399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9BDAF0-D058-42D0-A89B-083EE57DDF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437D1D-D6CD-450A-9444-478CF5F731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D812B5-180E-4BE7-A53E-13F9FA9199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65C877-167C-4F78-B5AA-664A7E7F63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B70BD5-0F59-41D2-B471-78FE2EEE86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35CB87-BDE0-4705-A40D-8199166FFB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E425EB-753D-4C21-8D84-D5D9040605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9E0C7D-5514-4EEA-989E-9698DE6D31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6C29A3-FE7A-4171-B36C-7BFED9690D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DE09F6-749F-4F0E-91D0-8ABEC9F7F1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9101137-4A49-4E7C-9B5B-6AA250211A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86D2F0-C0A3-44F3-BC5B-D96105E1C0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5DC287-820B-4685-AF59-BD1A3256AF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9A2541-B0E4-48E1-9782-3A9B7503D3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9F174D-757C-4630-8B5C-CB5F3692A8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6623F5-DADF-4208-AF51-8B74C6BAA3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7F7561-857B-4191-86B0-FF8EFF8BBF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89A93EA-F277-4A7C-9B14-DE1815B105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D327B9-373B-4F39-90F2-5B46A353D9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C0E0544-DC6C-46C7-8B1A-068FF14D2A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1A905E-B0A2-4CDD-ADB0-773BA5FD0F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76F0E5-0D0A-43F9-AF6A-EF200B3DC9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677AA0-A030-413A-8406-3C6CCDDEBE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515E770-B190-451F-82A1-E45CFCC8B52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3A9AE99-63AF-4E42-9AEB-5AC02868DAA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CAE56DF-09C3-4EDF-B3D2-A71DE7AE86C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C63D0D1-C44D-49D7-83D1-338039E2ACA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3688386-6701-48C2-BAB2-0698921BF6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A545478-AAE8-4291-9A15-20171CA6792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ABCAAC-902D-42A8-9C7C-ACE7D442B0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DB34493-0615-4558-98F2-A466FDB1C5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5EC3C1A-D401-4058-8A09-955118953D8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50A0833-326F-4AEF-8245-45E9E5E7B29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AED5763-4D3E-4571-BADB-FC18E89B729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99FAB09-466F-4EDC-A996-E43AD516515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ECFF678-02D8-49FD-949F-345E1C76EE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A3DE602-D95B-4EFB-BB72-17A4017B30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61088A97-1E06-40E9-A1CF-DD4BB1720AFC}"/>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FA3194DB-82EE-4FF4-A203-93B6CD4EDDAB}"/>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50FE192A-990E-4088-BA79-A05B2AE2BD4E}"/>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D0978840-584B-4C9C-80B1-7D5E41B915AA}"/>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E2CC6B4C-B0E2-4B5F-9787-976D52F0AA2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45258A21-C286-4986-9D8C-F22C27C4CFCF}"/>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4147540D-1B03-410F-B125-A8B1AC7D2FCF}"/>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5D792125-4BB8-4157-8361-366183A2B815}"/>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BC4D196B-BFB8-4E0C-957C-F685B9958704}"/>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9400AD0D-3108-49A5-A212-3CA1356797C6}"/>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DE12BCF2-7DDA-4C85-82B8-670B73CE2FA9}"/>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210BC3-ED0C-4762-A568-5C11BBD102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E3CD23-B6C2-4DF9-B866-7DA2AC9077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266983-81A1-40DE-847F-B056025C91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8D746E1-16C6-4648-89C2-AA7417712A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4BBD3A1-EF73-472D-A198-CC1D08C11C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7F3B6083-106F-42CE-A5DE-A54B6BE49A02}"/>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D9CD2AA6-D2C5-42B8-BDEC-EFCDE0C2E2D0}"/>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a:extLst>
            <a:ext uri="{FF2B5EF4-FFF2-40B4-BE49-F238E27FC236}">
              <a16:creationId xmlns:a16="http://schemas.microsoft.com/office/drawing/2014/main" id="{1D2A33A5-7345-4908-BEC9-9C983C88E52E}"/>
            </a:ext>
          </a:extLst>
        </xdr:cNvPr>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0C2CB2A8-4ADF-46C2-9D45-F301AE73AFF4}"/>
            </a:ext>
          </a:extLst>
        </xdr:cNvPr>
        <xdr:cNvCxnSpPr/>
      </xdr:nvCxnSpPr>
      <xdr:spPr>
        <a:xfrm>
          <a:off x="3797300" y="6836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a:extLst>
            <a:ext uri="{FF2B5EF4-FFF2-40B4-BE49-F238E27FC236}">
              <a16:creationId xmlns:a16="http://schemas.microsoft.com/office/drawing/2014/main" id="{0AAEC16C-C8BF-444F-94E6-FA4937F4F505}"/>
            </a:ext>
          </a:extLst>
        </xdr:cNvPr>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a:extLst>
            <a:ext uri="{FF2B5EF4-FFF2-40B4-BE49-F238E27FC236}">
              <a16:creationId xmlns:a16="http://schemas.microsoft.com/office/drawing/2014/main" id="{7B40E769-F555-416F-924A-E75D1098F33D}"/>
            </a:ext>
          </a:extLst>
        </xdr:cNvPr>
        <xdr:cNvCxnSpPr/>
      </xdr:nvCxnSpPr>
      <xdr:spPr>
        <a:xfrm>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a:extLst>
            <a:ext uri="{FF2B5EF4-FFF2-40B4-BE49-F238E27FC236}">
              <a16:creationId xmlns:a16="http://schemas.microsoft.com/office/drawing/2014/main" id="{974CB05F-38F2-4D92-B64F-822F75074000}"/>
            </a:ext>
          </a:extLst>
        </xdr:cNvPr>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81" name="直線コネクタ 80">
          <a:extLst>
            <a:ext uri="{FF2B5EF4-FFF2-40B4-BE49-F238E27FC236}">
              <a16:creationId xmlns:a16="http://schemas.microsoft.com/office/drawing/2014/main" id="{11785C86-F358-4B99-90F2-73C684918681}"/>
            </a:ext>
          </a:extLst>
        </xdr:cNvPr>
        <xdr:cNvCxnSpPr/>
      </xdr:nvCxnSpPr>
      <xdr:spPr>
        <a:xfrm>
          <a:off x="2019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2" name="n_1aveValue【図書館】&#10;有形固定資産減価償却率">
          <a:extLst>
            <a:ext uri="{FF2B5EF4-FFF2-40B4-BE49-F238E27FC236}">
              <a16:creationId xmlns:a16="http://schemas.microsoft.com/office/drawing/2014/main" id="{4A507327-FC65-4769-AC96-873F2C4E2C1B}"/>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a:extLst>
            <a:ext uri="{FF2B5EF4-FFF2-40B4-BE49-F238E27FC236}">
              <a16:creationId xmlns:a16="http://schemas.microsoft.com/office/drawing/2014/main" id="{184012BA-4452-43A3-83F8-EAA29478BA31}"/>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a:extLst>
            <a:ext uri="{FF2B5EF4-FFF2-40B4-BE49-F238E27FC236}">
              <a16:creationId xmlns:a16="http://schemas.microsoft.com/office/drawing/2014/main" id="{25C975BB-5CF1-4636-A430-2F11B7225926}"/>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5EE263EB-2854-48C5-9683-BB6FAB7619E6}"/>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6" name="n_1mainValue【図書館】&#10;有形固定資産減価償却率">
          <a:extLst>
            <a:ext uri="{FF2B5EF4-FFF2-40B4-BE49-F238E27FC236}">
              <a16:creationId xmlns:a16="http://schemas.microsoft.com/office/drawing/2014/main" id="{53E76AE9-D95F-42E3-8933-486AC2D8F669}"/>
            </a:ext>
          </a:extLst>
        </xdr:cNvPr>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7" name="n_2mainValue【図書館】&#10;有形固定資産減価償却率">
          <a:extLst>
            <a:ext uri="{FF2B5EF4-FFF2-40B4-BE49-F238E27FC236}">
              <a16:creationId xmlns:a16="http://schemas.microsoft.com/office/drawing/2014/main" id="{3CCE6468-BD2F-4060-8390-B5610F2BC05F}"/>
            </a:ext>
          </a:extLst>
        </xdr:cNvPr>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8" name="n_3mainValue【図書館】&#10;有形固定資産減価償却率">
          <a:extLst>
            <a:ext uri="{FF2B5EF4-FFF2-40B4-BE49-F238E27FC236}">
              <a16:creationId xmlns:a16="http://schemas.microsoft.com/office/drawing/2014/main" id="{56C5A693-CE45-45D3-948D-2D3FEAFE7DC1}"/>
            </a:ext>
          </a:extLst>
        </xdr:cNvPr>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6E8E9FD-193F-4A2F-B41C-44370ADEF4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EBB7396-C54B-4441-A224-A72ED62D22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EE50F57-AB03-4A95-B8BE-9068B0302B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90B8883-A344-4D8E-B36E-1EAE231E51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81E6D62-9D52-4D1D-95E8-0FDF250D6F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7403B28-9D5B-4100-B948-B82B369E74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8711A4F-B9E5-4DBE-B674-8E3CC45CE5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AB9D0A6-EFC1-44A0-9375-842F5B8057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6647FC65-D931-43F7-AA16-577C186B913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C2084B3-18F4-49B7-8B2B-3862B45D48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4F578410-EACC-44CB-A241-81877E27BE9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F9E9DE1C-8C92-4985-9819-398AE060F23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D12C7F20-B89D-4A56-8ED4-E2DB30C47E3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4F10F1B5-28CF-45E0-88C4-66498D0D69B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E866AB6-F858-4811-B5AF-1F4AA1659BE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2F1294A-442D-49ED-8103-9575F11B8D5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2710B804-AFE1-4356-9723-62B89BD8F8B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2590FD0-1CCE-4FA1-A27A-97D4B28785B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498FECB8-9A56-4B99-9C71-AAE17BDEC9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EBF8BC62-6634-4CA5-A45E-D3CCBD8C241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56B7EA03-3F08-4C0B-BE2D-5E816D3B8E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a:extLst>
            <a:ext uri="{FF2B5EF4-FFF2-40B4-BE49-F238E27FC236}">
              <a16:creationId xmlns:a16="http://schemas.microsoft.com/office/drawing/2014/main" id="{B007F498-9282-4D91-AC08-88B6EA57ABF3}"/>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a:extLst>
            <a:ext uri="{FF2B5EF4-FFF2-40B4-BE49-F238E27FC236}">
              <a16:creationId xmlns:a16="http://schemas.microsoft.com/office/drawing/2014/main" id="{60A57832-08F4-4944-9B83-5E90E0516598}"/>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a:extLst>
            <a:ext uri="{FF2B5EF4-FFF2-40B4-BE49-F238E27FC236}">
              <a16:creationId xmlns:a16="http://schemas.microsoft.com/office/drawing/2014/main" id="{97D62091-56DE-4874-AB9D-DA7D5545A296}"/>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a:extLst>
            <a:ext uri="{FF2B5EF4-FFF2-40B4-BE49-F238E27FC236}">
              <a16:creationId xmlns:a16="http://schemas.microsoft.com/office/drawing/2014/main" id="{C8391AD0-EEB4-4CCE-ABE4-5AB12030661B}"/>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a:extLst>
            <a:ext uri="{FF2B5EF4-FFF2-40B4-BE49-F238E27FC236}">
              <a16:creationId xmlns:a16="http://schemas.microsoft.com/office/drawing/2014/main" id="{03C8BA8A-A437-41B1-B872-998F5648E4E3}"/>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5" name="【図書館】&#10;一人当たり面積平均値テキスト">
          <a:extLst>
            <a:ext uri="{FF2B5EF4-FFF2-40B4-BE49-F238E27FC236}">
              <a16:creationId xmlns:a16="http://schemas.microsoft.com/office/drawing/2014/main" id="{2D40E2A4-4EDD-4A64-B12E-02105F530D93}"/>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a:extLst>
            <a:ext uri="{FF2B5EF4-FFF2-40B4-BE49-F238E27FC236}">
              <a16:creationId xmlns:a16="http://schemas.microsoft.com/office/drawing/2014/main" id="{8330B568-3B86-46D7-8C0B-02A198BA0429}"/>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a:extLst>
            <a:ext uri="{FF2B5EF4-FFF2-40B4-BE49-F238E27FC236}">
              <a16:creationId xmlns:a16="http://schemas.microsoft.com/office/drawing/2014/main" id="{13F908FD-F5E6-4379-8DA9-A7BE4A3B5E5A}"/>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a:extLst>
            <a:ext uri="{FF2B5EF4-FFF2-40B4-BE49-F238E27FC236}">
              <a16:creationId xmlns:a16="http://schemas.microsoft.com/office/drawing/2014/main" id="{F61B464F-41B2-4F7B-ADFD-4387188B1435}"/>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a:extLst>
            <a:ext uri="{FF2B5EF4-FFF2-40B4-BE49-F238E27FC236}">
              <a16:creationId xmlns:a16="http://schemas.microsoft.com/office/drawing/2014/main" id="{7DC230F7-2312-4850-BC85-653DF0BD0D1E}"/>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a:extLst>
            <a:ext uri="{FF2B5EF4-FFF2-40B4-BE49-F238E27FC236}">
              <a16:creationId xmlns:a16="http://schemas.microsoft.com/office/drawing/2014/main" id="{8ADB944C-7AA4-4CDF-8951-2715E9AB1ACD}"/>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AC82CCF-589B-48CC-B207-712C96C259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A2257E2-759E-465A-BA26-56CAC7BD63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DD8B00-6A51-4BFB-8F45-D0EC05C6277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C611227-2A7F-4643-B3C9-0FA173DBEB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893A507-C7E9-4789-AF9D-3BBD09B23A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6" name="楕円 125">
          <a:extLst>
            <a:ext uri="{FF2B5EF4-FFF2-40B4-BE49-F238E27FC236}">
              <a16:creationId xmlns:a16="http://schemas.microsoft.com/office/drawing/2014/main" id="{C013B466-C319-43AA-9B19-2B3E987D03A9}"/>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7" name="【図書館】&#10;一人当たり面積該当値テキスト">
          <a:extLst>
            <a:ext uri="{FF2B5EF4-FFF2-40B4-BE49-F238E27FC236}">
              <a16:creationId xmlns:a16="http://schemas.microsoft.com/office/drawing/2014/main" id="{6D203D61-72CF-4613-A21D-559D546FAE9F}"/>
            </a:ext>
          </a:extLst>
        </xdr:cNvPr>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8" name="楕円 127">
          <a:extLst>
            <a:ext uri="{FF2B5EF4-FFF2-40B4-BE49-F238E27FC236}">
              <a16:creationId xmlns:a16="http://schemas.microsoft.com/office/drawing/2014/main" id="{DCF305E4-0C9C-4BCD-A420-52377DA3B4CB}"/>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9" name="直線コネクタ 128">
          <a:extLst>
            <a:ext uri="{FF2B5EF4-FFF2-40B4-BE49-F238E27FC236}">
              <a16:creationId xmlns:a16="http://schemas.microsoft.com/office/drawing/2014/main" id="{7FB07E69-BCB6-448C-8173-81AD24165F79}"/>
            </a:ext>
          </a:extLst>
        </xdr:cNvPr>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0" name="楕円 129">
          <a:extLst>
            <a:ext uri="{FF2B5EF4-FFF2-40B4-BE49-F238E27FC236}">
              <a16:creationId xmlns:a16="http://schemas.microsoft.com/office/drawing/2014/main" id="{34385BA3-CD41-46A0-9879-00FE0B7AFEA3}"/>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167640</xdr:rowOff>
    </xdr:to>
    <xdr:cxnSp macro="">
      <xdr:nvCxnSpPr>
        <xdr:cNvPr id="131" name="直線コネクタ 130">
          <a:extLst>
            <a:ext uri="{FF2B5EF4-FFF2-40B4-BE49-F238E27FC236}">
              <a16:creationId xmlns:a16="http://schemas.microsoft.com/office/drawing/2014/main" id="{3F0AF1FD-B26D-4887-AF3E-40D334A4E455}"/>
            </a:ext>
          </a:extLst>
        </xdr:cNvPr>
        <xdr:cNvCxnSpPr/>
      </xdr:nvCxnSpPr>
      <xdr:spPr>
        <a:xfrm flipV="1">
          <a:off x="8750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2" name="楕円 131">
          <a:extLst>
            <a:ext uri="{FF2B5EF4-FFF2-40B4-BE49-F238E27FC236}">
              <a16:creationId xmlns:a16="http://schemas.microsoft.com/office/drawing/2014/main" id="{0651EF45-120A-4D78-9ADC-44CBBDEE1DC8}"/>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3" name="直線コネクタ 132">
          <a:extLst>
            <a:ext uri="{FF2B5EF4-FFF2-40B4-BE49-F238E27FC236}">
              <a16:creationId xmlns:a16="http://schemas.microsoft.com/office/drawing/2014/main" id="{DD4064B9-C6D9-4C15-AA05-B754C3BD37A1}"/>
            </a:ext>
          </a:extLst>
        </xdr:cNvPr>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4" name="n_1aveValue【図書館】&#10;一人当たり面積">
          <a:extLst>
            <a:ext uri="{FF2B5EF4-FFF2-40B4-BE49-F238E27FC236}">
              <a16:creationId xmlns:a16="http://schemas.microsoft.com/office/drawing/2014/main" id="{FCAD6933-4A5F-4941-BCFE-7E6657302B03}"/>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5" name="n_2aveValue【図書館】&#10;一人当たり面積">
          <a:extLst>
            <a:ext uri="{FF2B5EF4-FFF2-40B4-BE49-F238E27FC236}">
              <a16:creationId xmlns:a16="http://schemas.microsoft.com/office/drawing/2014/main" id="{7A640546-CCA7-4AF0-AB45-55BE3AD97DDF}"/>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6" name="n_3aveValue【図書館】&#10;一人当たり面積">
          <a:extLst>
            <a:ext uri="{FF2B5EF4-FFF2-40B4-BE49-F238E27FC236}">
              <a16:creationId xmlns:a16="http://schemas.microsoft.com/office/drawing/2014/main" id="{C7FDBEC1-E4DC-4D2C-9041-61535EBC5B91}"/>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a:extLst>
            <a:ext uri="{FF2B5EF4-FFF2-40B4-BE49-F238E27FC236}">
              <a16:creationId xmlns:a16="http://schemas.microsoft.com/office/drawing/2014/main" id="{0EE0E58D-5488-4034-84ED-3B9F6DC79CFD}"/>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38" name="n_1mainValue【図書館】&#10;一人当たり面積">
          <a:extLst>
            <a:ext uri="{FF2B5EF4-FFF2-40B4-BE49-F238E27FC236}">
              <a16:creationId xmlns:a16="http://schemas.microsoft.com/office/drawing/2014/main" id="{4D767561-A569-4C95-B112-C21D745898C7}"/>
            </a:ext>
          </a:extLst>
        </xdr:cNvPr>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39" name="n_2mainValue【図書館】&#10;一人当たり面積">
          <a:extLst>
            <a:ext uri="{FF2B5EF4-FFF2-40B4-BE49-F238E27FC236}">
              <a16:creationId xmlns:a16="http://schemas.microsoft.com/office/drawing/2014/main" id="{66DF5F22-4B21-4DF3-ADA5-4ADBE2B3C316}"/>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0" name="n_3mainValue【図書館】&#10;一人当たり面積">
          <a:extLst>
            <a:ext uri="{FF2B5EF4-FFF2-40B4-BE49-F238E27FC236}">
              <a16:creationId xmlns:a16="http://schemas.microsoft.com/office/drawing/2014/main" id="{3ED47BEE-EB45-422D-B1AC-ABB50ACCDB1C}"/>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5EB84CA1-EA26-4A38-896A-CA54285F1F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F1BF1A4E-906D-42D0-B25A-DCC466D084F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6692F965-7F71-4C38-8EC3-8303812AFD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58E0053C-2CEB-4225-B07F-27F40D9B63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34AB77A1-C09C-4A6B-A4EF-2ECC4B6456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90A37AD3-37BB-48E9-BA96-103EBDF723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2CCB7F22-8621-45D4-8CB5-3B1DE52DF5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80EB4155-94E9-4A94-B17E-20E82506A8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B494E6BC-7452-406D-96BD-2A344386B4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AE63EE6-4820-4CE3-90DF-02E26CFC2C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B17FDCAB-E669-49D5-9A96-8A8731C9BCE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550F187-9E36-44EE-8934-14BDF5D68A5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AF32D0E3-FE4B-430F-930F-801865E2B57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7382CEEE-0B97-49FF-899F-ACFAB958A2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E7959091-FEC6-40C6-8B37-BDE6FF9750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F1DF9D99-023E-4427-8660-3A8E3F93D8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B7E98059-8D08-4652-A348-FABDA8A29AF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1B02A9FC-C08E-45FB-A1FB-41F1C16E82C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825E7926-BBC6-495E-B38E-59527EC3F4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9CB935F6-0E35-42C4-819F-A5E673619C6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63052EBD-976F-444A-AAAA-92EF1C0DB2F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02CA30B-AB18-4ED9-BA8F-E8B5AEA539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ECCDABF-7B67-4B7A-AB4B-67B6B381CBA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68B058BB-D892-44A7-9D9E-0AC6DD169D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a:extLst>
            <a:ext uri="{FF2B5EF4-FFF2-40B4-BE49-F238E27FC236}">
              <a16:creationId xmlns:a16="http://schemas.microsoft.com/office/drawing/2014/main" id="{5087D9DB-BDAD-4354-BB19-3F7F58E3E6B2}"/>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514F8874-E3D5-492A-8A16-E7D953C984DE}"/>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a:extLst>
            <a:ext uri="{FF2B5EF4-FFF2-40B4-BE49-F238E27FC236}">
              <a16:creationId xmlns:a16="http://schemas.microsoft.com/office/drawing/2014/main" id="{3539403B-128E-4212-BBBF-B8DDE3E4EBFA}"/>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DF7F3DE4-DABC-4D66-8A6A-04F2047F38F1}"/>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a:extLst>
            <a:ext uri="{FF2B5EF4-FFF2-40B4-BE49-F238E27FC236}">
              <a16:creationId xmlns:a16="http://schemas.microsoft.com/office/drawing/2014/main" id="{DB5779F4-7A30-46D7-B0E7-6C92E27CD07D}"/>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7FC41A02-5C56-468D-BE82-50193AFEEE4A}"/>
            </a:ext>
          </a:extLst>
        </xdr:cNvPr>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a:extLst>
            <a:ext uri="{FF2B5EF4-FFF2-40B4-BE49-F238E27FC236}">
              <a16:creationId xmlns:a16="http://schemas.microsoft.com/office/drawing/2014/main" id="{DC79ECD1-7AE9-4102-9C53-F7FC9ED0301B}"/>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a:extLst>
            <a:ext uri="{FF2B5EF4-FFF2-40B4-BE49-F238E27FC236}">
              <a16:creationId xmlns:a16="http://schemas.microsoft.com/office/drawing/2014/main" id="{25679811-9584-4BE3-88B3-DE6D332E82BB}"/>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a:extLst>
            <a:ext uri="{FF2B5EF4-FFF2-40B4-BE49-F238E27FC236}">
              <a16:creationId xmlns:a16="http://schemas.microsoft.com/office/drawing/2014/main" id="{872A7839-7E1C-4E50-B988-535281B1FD45}"/>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a:extLst>
            <a:ext uri="{FF2B5EF4-FFF2-40B4-BE49-F238E27FC236}">
              <a16:creationId xmlns:a16="http://schemas.microsoft.com/office/drawing/2014/main" id="{2AD35C45-6438-4A22-AA0F-B7641A533C1B}"/>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a:extLst>
            <a:ext uri="{FF2B5EF4-FFF2-40B4-BE49-F238E27FC236}">
              <a16:creationId xmlns:a16="http://schemas.microsoft.com/office/drawing/2014/main" id="{09E80464-2142-43B8-98E6-107C507632D3}"/>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A048767-F8C1-4D3F-9287-0A3F4B31E5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335BF7D-7985-4088-9D9F-A79C5CEFC8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93F106F-F5E6-4794-9C3A-7B5A1726E9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61F36DF-412B-4991-9CC8-E2B8B90BBB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5A7395E-2F81-4472-B593-EF835675AB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1" name="楕円 180">
          <a:extLst>
            <a:ext uri="{FF2B5EF4-FFF2-40B4-BE49-F238E27FC236}">
              <a16:creationId xmlns:a16="http://schemas.microsoft.com/office/drawing/2014/main" id="{06F556AB-A611-41AC-AEA7-28827D596F77}"/>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BD1AC8C3-B5B6-49AA-8AD3-D14114676610}"/>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83" name="楕円 182">
          <a:extLst>
            <a:ext uri="{FF2B5EF4-FFF2-40B4-BE49-F238E27FC236}">
              <a16:creationId xmlns:a16="http://schemas.microsoft.com/office/drawing/2014/main" id="{948EC83D-BA5F-4873-8FA3-235A5599E858}"/>
            </a:ext>
          </a:extLst>
        </xdr:cNvPr>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61</xdr:row>
      <xdr:rowOff>53340</xdr:rowOff>
    </xdr:to>
    <xdr:cxnSp macro="">
      <xdr:nvCxnSpPr>
        <xdr:cNvPr id="184" name="直線コネクタ 183">
          <a:extLst>
            <a:ext uri="{FF2B5EF4-FFF2-40B4-BE49-F238E27FC236}">
              <a16:creationId xmlns:a16="http://schemas.microsoft.com/office/drawing/2014/main" id="{6F5F8698-93E3-448A-B8CF-419D880150F1}"/>
            </a:ext>
          </a:extLst>
        </xdr:cNvPr>
        <xdr:cNvCxnSpPr/>
      </xdr:nvCxnSpPr>
      <xdr:spPr>
        <a:xfrm>
          <a:off x="3797300" y="1042225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85" name="楕円 184">
          <a:extLst>
            <a:ext uri="{FF2B5EF4-FFF2-40B4-BE49-F238E27FC236}">
              <a16:creationId xmlns:a16="http://schemas.microsoft.com/office/drawing/2014/main" id="{0B3EAA7E-FBDF-47E4-968A-13C11E32E8C3}"/>
            </a:ext>
          </a:extLst>
        </xdr:cNvPr>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135255</xdr:rowOff>
    </xdr:to>
    <xdr:cxnSp macro="">
      <xdr:nvCxnSpPr>
        <xdr:cNvPr id="186" name="直線コネクタ 185">
          <a:extLst>
            <a:ext uri="{FF2B5EF4-FFF2-40B4-BE49-F238E27FC236}">
              <a16:creationId xmlns:a16="http://schemas.microsoft.com/office/drawing/2014/main" id="{CAE7BD07-CA23-4CC0-98E1-968B83AE9FD5}"/>
            </a:ext>
          </a:extLst>
        </xdr:cNvPr>
        <xdr:cNvCxnSpPr/>
      </xdr:nvCxnSpPr>
      <xdr:spPr>
        <a:xfrm>
          <a:off x="2908300" y="103498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87" name="楕円 186">
          <a:extLst>
            <a:ext uri="{FF2B5EF4-FFF2-40B4-BE49-F238E27FC236}">
              <a16:creationId xmlns:a16="http://schemas.microsoft.com/office/drawing/2014/main" id="{484E1321-6971-401D-8393-A9E4014FE078}"/>
            </a:ext>
          </a:extLst>
        </xdr:cNvPr>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62865</xdr:rowOff>
    </xdr:to>
    <xdr:cxnSp macro="">
      <xdr:nvCxnSpPr>
        <xdr:cNvPr id="188" name="直線コネクタ 187">
          <a:extLst>
            <a:ext uri="{FF2B5EF4-FFF2-40B4-BE49-F238E27FC236}">
              <a16:creationId xmlns:a16="http://schemas.microsoft.com/office/drawing/2014/main" id="{395DB2BB-872F-45D5-ABE9-51938F9C6054}"/>
            </a:ext>
          </a:extLst>
        </xdr:cNvPr>
        <xdr:cNvCxnSpPr/>
      </xdr:nvCxnSpPr>
      <xdr:spPr>
        <a:xfrm>
          <a:off x="2019300" y="10306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a:extLst>
            <a:ext uri="{FF2B5EF4-FFF2-40B4-BE49-F238E27FC236}">
              <a16:creationId xmlns:a16="http://schemas.microsoft.com/office/drawing/2014/main" id="{4AA40BF9-A693-4A33-AA8D-57F049903B7E}"/>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0F2B0502-00D0-493C-AE8C-9F3DDB1CE526}"/>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a:extLst>
            <a:ext uri="{FF2B5EF4-FFF2-40B4-BE49-F238E27FC236}">
              <a16:creationId xmlns:a16="http://schemas.microsoft.com/office/drawing/2014/main" id="{65D36412-FADE-4AC3-BDD8-B3623908D117}"/>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a:extLst>
            <a:ext uri="{FF2B5EF4-FFF2-40B4-BE49-F238E27FC236}">
              <a16:creationId xmlns:a16="http://schemas.microsoft.com/office/drawing/2014/main" id="{E8CEF685-3B10-42B6-AF88-A8158250E01D}"/>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5732</xdr:rowOff>
    </xdr:from>
    <xdr:ext cx="405111" cy="259045"/>
    <xdr:sp macro="" textlink="">
      <xdr:nvSpPr>
        <xdr:cNvPr id="193" name="n_1mainValue【体育館・プール】&#10;有形固定資産減価償却率">
          <a:extLst>
            <a:ext uri="{FF2B5EF4-FFF2-40B4-BE49-F238E27FC236}">
              <a16:creationId xmlns:a16="http://schemas.microsoft.com/office/drawing/2014/main" id="{D6707CD6-AF04-4F4D-A08B-89B5997583BB}"/>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94" name="n_2mainValue【体育館・プール】&#10;有形固定資産減価償却率">
          <a:extLst>
            <a:ext uri="{FF2B5EF4-FFF2-40B4-BE49-F238E27FC236}">
              <a16:creationId xmlns:a16="http://schemas.microsoft.com/office/drawing/2014/main" id="{17FE622E-2B10-4891-B508-C9D6E2A5D449}"/>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195" name="n_3mainValue【体育館・プール】&#10;有形固定資産減価償却率">
          <a:extLst>
            <a:ext uri="{FF2B5EF4-FFF2-40B4-BE49-F238E27FC236}">
              <a16:creationId xmlns:a16="http://schemas.microsoft.com/office/drawing/2014/main" id="{0CC9449C-A46C-47E7-A9B6-E50B3F70CE69}"/>
            </a:ext>
          </a:extLst>
        </xdr:cNvPr>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31DBC778-51D7-4AEC-8553-6647EEC658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2DD88B3B-AF9B-448A-8E17-81931DD1F2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0584D20-C699-4E10-9357-F8C412D3DA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2D2FF547-A9C1-41B8-88AF-1FFAB1B006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54769EA0-8709-4533-8D8B-06B365B5F3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DA4376AB-036C-4FD4-93E7-7992E7344D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4D69F6C-5AC8-4040-A998-B7DB413453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B0854E3-66CB-464F-8D20-BB1CF5410F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503E82EC-BC23-41DF-8D09-4F80BD9BE9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44EE942-1AB1-4033-BC75-BD34C85D9E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51844AB-8EF7-4204-A6CD-A78E5B1CC83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4C9F1BE5-2EB5-47F1-9B5E-21C431C31CE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35403A53-B5EF-4B13-ADDB-09AF9610E77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D7419C20-66CD-40CF-A90C-D87C95F409A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6B9892C-4FA8-44C6-8469-B90420240D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CCDFBB4C-A71B-4009-A536-3C437D5CFA6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3B4654A9-2D23-4EEF-ADE7-2D4AB28F3C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00BA8596-C808-4F33-A832-E4921689EA2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A2FB81C0-C70E-4E79-81DB-70018E45DA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2E66738E-2E76-4645-86B8-B29AEF54E65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79AD2AF-3A8D-47AC-A497-2DBC01CA41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594D5F1A-2705-4283-8319-6ABBBE75B3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10F70228-6E31-4F3D-9B3F-F0E7D6752DB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a:extLst>
            <a:ext uri="{FF2B5EF4-FFF2-40B4-BE49-F238E27FC236}">
              <a16:creationId xmlns:a16="http://schemas.microsoft.com/office/drawing/2014/main" id="{3C60B7B0-05DD-456E-9FBC-15822E4C2055}"/>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a:extLst>
            <a:ext uri="{FF2B5EF4-FFF2-40B4-BE49-F238E27FC236}">
              <a16:creationId xmlns:a16="http://schemas.microsoft.com/office/drawing/2014/main" id="{1113D4A1-0CA2-49AD-9D99-64822A6B4BD6}"/>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a:extLst>
            <a:ext uri="{FF2B5EF4-FFF2-40B4-BE49-F238E27FC236}">
              <a16:creationId xmlns:a16="http://schemas.microsoft.com/office/drawing/2014/main" id="{06B724AB-B94A-4A19-9486-DEA0CA346395}"/>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a:extLst>
            <a:ext uri="{FF2B5EF4-FFF2-40B4-BE49-F238E27FC236}">
              <a16:creationId xmlns:a16="http://schemas.microsoft.com/office/drawing/2014/main" id="{A4A5DF03-C8E8-4916-968F-8BA73B650087}"/>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a:extLst>
            <a:ext uri="{FF2B5EF4-FFF2-40B4-BE49-F238E27FC236}">
              <a16:creationId xmlns:a16="http://schemas.microsoft.com/office/drawing/2014/main" id="{28967842-6A7E-4945-B635-D85F77397747}"/>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a:extLst>
            <a:ext uri="{FF2B5EF4-FFF2-40B4-BE49-F238E27FC236}">
              <a16:creationId xmlns:a16="http://schemas.microsoft.com/office/drawing/2014/main" id="{F871AABF-0E28-44EF-BA57-B74EB5F8BD81}"/>
            </a:ext>
          </a:extLst>
        </xdr:cNvPr>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a:extLst>
            <a:ext uri="{FF2B5EF4-FFF2-40B4-BE49-F238E27FC236}">
              <a16:creationId xmlns:a16="http://schemas.microsoft.com/office/drawing/2014/main" id="{AFCBD524-E4C7-4A7A-8A6C-902720D0E66E}"/>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a:extLst>
            <a:ext uri="{FF2B5EF4-FFF2-40B4-BE49-F238E27FC236}">
              <a16:creationId xmlns:a16="http://schemas.microsoft.com/office/drawing/2014/main" id="{3E44CDC8-A7CB-48CF-8D13-B4C2E462C2F5}"/>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a:extLst>
            <a:ext uri="{FF2B5EF4-FFF2-40B4-BE49-F238E27FC236}">
              <a16:creationId xmlns:a16="http://schemas.microsoft.com/office/drawing/2014/main" id="{D9E1E8DC-B573-485A-AE5D-B2BC2C7832EB}"/>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a:extLst>
            <a:ext uri="{FF2B5EF4-FFF2-40B4-BE49-F238E27FC236}">
              <a16:creationId xmlns:a16="http://schemas.microsoft.com/office/drawing/2014/main" id="{4F39E4B5-76FB-4DAD-BFF0-7D2B13AB1BBB}"/>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a:extLst>
            <a:ext uri="{FF2B5EF4-FFF2-40B4-BE49-F238E27FC236}">
              <a16:creationId xmlns:a16="http://schemas.microsoft.com/office/drawing/2014/main" id="{98F88EF0-B98D-4D0A-AC6D-19215B17687F}"/>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0D8892B-136E-40A5-97DB-A89C4498E8B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6937A40-6764-4F08-85A9-9248EB6C24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6735BF1-28B0-48C3-A35B-7189077901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A51D861-9486-4DCB-9C69-7645035672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B807B2F-9F3C-4684-8810-FFD65870BFF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35" name="楕円 234">
          <a:extLst>
            <a:ext uri="{FF2B5EF4-FFF2-40B4-BE49-F238E27FC236}">
              <a16:creationId xmlns:a16="http://schemas.microsoft.com/office/drawing/2014/main" id="{F77E63FE-2E72-4473-ADEA-9D747C5409B2}"/>
            </a:ext>
          </a:extLst>
        </xdr:cNvPr>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36" name="【体育館・プール】&#10;一人当たり面積該当値テキスト">
          <a:extLst>
            <a:ext uri="{FF2B5EF4-FFF2-40B4-BE49-F238E27FC236}">
              <a16:creationId xmlns:a16="http://schemas.microsoft.com/office/drawing/2014/main" id="{4D8CDAF8-49CF-4761-84FC-1E5629FDF8C5}"/>
            </a:ext>
          </a:extLst>
        </xdr:cNvPr>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37" name="楕円 236">
          <a:extLst>
            <a:ext uri="{FF2B5EF4-FFF2-40B4-BE49-F238E27FC236}">
              <a16:creationId xmlns:a16="http://schemas.microsoft.com/office/drawing/2014/main" id="{8E951309-2661-433B-8C2B-5DEC6B6B3D83}"/>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38" name="直線コネクタ 237">
          <a:extLst>
            <a:ext uri="{FF2B5EF4-FFF2-40B4-BE49-F238E27FC236}">
              <a16:creationId xmlns:a16="http://schemas.microsoft.com/office/drawing/2014/main" id="{F001D96F-755B-4C75-837D-E99DA7942DEC}"/>
            </a:ext>
          </a:extLst>
        </xdr:cNvPr>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39" name="楕円 238">
          <a:extLst>
            <a:ext uri="{FF2B5EF4-FFF2-40B4-BE49-F238E27FC236}">
              <a16:creationId xmlns:a16="http://schemas.microsoft.com/office/drawing/2014/main" id="{FC6775B1-18A8-4ED6-8D58-ADFCDFA30814}"/>
            </a:ext>
          </a:extLst>
        </xdr:cNvPr>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95250</xdr:rowOff>
    </xdr:to>
    <xdr:cxnSp macro="">
      <xdr:nvCxnSpPr>
        <xdr:cNvPr id="240" name="直線コネクタ 239">
          <a:extLst>
            <a:ext uri="{FF2B5EF4-FFF2-40B4-BE49-F238E27FC236}">
              <a16:creationId xmlns:a16="http://schemas.microsoft.com/office/drawing/2014/main" id="{EB435118-C945-4A24-B066-77BDDB92FFC0}"/>
            </a:ext>
          </a:extLst>
        </xdr:cNvPr>
        <xdr:cNvCxnSpPr/>
      </xdr:nvCxnSpPr>
      <xdr:spPr>
        <a:xfrm>
          <a:off x="8750300" y="1069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xdr:rowOff>
    </xdr:from>
    <xdr:to>
      <xdr:col>41</xdr:col>
      <xdr:colOff>101600</xdr:colOff>
      <xdr:row>62</xdr:row>
      <xdr:rowOff>111760</xdr:rowOff>
    </xdr:to>
    <xdr:sp macro="" textlink="">
      <xdr:nvSpPr>
        <xdr:cNvPr id="241" name="楕円 240">
          <a:extLst>
            <a:ext uri="{FF2B5EF4-FFF2-40B4-BE49-F238E27FC236}">
              <a16:creationId xmlns:a16="http://schemas.microsoft.com/office/drawing/2014/main" id="{18F1077E-47EF-4B1C-85B1-E8CB54410E3D}"/>
            </a:ext>
          </a:extLst>
        </xdr:cNvPr>
        <xdr:cNvSpPr/>
      </xdr:nvSpPr>
      <xdr:spPr>
        <a:xfrm>
          <a:off x="781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60960</xdr:rowOff>
    </xdr:from>
    <xdr:to>
      <xdr:col>45</xdr:col>
      <xdr:colOff>177800</xdr:colOff>
      <xdr:row>62</xdr:row>
      <xdr:rowOff>64770</xdr:rowOff>
    </xdr:to>
    <xdr:cxnSp macro="">
      <xdr:nvCxnSpPr>
        <xdr:cNvPr id="242" name="直線コネクタ 241">
          <a:extLst>
            <a:ext uri="{FF2B5EF4-FFF2-40B4-BE49-F238E27FC236}">
              <a16:creationId xmlns:a16="http://schemas.microsoft.com/office/drawing/2014/main" id="{041B9D91-FBDE-4A18-ADB6-E9C0D344970D}"/>
            </a:ext>
          </a:extLst>
        </xdr:cNvPr>
        <xdr:cNvCxnSpPr/>
      </xdr:nvCxnSpPr>
      <xdr:spPr>
        <a:xfrm>
          <a:off x="7861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a:extLst>
            <a:ext uri="{FF2B5EF4-FFF2-40B4-BE49-F238E27FC236}">
              <a16:creationId xmlns:a16="http://schemas.microsoft.com/office/drawing/2014/main" id="{26BAA730-7585-4704-8D6E-8957CCB0076D}"/>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a:extLst>
            <a:ext uri="{FF2B5EF4-FFF2-40B4-BE49-F238E27FC236}">
              <a16:creationId xmlns:a16="http://schemas.microsoft.com/office/drawing/2014/main" id="{C43DEE30-E8B3-4F13-A0CD-26A029439136}"/>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a:extLst>
            <a:ext uri="{FF2B5EF4-FFF2-40B4-BE49-F238E27FC236}">
              <a16:creationId xmlns:a16="http://schemas.microsoft.com/office/drawing/2014/main" id="{E6EEA685-5913-4984-9F0E-035BF4ACFD57}"/>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a:extLst>
            <a:ext uri="{FF2B5EF4-FFF2-40B4-BE49-F238E27FC236}">
              <a16:creationId xmlns:a16="http://schemas.microsoft.com/office/drawing/2014/main" id="{805C78EA-DAE1-4FAB-8AF0-34FC2F182ADE}"/>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47" name="n_1mainValue【体育館・プール】&#10;一人当たり面積">
          <a:extLst>
            <a:ext uri="{FF2B5EF4-FFF2-40B4-BE49-F238E27FC236}">
              <a16:creationId xmlns:a16="http://schemas.microsoft.com/office/drawing/2014/main" id="{C5FAA261-61A7-4CA1-AE2F-10B6EDADEFEF}"/>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48" name="n_2mainValue【体育館・プール】&#10;一人当たり面積">
          <a:extLst>
            <a:ext uri="{FF2B5EF4-FFF2-40B4-BE49-F238E27FC236}">
              <a16:creationId xmlns:a16="http://schemas.microsoft.com/office/drawing/2014/main" id="{613CFBCE-F948-45BA-AAB5-D768E4FBB325}"/>
            </a:ext>
          </a:extLst>
        </xdr:cNvPr>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102887</xdr:rowOff>
    </xdr:from>
    <xdr:ext cx="469744" cy="259045"/>
    <xdr:sp macro="" textlink="">
      <xdr:nvSpPr>
        <xdr:cNvPr id="249" name="n_3mainValue【体育館・プール】&#10;一人当たり面積">
          <a:extLst>
            <a:ext uri="{FF2B5EF4-FFF2-40B4-BE49-F238E27FC236}">
              <a16:creationId xmlns:a16="http://schemas.microsoft.com/office/drawing/2014/main" id="{89EC4A64-871D-4A9B-99EF-194F8EDEEF4F}"/>
            </a:ext>
          </a:extLst>
        </xdr:cNvPr>
        <xdr:cNvSpPr txBox="1"/>
      </xdr:nvSpPr>
      <xdr:spPr>
        <a:xfrm>
          <a:off x="7626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D04755C-D5C2-45D0-81E4-66D1E90DC2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9FC12F7C-93D5-478D-9FDF-48EADC0771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6A0F96BA-1F64-4DCA-A578-17CFFA22EC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C54E833B-AC3D-4FA0-B3C6-170498BB6E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33566B97-5A62-4308-B589-B99095F31F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901F81B0-D8EC-4C82-8F0F-3DA1DAA4E0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792EA53F-D15B-4F98-AA42-CAEEAD0DC2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84ACE1A-B5C1-4621-98B1-F886307C38C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72559943-E256-41BF-9CE3-38784355EE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926385A3-F346-4848-AA3A-CE181883AE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95ACCB91-2A9E-4219-BAB0-E63AAD0ACA0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BE5FD4A9-0A16-4724-A42A-EA63D413052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2B3E3022-8A76-4B0F-B6CA-5E49AF47086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45F28A04-064C-4C74-B174-AA939AD7F1D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48443D9-9E59-429B-B8A4-BD6B087A29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87C750C7-1F29-4587-9A63-8B6A1DA2BB5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363BD062-A453-4CE2-8CF0-A1BF4B59B2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8F1D91B-0ED2-458E-9224-BB14F29BC7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B65FFFD5-8B08-4F3C-9BEA-DB6168F102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A38C4C16-FFA7-43E9-BE3E-38107AEA898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1AFB06B4-208B-4A91-BB9A-FDB89A28829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CCB225E2-5F5B-4348-8CDE-C87580355C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69D44242-0447-4E9B-B718-6939BC826F7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96B4D797-5746-4D87-A9AE-A883B5BA42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a:extLst>
            <a:ext uri="{FF2B5EF4-FFF2-40B4-BE49-F238E27FC236}">
              <a16:creationId xmlns:a16="http://schemas.microsoft.com/office/drawing/2014/main" id="{9AE7960B-141F-48AE-AE61-C29E4528A70E}"/>
            </a:ext>
          </a:extLst>
        </xdr:cNvPr>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238EA4DF-9908-4A7D-B9E0-074259482CD1}"/>
            </a:ext>
          </a:extLst>
        </xdr:cNvPr>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a:extLst>
            <a:ext uri="{FF2B5EF4-FFF2-40B4-BE49-F238E27FC236}">
              <a16:creationId xmlns:a16="http://schemas.microsoft.com/office/drawing/2014/main" id="{83B8C013-0D00-4747-A8F2-E151B4614D18}"/>
            </a:ext>
          </a:extLst>
        </xdr:cNvPr>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9DB6C359-E080-4659-B7D4-B6C93F6AE6F6}"/>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a:extLst>
            <a:ext uri="{FF2B5EF4-FFF2-40B4-BE49-F238E27FC236}">
              <a16:creationId xmlns:a16="http://schemas.microsoft.com/office/drawing/2014/main" id="{5CEEC046-1A91-47B3-90C3-89D849D8B4CB}"/>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286D0D0A-EFD6-4393-9BBE-CAFC1EEBD4D9}"/>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a:extLst>
            <a:ext uri="{FF2B5EF4-FFF2-40B4-BE49-F238E27FC236}">
              <a16:creationId xmlns:a16="http://schemas.microsoft.com/office/drawing/2014/main" id="{90062E6B-E5EB-49FE-8C82-E0C697338593}"/>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a:extLst>
            <a:ext uri="{FF2B5EF4-FFF2-40B4-BE49-F238E27FC236}">
              <a16:creationId xmlns:a16="http://schemas.microsoft.com/office/drawing/2014/main" id="{ACCCFC8E-6857-4708-937F-F44E3A0EF938}"/>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a:extLst>
            <a:ext uri="{FF2B5EF4-FFF2-40B4-BE49-F238E27FC236}">
              <a16:creationId xmlns:a16="http://schemas.microsoft.com/office/drawing/2014/main" id="{D3E0828E-7F4D-4EBB-BD16-243DE8D4DA39}"/>
            </a:ext>
          </a:extLst>
        </xdr:cNvPr>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a:extLst>
            <a:ext uri="{FF2B5EF4-FFF2-40B4-BE49-F238E27FC236}">
              <a16:creationId xmlns:a16="http://schemas.microsoft.com/office/drawing/2014/main" id="{1B3D2617-3056-4A7C-84D2-7CE83668382E}"/>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a:extLst>
            <a:ext uri="{FF2B5EF4-FFF2-40B4-BE49-F238E27FC236}">
              <a16:creationId xmlns:a16="http://schemas.microsoft.com/office/drawing/2014/main" id="{9F239FD9-03BA-481E-8355-D116D48B9ECE}"/>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258A5B1-B042-407A-83FF-821CE926CF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7737A2F-04E3-4322-82FD-6310B1CBCB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770947C-4EE7-4AF2-AE50-5D5EDD4364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1C12E3C-067B-428A-AE51-8A6767078E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15DFFFB-94E3-45CB-9C86-D1B664C511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166370</xdr:rowOff>
    </xdr:from>
    <xdr:to>
      <xdr:col>24</xdr:col>
      <xdr:colOff>114300</xdr:colOff>
      <xdr:row>85</xdr:row>
      <xdr:rowOff>96520</xdr:rowOff>
    </xdr:to>
    <xdr:sp macro="" textlink="">
      <xdr:nvSpPr>
        <xdr:cNvPr id="290" name="楕円 289">
          <a:extLst>
            <a:ext uri="{FF2B5EF4-FFF2-40B4-BE49-F238E27FC236}">
              <a16:creationId xmlns:a16="http://schemas.microsoft.com/office/drawing/2014/main" id="{AED90306-E5FE-4BF3-8CE6-D8C5491F8950}"/>
            </a:ext>
          </a:extLst>
        </xdr:cNvPr>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144797</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611840F7-3EB7-4254-97D2-9A86DD52F121}"/>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92" name="楕円 291">
          <a:extLst>
            <a:ext uri="{FF2B5EF4-FFF2-40B4-BE49-F238E27FC236}">
              <a16:creationId xmlns:a16="http://schemas.microsoft.com/office/drawing/2014/main" id="{354EDF5A-862F-4717-A1E8-6CE1E435198D}"/>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85</xdr:row>
      <xdr:rowOff>45720</xdr:rowOff>
    </xdr:to>
    <xdr:cxnSp macro="">
      <xdr:nvCxnSpPr>
        <xdr:cNvPr id="293" name="直線コネクタ 292">
          <a:extLst>
            <a:ext uri="{FF2B5EF4-FFF2-40B4-BE49-F238E27FC236}">
              <a16:creationId xmlns:a16="http://schemas.microsoft.com/office/drawing/2014/main" id="{E243AA85-9821-48F8-97D0-D2D1E7FB1BFC}"/>
            </a:ext>
          </a:extLst>
        </xdr:cNvPr>
        <xdr:cNvCxnSpPr/>
      </xdr:nvCxnSpPr>
      <xdr:spPr>
        <a:xfrm>
          <a:off x="3797300" y="1439418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294" name="楕円 293">
          <a:extLst>
            <a:ext uri="{FF2B5EF4-FFF2-40B4-BE49-F238E27FC236}">
              <a16:creationId xmlns:a16="http://schemas.microsoft.com/office/drawing/2014/main" id="{48EDFE08-D66F-41F2-8A57-6FFD1E952352}"/>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163830</xdr:rowOff>
    </xdr:to>
    <xdr:cxnSp macro="">
      <xdr:nvCxnSpPr>
        <xdr:cNvPr id="295" name="直線コネクタ 294">
          <a:extLst>
            <a:ext uri="{FF2B5EF4-FFF2-40B4-BE49-F238E27FC236}">
              <a16:creationId xmlns:a16="http://schemas.microsoft.com/office/drawing/2014/main" id="{EB1864CC-C31F-4F2D-B7B1-B37FF989AB5D}"/>
            </a:ext>
          </a:extLst>
        </xdr:cNvPr>
        <xdr:cNvCxnSpPr/>
      </xdr:nvCxnSpPr>
      <xdr:spPr>
        <a:xfrm>
          <a:off x="2908300" y="14340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6" name="楕円 295">
          <a:extLst>
            <a:ext uri="{FF2B5EF4-FFF2-40B4-BE49-F238E27FC236}">
              <a16:creationId xmlns:a16="http://schemas.microsoft.com/office/drawing/2014/main" id="{FD33F7B1-999C-4DDA-92F1-ABA41AF53CB9}"/>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110489</xdr:rowOff>
    </xdr:to>
    <xdr:cxnSp macro="">
      <xdr:nvCxnSpPr>
        <xdr:cNvPr id="297" name="直線コネクタ 296">
          <a:extLst>
            <a:ext uri="{FF2B5EF4-FFF2-40B4-BE49-F238E27FC236}">
              <a16:creationId xmlns:a16="http://schemas.microsoft.com/office/drawing/2014/main" id="{1E0638B9-28F6-41D5-B859-D45F7FECD46D}"/>
            </a:ext>
          </a:extLst>
        </xdr:cNvPr>
        <xdr:cNvCxnSpPr/>
      </xdr:nvCxnSpPr>
      <xdr:spPr>
        <a:xfrm>
          <a:off x="2019300" y="14287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a:extLst>
            <a:ext uri="{FF2B5EF4-FFF2-40B4-BE49-F238E27FC236}">
              <a16:creationId xmlns:a16="http://schemas.microsoft.com/office/drawing/2014/main" id="{9DE8F290-BFF1-4BBF-815C-B74C82B126EB}"/>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a:extLst>
            <a:ext uri="{FF2B5EF4-FFF2-40B4-BE49-F238E27FC236}">
              <a16:creationId xmlns:a16="http://schemas.microsoft.com/office/drawing/2014/main" id="{9D8A03B2-39D6-4FD8-AC4E-EB0A1174E115}"/>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a:extLst>
            <a:ext uri="{FF2B5EF4-FFF2-40B4-BE49-F238E27FC236}">
              <a16:creationId xmlns:a16="http://schemas.microsoft.com/office/drawing/2014/main" id="{72656670-F387-442B-B7BE-AEC200BE8CE7}"/>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a:extLst>
            <a:ext uri="{FF2B5EF4-FFF2-40B4-BE49-F238E27FC236}">
              <a16:creationId xmlns:a16="http://schemas.microsoft.com/office/drawing/2014/main" id="{A5DCE739-EF4B-4D0A-B266-E1F7FC6A4EBC}"/>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02" name="n_1mainValue【福祉施設】&#10;有形固定資産減価償却率">
          <a:extLst>
            <a:ext uri="{FF2B5EF4-FFF2-40B4-BE49-F238E27FC236}">
              <a16:creationId xmlns:a16="http://schemas.microsoft.com/office/drawing/2014/main" id="{8CD6111E-1DA3-4FBD-A03D-7DCF904B3275}"/>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03" name="n_2mainValue【福祉施設】&#10;有形固定資産減価償却率">
          <a:extLst>
            <a:ext uri="{FF2B5EF4-FFF2-40B4-BE49-F238E27FC236}">
              <a16:creationId xmlns:a16="http://schemas.microsoft.com/office/drawing/2014/main" id="{FA03C8E5-64CE-466C-886D-C8EAD185387B}"/>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04" name="n_3mainValue【福祉施設】&#10;有形固定資産減価償却率">
          <a:extLst>
            <a:ext uri="{FF2B5EF4-FFF2-40B4-BE49-F238E27FC236}">
              <a16:creationId xmlns:a16="http://schemas.microsoft.com/office/drawing/2014/main" id="{3931EB37-AB17-4782-9668-BC214E17ACA6}"/>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6E6A85AF-B253-4243-AFC4-2691C5D45E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3F4568D8-58CE-4F57-A6D5-586B10891A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3D051F18-5C95-4831-B092-4F978A69BC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9EEBABE6-4F47-4ADB-978D-D21F813BED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B8BE6974-5F29-4AA9-ABF7-69FAA74715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DE8488E0-769C-46A0-8ABE-8A5066BCBD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328AC3D8-9BD7-412F-AFD4-A941589025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CCFD6B82-9854-443C-9388-3ECB08FCC8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C1DE2FFB-4676-4152-9EBF-14810CACE8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1CE5DC38-328B-4E32-BEB0-F244080D97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F437F3B3-3556-4F52-B10E-107AA8D66D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172E08CC-4B02-403D-8D47-F404AAB9D6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498B56D1-15AD-495E-AD3C-6F0F511E554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B2B6003C-F2A9-4144-BCEB-2184E0F6DB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7259C13D-FC8B-430D-B99E-B5C9FE2B59F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3A60EC30-2EE3-40D0-942C-D18EBD4100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7B131A31-BC11-4F8D-9B26-3C48462FFC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B3F7AF70-3EAC-4BA7-8C78-086DD351B74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D877D5BA-D625-42B1-A54E-79E4D2D1453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B93463D2-B23C-4F34-9659-0E7CE06836A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D4EDAD1D-0A05-4BA2-827D-28C2856E83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ABEF05BF-25B3-472C-969B-31EE2102B8A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75698391-DBCA-4E2C-800D-93830A9C1F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a:extLst>
            <a:ext uri="{FF2B5EF4-FFF2-40B4-BE49-F238E27FC236}">
              <a16:creationId xmlns:a16="http://schemas.microsoft.com/office/drawing/2014/main" id="{31AE8F27-45B0-4A61-A9AF-7D34A1D0082D}"/>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a:extLst>
            <a:ext uri="{FF2B5EF4-FFF2-40B4-BE49-F238E27FC236}">
              <a16:creationId xmlns:a16="http://schemas.microsoft.com/office/drawing/2014/main" id="{8C26F16B-4C37-43C6-8910-A700F23585B7}"/>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a:extLst>
            <a:ext uri="{FF2B5EF4-FFF2-40B4-BE49-F238E27FC236}">
              <a16:creationId xmlns:a16="http://schemas.microsoft.com/office/drawing/2014/main" id="{42CA1F7C-6191-474B-B554-3B162FD57CF0}"/>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a:extLst>
            <a:ext uri="{FF2B5EF4-FFF2-40B4-BE49-F238E27FC236}">
              <a16:creationId xmlns:a16="http://schemas.microsoft.com/office/drawing/2014/main" id="{F36ACD2D-6054-46E5-8FB3-ED4FE6A26593}"/>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a:extLst>
            <a:ext uri="{FF2B5EF4-FFF2-40B4-BE49-F238E27FC236}">
              <a16:creationId xmlns:a16="http://schemas.microsoft.com/office/drawing/2014/main" id="{EF5206B7-A63A-428B-87FF-475F9C94AE1C}"/>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a:extLst>
            <a:ext uri="{FF2B5EF4-FFF2-40B4-BE49-F238E27FC236}">
              <a16:creationId xmlns:a16="http://schemas.microsoft.com/office/drawing/2014/main" id="{6C069955-4D81-476F-BA59-4DD4713543C7}"/>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a:extLst>
            <a:ext uri="{FF2B5EF4-FFF2-40B4-BE49-F238E27FC236}">
              <a16:creationId xmlns:a16="http://schemas.microsoft.com/office/drawing/2014/main" id="{9A879201-2E03-4012-A99D-99A3420D9A8B}"/>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a:extLst>
            <a:ext uri="{FF2B5EF4-FFF2-40B4-BE49-F238E27FC236}">
              <a16:creationId xmlns:a16="http://schemas.microsoft.com/office/drawing/2014/main" id="{F984AE10-9D8C-4119-BE02-C2608ABA42D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BD989C8C-0C82-4029-A453-8F51A02DBE05}"/>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a:extLst>
            <a:ext uri="{FF2B5EF4-FFF2-40B4-BE49-F238E27FC236}">
              <a16:creationId xmlns:a16="http://schemas.microsoft.com/office/drawing/2014/main" id="{B20DC3C6-A711-47EF-BB53-BDD057954655}"/>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a:extLst>
            <a:ext uri="{FF2B5EF4-FFF2-40B4-BE49-F238E27FC236}">
              <a16:creationId xmlns:a16="http://schemas.microsoft.com/office/drawing/2014/main" id="{5E44B9C4-778D-44C4-866A-3B93A4C8E796}"/>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30EEF914-2A6E-4C17-AAAA-DD26F8B01F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C046CB-387A-4C4F-9158-A369FCC4E0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4C468C6-8F32-420C-A51D-B09EE8C6E2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792B751-4F9A-4ACB-977D-1E5A4799AF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51E5D91-E585-48E6-8584-03FCAF2362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114300</xdr:rowOff>
    </xdr:from>
    <xdr:to>
      <xdr:col>55</xdr:col>
      <xdr:colOff>50800</xdr:colOff>
      <xdr:row>79</xdr:row>
      <xdr:rowOff>44450</xdr:rowOff>
    </xdr:to>
    <xdr:sp macro="" textlink="">
      <xdr:nvSpPr>
        <xdr:cNvPr id="344" name="楕円 343">
          <a:extLst>
            <a:ext uri="{FF2B5EF4-FFF2-40B4-BE49-F238E27FC236}">
              <a16:creationId xmlns:a16="http://schemas.microsoft.com/office/drawing/2014/main" id="{9C70CA8C-AD6F-41B8-AA0C-C7FCCC4B2B5B}"/>
            </a:ext>
          </a:extLst>
        </xdr:cNvPr>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137177</xdr:rowOff>
    </xdr:from>
    <xdr:ext cx="469744" cy="259045"/>
    <xdr:sp macro="" textlink="">
      <xdr:nvSpPr>
        <xdr:cNvPr id="345" name="【福祉施設】&#10;一人当たり面積該当値テキスト">
          <a:extLst>
            <a:ext uri="{FF2B5EF4-FFF2-40B4-BE49-F238E27FC236}">
              <a16:creationId xmlns:a16="http://schemas.microsoft.com/office/drawing/2014/main" id="{F7CFD73C-8784-4F88-8E88-AD9A1AB24374}"/>
            </a:ext>
          </a:extLst>
        </xdr:cNvPr>
        <xdr:cNvSpPr txBox="1"/>
      </xdr:nvSpPr>
      <xdr:spPr>
        <a:xfrm>
          <a:off x="10515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107950</xdr:rowOff>
    </xdr:from>
    <xdr:to>
      <xdr:col>50</xdr:col>
      <xdr:colOff>165100</xdr:colOff>
      <xdr:row>80</xdr:row>
      <xdr:rowOff>38100</xdr:rowOff>
    </xdr:to>
    <xdr:sp macro="" textlink="">
      <xdr:nvSpPr>
        <xdr:cNvPr id="346" name="楕円 345">
          <a:extLst>
            <a:ext uri="{FF2B5EF4-FFF2-40B4-BE49-F238E27FC236}">
              <a16:creationId xmlns:a16="http://schemas.microsoft.com/office/drawing/2014/main" id="{D7484B4D-712B-439D-A690-E5D098FB0D99}"/>
            </a:ext>
          </a:extLst>
        </xdr:cNvPr>
        <xdr:cNvSpPr/>
      </xdr:nvSpPr>
      <xdr:spPr>
        <a:xfrm>
          <a:off x="9588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165100</xdr:rowOff>
    </xdr:from>
    <xdr:to>
      <xdr:col>55</xdr:col>
      <xdr:colOff>0</xdr:colOff>
      <xdr:row>79</xdr:row>
      <xdr:rowOff>158750</xdr:rowOff>
    </xdr:to>
    <xdr:cxnSp macro="">
      <xdr:nvCxnSpPr>
        <xdr:cNvPr id="347" name="直線コネクタ 346">
          <a:extLst>
            <a:ext uri="{FF2B5EF4-FFF2-40B4-BE49-F238E27FC236}">
              <a16:creationId xmlns:a16="http://schemas.microsoft.com/office/drawing/2014/main" id="{003B506A-E3B2-4999-961C-DEFC98FC51FC}"/>
            </a:ext>
          </a:extLst>
        </xdr:cNvPr>
        <xdr:cNvCxnSpPr/>
      </xdr:nvCxnSpPr>
      <xdr:spPr>
        <a:xfrm flipV="1">
          <a:off x="9639300" y="13538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38100</xdr:rowOff>
    </xdr:from>
    <xdr:to>
      <xdr:col>46</xdr:col>
      <xdr:colOff>38100</xdr:colOff>
      <xdr:row>78</xdr:row>
      <xdr:rowOff>139700</xdr:rowOff>
    </xdr:to>
    <xdr:sp macro="" textlink="">
      <xdr:nvSpPr>
        <xdr:cNvPr id="348" name="楕円 347">
          <a:extLst>
            <a:ext uri="{FF2B5EF4-FFF2-40B4-BE49-F238E27FC236}">
              <a16:creationId xmlns:a16="http://schemas.microsoft.com/office/drawing/2014/main" id="{5BED14AB-D92E-4522-98FF-6833B1E788FF}"/>
            </a:ext>
          </a:extLst>
        </xdr:cNvPr>
        <xdr:cNvSpPr/>
      </xdr:nvSpPr>
      <xdr:spPr>
        <a:xfrm>
          <a:off x="869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88900</xdr:rowOff>
    </xdr:from>
    <xdr:to>
      <xdr:col>50</xdr:col>
      <xdr:colOff>114300</xdr:colOff>
      <xdr:row>79</xdr:row>
      <xdr:rowOff>158750</xdr:rowOff>
    </xdr:to>
    <xdr:cxnSp macro="">
      <xdr:nvCxnSpPr>
        <xdr:cNvPr id="349" name="直線コネクタ 348">
          <a:extLst>
            <a:ext uri="{FF2B5EF4-FFF2-40B4-BE49-F238E27FC236}">
              <a16:creationId xmlns:a16="http://schemas.microsoft.com/office/drawing/2014/main" id="{8ADA8739-9A5E-4B7C-B7E3-1001A5248546}"/>
            </a:ext>
          </a:extLst>
        </xdr:cNvPr>
        <xdr:cNvCxnSpPr/>
      </xdr:nvCxnSpPr>
      <xdr:spPr>
        <a:xfrm>
          <a:off x="8750300" y="13462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38100</xdr:rowOff>
    </xdr:from>
    <xdr:to>
      <xdr:col>41</xdr:col>
      <xdr:colOff>101600</xdr:colOff>
      <xdr:row>78</xdr:row>
      <xdr:rowOff>139700</xdr:rowOff>
    </xdr:to>
    <xdr:sp macro="" textlink="">
      <xdr:nvSpPr>
        <xdr:cNvPr id="350" name="楕円 349">
          <a:extLst>
            <a:ext uri="{FF2B5EF4-FFF2-40B4-BE49-F238E27FC236}">
              <a16:creationId xmlns:a16="http://schemas.microsoft.com/office/drawing/2014/main" id="{B6D4D90D-29B3-46C6-A728-F6CB54D416A6}"/>
            </a:ext>
          </a:extLst>
        </xdr:cNvPr>
        <xdr:cNvSpPr/>
      </xdr:nvSpPr>
      <xdr:spPr>
        <a:xfrm>
          <a:off x="7810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88900</xdr:rowOff>
    </xdr:from>
    <xdr:to>
      <xdr:col>45</xdr:col>
      <xdr:colOff>177800</xdr:colOff>
      <xdr:row>78</xdr:row>
      <xdr:rowOff>88900</xdr:rowOff>
    </xdr:to>
    <xdr:cxnSp macro="">
      <xdr:nvCxnSpPr>
        <xdr:cNvPr id="351" name="直線コネクタ 350">
          <a:extLst>
            <a:ext uri="{FF2B5EF4-FFF2-40B4-BE49-F238E27FC236}">
              <a16:creationId xmlns:a16="http://schemas.microsoft.com/office/drawing/2014/main" id="{282D3B06-97C6-41F1-BBE9-307E50C430A7}"/>
            </a:ext>
          </a:extLst>
        </xdr:cNvPr>
        <xdr:cNvCxnSpPr/>
      </xdr:nvCxnSpPr>
      <xdr:spPr>
        <a:xfrm>
          <a:off x="7861300" y="1346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52" name="n_1aveValue【福祉施設】&#10;一人当たり面積">
          <a:extLst>
            <a:ext uri="{FF2B5EF4-FFF2-40B4-BE49-F238E27FC236}">
              <a16:creationId xmlns:a16="http://schemas.microsoft.com/office/drawing/2014/main" id="{FD671D2B-8F4E-4BF6-BE3F-4AAA8DA53253}"/>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a:extLst>
            <a:ext uri="{FF2B5EF4-FFF2-40B4-BE49-F238E27FC236}">
              <a16:creationId xmlns:a16="http://schemas.microsoft.com/office/drawing/2014/main" id="{429F7A05-829B-45A1-9A85-35C8FDACC9CD}"/>
            </a:ext>
          </a:extLst>
        </xdr:cNvPr>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54" name="n_3aveValue【福祉施設】&#10;一人当たり面積">
          <a:extLst>
            <a:ext uri="{FF2B5EF4-FFF2-40B4-BE49-F238E27FC236}">
              <a16:creationId xmlns:a16="http://schemas.microsoft.com/office/drawing/2014/main" id="{E747303D-82DD-4596-A952-E5F6A412A6E2}"/>
            </a:ext>
          </a:extLst>
        </xdr:cNvPr>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a:extLst>
            <a:ext uri="{FF2B5EF4-FFF2-40B4-BE49-F238E27FC236}">
              <a16:creationId xmlns:a16="http://schemas.microsoft.com/office/drawing/2014/main" id="{9556C6ED-79FA-46FF-B492-AEBB9E24E53E}"/>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54627</xdr:rowOff>
    </xdr:from>
    <xdr:ext cx="469744" cy="259045"/>
    <xdr:sp macro="" textlink="">
      <xdr:nvSpPr>
        <xdr:cNvPr id="356" name="n_1mainValue【福祉施設】&#10;一人当たり面積">
          <a:extLst>
            <a:ext uri="{FF2B5EF4-FFF2-40B4-BE49-F238E27FC236}">
              <a16:creationId xmlns:a16="http://schemas.microsoft.com/office/drawing/2014/main" id="{95B2E75D-E8CA-43BB-9889-4B8B1F0D9EC2}"/>
            </a:ext>
          </a:extLst>
        </xdr:cNvPr>
        <xdr:cNvSpPr txBox="1"/>
      </xdr:nvSpPr>
      <xdr:spPr>
        <a:xfrm>
          <a:off x="93917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156227</xdr:rowOff>
    </xdr:from>
    <xdr:ext cx="469744" cy="259045"/>
    <xdr:sp macro="" textlink="">
      <xdr:nvSpPr>
        <xdr:cNvPr id="357" name="n_2mainValue【福祉施設】&#10;一人当たり面積">
          <a:extLst>
            <a:ext uri="{FF2B5EF4-FFF2-40B4-BE49-F238E27FC236}">
              <a16:creationId xmlns:a16="http://schemas.microsoft.com/office/drawing/2014/main" id="{9FD4C4E4-132D-47C9-B56B-CAEB005DA342}"/>
            </a:ext>
          </a:extLst>
        </xdr:cNvPr>
        <xdr:cNvSpPr txBox="1"/>
      </xdr:nvSpPr>
      <xdr:spPr>
        <a:xfrm>
          <a:off x="85154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156227</xdr:rowOff>
    </xdr:from>
    <xdr:ext cx="469744" cy="259045"/>
    <xdr:sp macro="" textlink="">
      <xdr:nvSpPr>
        <xdr:cNvPr id="358" name="n_3mainValue【福祉施設】&#10;一人当たり面積">
          <a:extLst>
            <a:ext uri="{FF2B5EF4-FFF2-40B4-BE49-F238E27FC236}">
              <a16:creationId xmlns:a16="http://schemas.microsoft.com/office/drawing/2014/main" id="{7C7AFDBF-9D6E-4C39-B652-BCBDA574F9C4}"/>
            </a:ext>
          </a:extLst>
        </xdr:cNvPr>
        <xdr:cNvSpPr txBox="1"/>
      </xdr:nvSpPr>
      <xdr:spPr>
        <a:xfrm>
          <a:off x="76264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9CF9D52F-F9F5-4C5B-ABC2-8740F72E6C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8BE39D08-63BD-4F9A-8A1D-9CFC4F5362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182F3173-95E5-44FE-BD5B-DC30D38851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13BF76D7-C9CF-40E5-81CA-8BCBF8176E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ECA54915-EDB4-451D-B25E-53B09A92E2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F159CB46-ECBA-4321-80EC-DB2E180D82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20504D9C-46E7-4D11-B4B7-83093DEF42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EA5187FE-6556-400B-A208-C6B40B87293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E01A72A9-DBA8-4909-BB6D-90BD0F718C3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BFDAFEEA-4B5E-4787-A57B-A9ABDF057F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F6A2EF10-6550-4DF6-8AF0-5A1C646EB7D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7A02CE0D-59B3-43E6-9266-0AEEB3ACCBC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2F51DEA-F9F7-473E-AE95-671C7089530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9686F14D-A288-487F-8C1E-040D5A1CA3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81FEC6F8-0D37-42C9-8173-C59EA0E9CEC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D176ACFA-131C-4CAB-9DA6-C1B7962E91A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C9A570FE-AEDC-4E7E-AD28-6E2C3D0EC77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F14E31FF-6DC3-4F00-8A87-47BEF75AF88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A56BD056-D43D-4A14-82A2-DD403E74190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F4E59021-5B92-44B8-80B6-599D150A98D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C1136111-BCDF-4B6F-9209-373695D2E78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F6E10917-26DF-435C-BC65-CA47A9C9EDC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5E82CDFC-2C33-4147-9159-1B1F6972EE1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EDC60585-F405-44DB-B32F-B3F57A5A4C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A6D877D8-B555-4559-9DF1-ECEA9D61A5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a:extLst>
            <a:ext uri="{FF2B5EF4-FFF2-40B4-BE49-F238E27FC236}">
              <a16:creationId xmlns:a16="http://schemas.microsoft.com/office/drawing/2014/main" id="{51C2A800-F914-482A-8DB4-5FBD61B93742}"/>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14D44DEA-4212-4266-AB0C-2EEA1003EB3A}"/>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a:extLst>
            <a:ext uri="{FF2B5EF4-FFF2-40B4-BE49-F238E27FC236}">
              <a16:creationId xmlns:a16="http://schemas.microsoft.com/office/drawing/2014/main" id="{D3E22A0A-99BC-4348-B8B5-38D827319AC1}"/>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a:extLst>
            <a:ext uri="{FF2B5EF4-FFF2-40B4-BE49-F238E27FC236}">
              <a16:creationId xmlns:a16="http://schemas.microsoft.com/office/drawing/2014/main" id="{64B2FEC5-0640-43A6-94E7-D8252C9EA158}"/>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a:extLst>
            <a:ext uri="{FF2B5EF4-FFF2-40B4-BE49-F238E27FC236}">
              <a16:creationId xmlns:a16="http://schemas.microsoft.com/office/drawing/2014/main" id="{938D241F-9CE5-48B3-AD34-190FC09C6228}"/>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3B4C6D1A-BA84-4AAC-842F-90C3D9B0E161}"/>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a:extLst>
            <a:ext uri="{FF2B5EF4-FFF2-40B4-BE49-F238E27FC236}">
              <a16:creationId xmlns:a16="http://schemas.microsoft.com/office/drawing/2014/main" id="{020B467D-0937-40B3-A6B0-A06326610648}"/>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a:extLst>
            <a:ext uri="{FF2B5EF4-FFF2-40B4-BE49-F238E27FC236}">
              <a16:creationId xmlns:a16="http://schemas.microsoft.com/office/drawing/2014/main" id="{55DB2B89-7BAC-4751-8472-A96AB265251A}"/>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a:extLst>
            <a:ext uri="{FF2B5EF4-FFF2-40B4-BE49-F238E27FC236}">
              <a16:creationId xmlns:a16="http://schemas.microsoft.com/office/drawing/2014/main" id="{281EF4BF-9C22-4B9E-907E-669B1D3ADF35}"/>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a:extLst>
            <a:ext uri="{FF2B5EF4-FFF2-40B4-BE49-F238E27FC236}">
              <a16:creationId xmlns:a16="http://schemas.microsoft.com/office/drawing/2014/main" id="{117CDA0B-BDD6-4F5F-A928-47AF3B60E72B}"/>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a:extLst>
            <a:ext uri="{FF2B5EF4-FFF2-40B4-BE49-F238E27FC236}">
              <a16:creationId xmlns:a16="http://schemas.microsoft.com/office/drawing/2014/main" id="{64AE1B08-9E44-4B4B-A61F-86E9AFF88A6C}"/>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3725BCD-89E8-4D7F-8D41-F1C80919EA3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C8AFCCFF-7A09-4513-93DD-AFA8D3F88A6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3DAFCAAD-B094-4913-8D26-AEC6313D87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5A62DF4F-6A09-4FD7-873A-00497AD0763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300F711-F5BB-45CA-9589-EE8EF2A37B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147864</xdr:rowOff>
    </xdr:from>
    <xdr:to>
      <xdr:col>24</xdr:col>
      <xdr:colOff>114300</xdr:colOff>
      <xdr:row>107</xdr:row>
      <xdr:rowOff>78014</xdr:rowOff>
    </xdr:to>
    <xdr:sp macro="" textlink="">
      <xdr:nvSpPr>
        <xdr:cNvPr id="400" name="楕円 399">
          <a:extLst>
            <a:ext uri="{FF2B5EF4-FFF2-40B4-BE49-F238E27FC236}">
              <a16:creationId xmlns:a16="http://schemas.microsoft.com/office/drawing/2014/main" id="{6EABA6CA-C017-479A-A8EC-CFE1E4521BB6}"/>
            </a:ext>
          </a:extLst>
        </xdr:cNvPr>
        <xdr:cNvSpPr/>
      </xdr:nvSpPr>
      <xdr:spPr>
        <a:xfrm>
          <a:off x="4584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126291</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A4133E28-82CB-4E7E-B44C-180B7C77D999}"/>
            </a:ext>
          </a:extLst>
        </xdr:cNvPr>
        <xdr:cNvSpPr txBox="1"/>
      </xdr:nvSpPr>
      <xdr:spPr>
        <a:xfrm>
          <a:off x="4673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133169</xdr:rowOff>
    </xdr:from>
    <xdr:to>
      <xdr:col>20</xdr:col>
      <xdr:colOff>38100</xdr:colOff>
      <xdr:row>107</xdr:row>
      <xdr:rowOff>63319</xdr:rowOff>
    </xdr:to>
    <xdr:sp macro="" textlink="">
      <xdr:nvSpPr>
        <xdr:cNvPr id="402" name="楕円 401">
          <a:extLst>
            <a:ext uri="{FF2B5EF4-FFF2-40B4-BE49-F238E27FC236}">
              <a16:creationId xmlns:a16="http://schemas.microsoft.com/office/drawing/2014/main" id="{970AEAEB-E161-4BEE-8BFB-E2BFB4A5737A}"/>
            </a:ext>
          </a:extLst>
        </xdr:cNvPr>
        <xdr:cNvSpPr/>
      </xdr:nvSpPr>
      <xdr:spPr>
        <a:xfrm>
          <a:off x="3746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12519</xdr:rowOff>
    </xdr:from>
    <xdr:to>
      <xdr:col>24</xdr:col>
      <xdr:colOff>63500</xdr:colOff>
      <xdr:row>107</xdr:row>
      <xdr:rowOff>27214</xdr:rowOff>
    </xdr:to>
    <xdr:cxnSp macro="">
      <xdr:nvCxnSpPr>
        <xdr:cNvPr id="403" name="直線コネクタ 402">
          <a:extLst>
            <a:ext uri="{FF2B5EF4-FFF2-40B4-BE49-F238E27FC236}">
              <a16:creationId xmlns:a16="http://schemas.microsoft.com/office/drawing/2014/main" id="{D730D3FE-6868-4C78-B008-E12788260300}"/>
            </a:ext>
          </a:extLst>
        </xdr:cNvPr>
        <xdr:cNvCxnSpPr/>
      </xdr:nvCxnSpPr>
      <xdr:spPr>
        <a:xfrm>
          <a:off x="3797300" y="183576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04" name="楕円 403">
          <a:extLst>
            <a:ext uri="{FF2B5EF4-FFF2-40B4-BE49-F238E27FC236}">
              <a16:creationId xmlns:a16="http://schemas.microsoft.com/office/drawing/2014/main" id="{4189CA53-5B1E-48D1-8A1F-357EAB131EE6}"/>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107</xdr:row>
      <xdr:rowOff>12519</xdr:rowOff>
    </xdr:to>
    <xdr:cxnSp macro="">
      <xdr:nvCxnSpPr>
        <xdr:cNvPr id="405" name="直線コネクタ 404">
          <a:extLst>
            <a:ext uri="{FF2B5EF4-FFF2-40B4-BE49-F238E27FC236}">
              <a16:creationId xmlns:a16="http://schemas.microsoft.com/office/drawing/2014/main" id="{8B0EE949-5416-4E93-BB81-03807EAAB4D7}"/>
            </a:ext>
          </a:extLst>
        </xdr:cNvPr>
        <xdr:cNvCxnSpPr/>
      </xdr:nvCxnSpPr>
      <xdr:spPr>
        <a:xfrm>
          <a:off x="2908300" y="17964150"/>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406" name="楕円 405">
          <a:extLst>
            <a:ext uri="{FF2B5EF4-FFF2-40B4-BE49-F238E27FC236}">
              <a16:creationId xmlns:a16="http://schemas.microsoft.com/office/drawing/2014/main" id="{6FDFC166-5D9E-402B-AFFA-398D73A5277B}"/>
            </a:ext>
          </a:extLst>
        </xdr:cNvPr>
        <xdr:cNvSpPr/>
      </xdr:nvSpPr>
      <xdr:spPr>
        <a:xfrm>
          <a:off x="1968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97427</xdr:rowOff>
    </xdr:from>
    <xdr:to>
      <xdr:col>15</xdr:col>
      <xdr:colOff>50800</xdr:colOff>
      <xdr:row>104</xdr:row>
      <xdr:rowOff>133350</xdr:rowOff>
    </xdr:to>
    <xdr:cxnSp macro="">
      <xdr:nvCxnSpPr>
        <xdr:cNvPr id="407" name="直線コネクタ 406">
          <a:extLst>
            <a:ext uri="{FF2B5EF4-FFF2-40B4-BE49-F238E27FC236}">
              <a16:creationId xmlns:a16="http://schemas.microsoft.com/office/drawing/2014/main" id="{EA577C82-9C52-427B-846B-9558DF4A924E}"/>
            </a:ext>
          </a:extLst>
        </xdr:cNvPr>
        <xdr:cNvCxnSpPr/>
      </xdr:nvCxnSpPr>
      <xdr:spPr>
        <a:xfrm>
          <a:off x="2019300" y="1792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a:extLst>
            <a:ext uri="{FF2B5EF4-FFF2-40B4-BE49-F238E27FC236}">
              <a16:creationId xmlns:a16="http://schemas.microsoft.com/office/drawing/2014/main" id="{5B4D492C-B4C1-4F62-ABA9-B6BFABF904FF}"/>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09" name="n_2aveValue【市民会館】&#10;有形固定資産減価償却率">
          <a:extLst>
            <a:ext uri="{FF2B5EF4-FFF2-40B4-BE49-F238E27FC236}">
              <a16:creationId xmlns:a16="http://schemas.microsoft.com/office/drawing/2014/main" id="{22DE1EE3-D5F4-436A-8559-8202D9B2EDC7}"/>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10" name="n_3aveValue【市民会館】&#10;有形固定資産減価償却率">
          <a:extLst>
            <a:ext uri="{FF2B5EF4-FFF2-40B4-BE49-F238E27FC236}">
              <a16:creationId xmlns:a16="http://schemas.microsoft.com/office/drawing/2014/main" id="{05B94F94-9EE2-4B93-9734-45CD0DC2BE58}"/>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a:extLst>
            <a:ext uri="{FF2B5EF4-FFF2-40B4-BE49-F238E27FC236}">
              <a16:creationId xmlns:a16="http://schemas.microsoft.com/office/drawing/2014/main" id="{4A9AE980-AB07-44BA-9ADD-BA4DDD8FC23F}"/>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54446</xdr:rowOff>
    </xdr:from>
    <xdr:ext cx="405111" cy="259045"/>
    <xdr:sp macro="" textlink="">
      <xdr:nvSpPr>
        <xdr:cNvPr id="412" name="n_1mainValue【市民会館】&#10;有形固定資産減価償却率">
          <a:extLst>
            <a:ext uri="{FF2B5EF4-FFF2-40B4-BE49-F238E27FC236}">
              <a16:creationId xmlns:a16="http://schemas.microsoft.com/office/drawing/2014/main" id="{204A0BC0-1FA5-4C54-AB8A-4301D00F9981}"/>
            </a:ext>
          </a:extLst>
        </xdr:cNvPr>
        <xdr:cNvSpPr txBox="1"/>
      </xdr:nvSpPr>
      <xdr:spPr>
        <a:xfrm>
          <a:off x="3582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29227</xdr:rowOff>
    </xdr:from>
    <xdr:ext cx="405111" cy="259045"/>
    <xdr:sp macro="" textlink="">
      <xdr:nvSpPr>
        <xdr:cNvPr id="413" name="n_2mainValue【市民会館】&#10;有形固定資産減価償却率">
          <a:extLst>
            <a:ext uri="{FF2B5EF4-FFF2-40B4-BE49-F238E27FC236}">
              <a16:creationId xmlns:a16="http://schemas.microsoft.com/office/drawing/2014/main" id="{5D51FBCB-9C7A-4643-816C-3CC66CDEB332}"/>
            </a:ext>
          </a:extLst>
        </xdr:cNvPr>
        <xdr:cNvSpPr txBox="1"/>
      </xdr:nvSpPr>
      <xdr:spPr>
        <a:xfrm>
          <a:off x="2705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414" name="n_3mainValue【市民会館】&#10;有形固定資産減価償却率">
          <a:extLst>
            <a:ext uri="{FF2B5EF4-FFF2-40B4-BE49-F238E27FC236}">
              <a16:creationId xmlns:a16="http://schemas.microsoft.com/office/drawing/2014/main" id="{BF4A4552-F72A-433C-9EC1-857EB0AAF9FD}"/>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171B9A5A-B7A3-4201-957A-F51774F74D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4E46FE84-AEB5-4CC0-917F-FE4C0AF7CF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C3FE76ED-2679-4F23-832E-7E22DE71C6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6C8CCF00-DEE9-4EF3-93D0-ABBF4EDE48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6E839E60-BFDC-4C15-8651-C95E161A79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BF201695-C848-49AC-B50D-A4F5C39D9B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6FFA59E2-AD95-4233-B31C-646332AED4A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DBF4B7F4-6DA4-44F3-B196-661DDE5AE58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6806C703-BCC3-4298-9160-8D1A9FBE385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D84F1EBD-9E8C-4C1C-B366-0ED44273A47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9163AB07-D2F7-4BA8-BBAD-10C1B871682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FF4C61C7-B5E1-4246-89D9-16EFE495422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E6BD0E58-5748-4374-BC9F-FA7B0896E35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7F93B4EF-5A16-4E8B-A395-99E9C067ECF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7DE20C9B-1F22-4D0C-A92C-B1AD5A8C936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BCA00462-296E-40DF-86D6-D0CFFF27EDC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638105A3-E26A-4216-B586-D7F2EC57249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355998AB-0A8E-4D3C-AEE2-C2C8458B8FB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4644E024-F578-4F01-88C8-98E41411E65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22F299BD-B774-497B-9D87-C20F21895E5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2844ECFA-7B98-41AB-9ACB-2D9A50089B4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FC96F0A5-3C51-42B4-AC87-4E17F68880B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2E2EA09B-85FA-4CD2-83F3-D2320097E3C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a:extLst>
            <a:ext uri="{FF2B5EF4-FFF2-40B4-BE49-F238E27FC236}">
              <a16:creationId xmlns:a16="http://schemas.microsoft.com/office/drawing/2014/main" id="{94C7C204-F773-4DC0-BF71-508AC710D443}"/>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a:extLst>
            <a:ext uri="{FF2B5EF4-FFF2-40B4-BE49-F238E27FC236}">
              <a16:creationId xmlns:a16="http://schemas.microsoft.com/office/drawing/2014/main" id="{64214D7D-4875-4F48-9A7E-D58F39920ADC}"/>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a:extLst>
            <a:ext uri="{FF2B5EF4-FFF2-40B4-BE49-F238E27FC236}">
              <a16:creationId xmlns:a16="http://schemas.microsoft.com/office/drawing/2014/main" id="{E8502B01-3A34-4722-9E73-8BD8C1B6CC5B}"/>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a:extLst>
            <a:ext uri="{FF2B5EF4-FFF2-40B4-BE49-F238E27FC236}">
              <a16:creationId xmlns:a16="http://schemas.microsoft.com/office/drawing/2014/main" id="{CC074799-52AC-4A5F-852E-BCB8C30BCC41}"/>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a:extLst>
            <a:ext uri="{FF2B5EF4-FFF2-40B4-BE49-F238E27FC236}">
              <a16:creationId xmlns:a16="http://schemas.microsoft.com/office/drawing/2014/main" id="{46719177-CBD7-4E25-9413-A6CCDBA0D54E}"/>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43" name="【市民会館】&#10;一人当たり面積平均値テキスト">
          <a:extLst>
            <a:ext uri="{FF2B5EF4-FFF2-40B4-BE49-F238E27FC236}">
              <a16:creationId xmlns:a16="http://schemas.microsoft.com/office/drawing/2014/main" id="{C494B9EC-2CC2-4E78-ABE3-1AE6409BA8F4}"/>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a:extLst>
            <a:ext uri="{FF2B5EF4-FFF2-40B4-BE49-F238E27FC236}">
              <a16:creationId xmlns:a16="http://schemas.microsoft.com/office/drawing/2014/main" id="{7C3097CE-7BB2-4D42-BC4C-C4EE67AFE0E4}"/>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a:extLst>
            <a:ext uri="{FF2B5EF4-FFF2-40B4-BE49-F238E27FC236}">
              <a16:creationId xmlns:a16="http://schemas.microsoft.com/office/drawing/2014/main" id="{B8089C74-470A-4EDA-A426-29126F8FF738}"/>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a:extLst>
            <a:ext uri="{FF2B5EF4-FFF2-40B4-BE49-F238E27FC236}">
              <a16:creationId xmlns:a16="http://schemas.microsoft.com/office/drawing/2014/main" id="{C1827E94-E095-487A-B640-EAC6682E4A6E}"/>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a:extLst>
            <a:ext uri="{FF2B5EF4-FFF2-40B4-BE49-F238E27FC236}">
              <a16:creationId xmlns:a16="http://schemas.microsoft.com/office/drawing/2014/main" id="{6F3AD95A-6464-4A9D-A3E4-94237C156066}"/>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a:extLst>
            <a:ext uri="{FF2B5EF4-FFF2-40B4-BE49-F238E27FC236}">
              <a16:creationId xmlns:a16="http://schemas.microsoft.com/office/drawing/2014/main" id="{F8106929-DED9-48DF-AFC4-A263C09F8990}"/>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830C01-CD02-44B8-82AA-D906CAA835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590C00FF-C090-4C4A-962F-BFE9E732EC5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29EEFB4F-CC11-452F-90B7-C1D2277C11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200E99F8-F4CD-4142-B7EB-2964F6BF21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124FA44F-E62B-48C8-A6FF-70C99775E02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54" name="楕円 453">
          <a:extLst>
            <a:ext uri="{FF2B5EF4-FFF2-40B4-BE49-F238E27FC236}">
              <a16:creationId xmlns:a16="http://schemas.microsoft.com/office/drawing/2014/main" id="{83118F5C-A22D-402C-91FA-F4EC7FD084AC}"/>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55" name="【市民会館】&#10;一人当たり面積該当値テキスト">
          <a:extLst>
            <a:ext uri="{FF2B5EF4-FFF2-40B4-BE49-F238E27FC236}">
              <a16:creationId xmlns:a16="http://schemas.microsoft.com/office/drawing/2014/main" id="{80F7467E-B435-4147-81FC-66919912B8A1}"/>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56" name="楕円 455">
          <a:extLst>
            <a:ext uri="{FF2B5EF4-FFF2-40B4-BE49-F238E27FC236}">
              <a16:creationId xmlns:a16="http://schemas.microsoft.com/office/drawing/2014/main" id="{2D268C21-A8E8-4E32-8A42-BB8E01ADBB35}"/>
            </a:ext>
          </a:extLst>
        </xdr:cNvPr>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129539</xdr:rowOff>
    </xdr:to>
    <xdr:cxnSp macro="">
      <xdr:nvCxnSpPr>
        <xdr:cNvPr id="457" name="直線コネクタ 456">
          <a:extLst>
            <a:ext uri="{FF2B5EF4-FFF2-40B4-BE49-F238E27FC236}">
              <a16:creationId xmlns:a16="http://schemas.microsoft.com/office/drawing/2014/main" id="{FC81E746-EA2E-4433-88D2-79C2E644C057}"/>
            </a:ext>
          </a:extLst>
        </xdr:cNvPr>
        <xdr:cNvCxnSpPr/>
      </xdr:nvCxnSpPr>
      <xdr:spPr>
        <a:xfrm flipV="1">
          <a:off x="9639300" y="18295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58" name="楕円 457">
          <a:extLst>
            <a:ext uri="{FF2B5EF4-FFF2-40B4-BE49-F238E27FC236}">
              <a16:creationId xmlns:a16="http://schemas.microsoft.com/office/drawing/2014/main" id="{FAC2C5FC-903B-41EA-B6CD-BBE224199F59}"/>
            </a:ext>
          </a:extLst>
        </xdr:cNvPr>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129539</xdr:rowOff>
    </xdr:from>
    <xdr:to>
      <xdr:col>50</xdr:col>
      <xdr:colOff>114300</xdr:colOff>
      <xdr:row>107</xdr:row>
      <xdr:rowOff>140970</xdr:rowOff>
    </xdr:to>
    <xdr:cxnSp macro="">
      <xdr:nvCxnSpPr>
        <xdr:cNvPr id="459" name="直線コネクタ 458">
          <a:extLst>
            <a:ext uri="{FF2B5EF4-FFF2-40B4-BE49-F238E27FC236}">
              <a16:creationId xmlns:a16="http://schemas.microsoft.com/office/drawing/2014/main" id="{45AA1BA6-235F-4E7F-9D05-3056E9504EF0}"/>
            </a:ext>
          </a:extLst>
        </xdr:cNvPr>
        <xdr:cNvCxnSpPr/>
      </xdr:nvCxnSpPr>
      <xdr:spPr>
        <a:xfrm flipV="1">
          <a:off x="8750300" y="18303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60" name="楕円 459">
          <a:extLst>
            <a:ext uri="{FF2B5EF4-FFF2-40B4-BE49-F238E27FC236}">
              <a16:creationId xmlns:a16="http://schemas.microsoft.com/office/drawing/2014/main" id="{F82AE76B-08CB-467D-A7AF-33896DED2567}"/>
            </a:ext>
          </a:extLst>
        </xdr:cNvPr>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140970</xdr:rowOff>
    </xdr:to>
    <xdr:cxnSp macro="">
      <xdr:nvCxnSpPr>
        <xdr:cNvPr id="461" name="直線コネクタ 460">
          <a:extLst>
            <a:ext uri="{FF2B5EF4-FFF2-40B4-BE49-F238E27FC236}">
              <a16:creationId xmlns:a16="http://schemas.microsoft.com/office/drawing/2014/main" id="{C640F876-CBFF-4989-8555-8023100740E8}"/>
            </a:ext>
          </a:extLst>
        </xdr:cNvPr>
        <xdr:cNvCxnSpPr/>
      </xdr:nvCxnSpPr>
      <xdr:spPr>
        <a:xfrm>
          <a:off x="7861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62" name="n_1aveValue【市民会館】&#10;一人当たり面積">
          <a:extLst>
            <a:ext uri="{FF2B5EF4-FFF2-40B4-BE49-F238E27FC236}">
              <a16:creationId xmlns:a16="http://schemas.microsoft.com/office/drawing/2014/main" id="{B924B24C-7913-40BC-B154-7DAB72100C89}"/>
            </a:ext>
          </a:extLst>
        </xdr:cNvPr>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63" name="n_2aveValue【市民会館】&#10;一人当たり面積">
          <a:extLst>
            <a:ext uri="{FF2B5EF4-FFF2-40B4-BE49-F238E27FC236}">
              <a16:creationId xmlns:a16="http://schemas.microsoft.com/office/drawing/2014/main" id="{0915F31B-CFD4-4798-800A-CC53FD610C46}"/>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4" name="n_3aveValue【市民会館】&#10;一人当たり面積">
          <a:extLst>
            <a:ext uri="{FF2B5EF4-FFF2-40B4-BE49-F238E27FC236}">
              <a16:creationId xmlns:a16="http://schemas.microsoft.com/office/drawing/2014/main" id="{013B8A0C-9253-47D0-9D71-AAD5F0D7F7FE}"/>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a:extLst>
            <a:ext uri="{FF2B5EF4-FFF2-40B4-BE49-F238E27FC236}">
              <a16:creationId xmlns:a16="http://schemas.microsoft.com/office/drawing/2014/main" id="{CF3C8067-4DF2-4733-88DD-06155E6900FF}"/>
            </a:ext>
          </a:extLst>
        </xdr:cNvPr>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66" name="n_1mainValue【市民会館】&#10;一人当たり面積">
          <a:extLst>
            <a:ext uri="{FF2B5EF4-FFF2-40B4-BE49-F238E27FC236}">
              <a16:creationId xmlns:a16="http://schemas.microsoft.com/office/drawing/2014/main" id="{14B8A03B-F798-449F-8891-1D588FF6A0F9}"/>
            </a:ext>
          </a:extLst>
        </xdr:cNvPr>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67" name="n_2mainValue【市民会館】&#10;一人当たり面積">
          <a:extLst>
            <a:ext uri="{FF2B5EF4-FFF2-40B4-BE49-F238E27FC236}">
              <a16:creationId xmlns:a16="http://schemas.microsoft.com/office/drawing/2014/main" id="{B37F9487-6A27-4838-9E72-98B738EB7AA8}"/>
            </a:ext>
          </a:extLst>
        </xdr:cNvPr>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68" name="n_3mainValue【市民会館】&#10;一人当たり面積">
          <a:extLst>
            <a:ext uri="{FF2B5EF4-FFF2-40B4-BE49-F238E27FC236}">
              <a16:creationId xmlns:a16="http://schemas.microsoft.com/office/drawing/2014/main" id="{2C6A0388-135F-433A-ADAB-A7FBB714D030}"/>
            </a:ext>
          </a:extLst>
        </xdr:cNvPr>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3CB02701-1F64-4E3C-92C9-0ABBB22ED7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AFAD0E91-5D86-4937-A9E1-BA1640D073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4458F037-93C8-4BC1-A4FB-447E590DF6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FBEBAFFD-4E9C-4C60-B1C6-059E6B2A2B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5004E992-DB0E-43BA-B46C-591FEDEC92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ED55AD0D-0AB7-4FE3-8EF1-962F62A9C3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F1D0CBB2-9244-4854-B30F-07C54291FB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E690CEDF-8651-47C1-BBB3-BF228B3F48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AC2B777B-6096-4169-BBF0-276E77B133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10AF1C57-0D11-45B9-9EB0-34926AB6CC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24694AE5-3DEC-4F0C-A27F-BFE4641736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D613B491-D192-4104-B18E-AF4F64AF1A2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03A499D6-188E-44DA-8FAF-1A4F2D19348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0C9751CF-FE3E-4A55-B6A6-C4F8F9454CE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A676CD42-2250-44A0-9713-68AE8BB396C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16151C7C-A2EA-4321-B331-CCA606C2D1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20BF6CD4-0A4E-4F92-8093-CFCE89A05ED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141F38E8-CF03-4B3E-B8AD-127501C6B1F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8E874838-2B78-4E48-8641-61C4262C853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41D41D21-8B3D-449E-9AF8-57EFDA495B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06D15A42-DAD1-45D9-A8B9-D4E6F8740E2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7BB9685C-77D1-4E81-A39C-B724CC523D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A9F2F12D-0E1D-4243-BD21-706739D8E42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8970513E-19CB-48DC-8629-AF6ACAADF0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a:extLst>
            <a:ext uri="{FF2B5EF4-FFF2-40B4-BE49-F238E27FC236}">
              <a16:creationId xmlns:a16="http://schemas.microsoft.com/office/drawing/2014/main" id="{4E3C5C04-C954-450D-B173-F7AC36B80EB8}"/>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C6871A0A-6AF6-45A6-9A69-A3A8E2A53749}"/>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a:extLst>
            <a:ext uri="{FF2B5EF4-FFF2-40B4-BE49-F238E27FC236}">
              <a16:creationId xmlns:a16="http://schemas.microsoft.com/office/drawing/2014/main" id="{D50544CB-948B-4E9B-95C3-C198E0275F58}"/>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8C210B4F-3B20-488D-9203-31E4D110A329}"/>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a:extLst>
            <a:ext uri="{FF2B5EF4-FFF2-40B4-BE49-F238E27FC236}">
              <a16:creationId xmlns:a16="http://schemas.microsoft.com/office/drawing/2014/main" id="{E46B2E80-29C7-4532-82A4-D6AC514DC74A}"/>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C26FE759-0101-4DBB-956D-E2CFE981C7F7}"/>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a:extLst>
            <a:ext uri="{FF2B5EF4-FFF2-40B4-BE49-F238E27FC236}">
              <a16:creationId xmlns:a16="http://schemas.microsoft.com/office/drawing/2014/main" id="{656DC25A-BFC1-4DBA-AF6A-530B4D60DEBC}"/>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a:extLst>
            <a:ext uri="{FF2B5EF4-FFF2-40B4-BE49-F238E27FC236}">
              <a16:creationId xmlns:a16="http://schemas.microsoft.com/office/drawing/2014/main" id="{2DECECCD-EDA5-4D32-B1CB-09D9AA84A94A}"/>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a:extLst>
            <a:ext uri="{FF2B5EF4-FFF2-40B4-BE49-F238E27FC236}">
              <a16:creationId xmlns:a16="http://schemas.microsoft.com/office/drawing/2014/main" id="{EF1E9714-DD58-497A-9EC8-46C8D688ABB3}"/>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a:extLst>
            <a:ext uri="{FF2B5EF4-FFF2-40B4-BE49-F238E27FC236}">
              <a16:creationId xmlns:a16="http://schemas.microsoft.com/office/drawing/2014/main" id="{2433C909-63EE-4FF5-AE13-39FFC2E34CC8}"/>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a:extLst>
            <a:ext uri="{FF2B5EF4-FFF2-40B4-BE49-F238E27FC236}">
              <a16:creationId xmlns:a16="http://schemas.microsoft.com/office/drawing/2014/main" id="{008B999A-594B-4593-9700-47163C5CA216}"/>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BB2F9B41-3984-4D60-9CD0-9571C7959E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B9D5CE5A-E2E2-4FB9-AAF7-2FC04B3C08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35503D06-7C41-4354-A0A1-BC934A8E4F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C618D53B-CD67-4E5D-813A-746027A519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17E06AB7-BA48-414F-B5F4-D28CCBBD8C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509" name="楕円 508">
          <a:extLst>
            <a:ext uri="{FF2B5EF4-FFF2-40B4-BE49-F238E27FC236}">
              <a16:creationId xmlns:a16="http://schemas.microsoft.com/office/drawing/2014/main" id="{64927EF1-3B8B-46D6-BAAB-3CD30E883EB5}"/>
            </a:ext>
          </a:extLst>
        </xdr:cNvPr>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B5F5C37C-4961-4A3E-B7E6-666912600609}"/>
            </a:ext>
          </a:extLst>
        </xdr:cNvPr>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511" name="楕円 510">
          <a:extLst>
            <a:ext uri="{FF2B5EF4-FFF2-40B4-BE49-F238E27FC236}">
              <a16:creationId xmlns:a16="http://schemas.microsoft.com/office/drawing/2014/main" id="{037E55F7-EE44-4C07-B357-13232FA0BEA0}"/>
            </a:ext>
          </a:extLst>
        </xdr:cNvPr>
        <xdr:cNvSpPr/>
      </xdr:nvSpPr>
      <xdr:spPr>
        <a:xfrm>
          <a:off x="1543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40</xdr:row>
      <xdr:rowOff>22860</xdr:rowOff>
    </xdr:to>
    <xdr:cxnSp macro="">
      <xdr:nvCxnSpPr>
        <xdr:cNvPr id="512" name="直線コネクタ 511">
          <a:extLst>
            <a:ext uri="{FF2B5EF4-FFF2-40B4-BE49-F238E27FC236}">
              <a16:creationId xmlns:a16="http://schemas.microsoft.com/office/drawing/2014/main" id="{9E0751F6-1D0D-42C9-AA7D-6AC16B6BE9E6}"/>
            </a:ext>
          </a:extLst>
        </xdr:cNvPr>
        <xdr:cNvCxnSpPr/>
      </xdr:nvCxnSpPr>
      <xdr:spPr>
        <a:xfrm>
          <a:off x="15481300" y="67779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160655</xdr:rowOff>
    </xdr:from>
    <xdr:to>
      <xdr:col>76</xdr:col>
      <xdr:colOff>165100</xdr:colOff>
      <xdr:row>39</xdr:row>
      <xdr:rowOff>90805</xdr:rowOff>
    </xdr:to>
    <xdr:sp macro="" textlink="">
      <xdr:nvSpPr>
        <xdr:cNvPr id="513" name="楕円 512">
          <a:extLst>
            <a:ext uri="{FF2B5EF4-FFF2-40B4-BE49-F238E27FC236}">
              <a16:creationId xmlns:a16="http://schemas.microsoft.com/office/drawing/2014/main" id="{CE55A59E-C57E-4178-9E90-89F916789CCD}"/>
            </a:ext>
          </a:extLst>
        </xdr:cNvPr>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91440</xdr:rowOff>
    </xdr:to>
    <xdr:cxnSp macro="">
      <xdr:nvCxnSpPr>
        <xdr:cNvPr id="514" name="直線コネクタ 513">
          <a:extLst>
            <a:ext uri="{FF2B5EF4-FFF2-40B4-BE49-F238E27FC236}">
              <a16:creationId xmlns:a16="http://schemas.microsoft.com/office/drawing/2014/main" id="{1297CD41-700A-4FDE-B54F-2943F64328EC}"/>
            </a:ext>
          </a:extLst>
        </xdr:cNvPr>
        <xdr:cNvCxnSpPr/>
      </xdr:nvCxnSpPr>
      <xdr:spPr>
        <a:xfrm>
          <a:off x="14592300" y="67265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39370</xdr:rowOff>
    </xdr:to>
    <xdr:sp macro="" textlink="">
      <xdr:nvSpPr>
        <xdr:cNvPr id="515" name="楕円 514">
          <a:extLst>
            <a:ext uri="{FF2B5EF4-FFF2-40B4-BE49-F238E27FC236}">
              <a16:creationId xmlns:a16="http://schemas.microsoft.com/office/drawing/2014/main" id="{7846D1B9-FC92-4799-B8BE-D9830AC932C1}"/>
            </a:ext>
          </a:extLst>
        </xdr:cNvPr>
        <xdr:cNvSpPr/>
      </xdr:nvSpPr>
      <xdr:spPr>
        <a:xfrm>
          <a:off x="1365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160020</xdr:rowOff>
    </xdr:from>
    <xdr:to>
      <xdr:col>76</xdr:col>
      <xdr:colOff>114300</xdr:colOff>
      <xdr:row>39</xdr:row>
      <xdr:rowOff>40005</xdr:rowOff>
    </xdr:to>
    <xdr:cxnSp macro="">
      <xdr:nvCxnSpPr>
        <xdr:cNvPr id="516" name="直線コネクタ 515">
          <a:extLst>
            <a:ext uri="{FF2B5EF4-FFF2-40B4-BE49-F238E27FC236}">
              <a16:creationId xmlns:a16="http://schemas.microsoft.com/office/drawing/2014/main" id="{203741F5-353E-4DD2-9257-F67FB3873CB1}"/>
            </a:ext>
          </a:extLst>
        </xdr:cNvPr>
        <xdr:cNvCxnSpPr/>
      </xdr:nvCxnSpPr>
      <xdr:spPr>
        <a:xfrm>
          <a:off x="13703300" y="6675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8EEE581-2D94-4E75-8B1B-F17A6D6002AD}"/>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7A59EDD8-6868-45A7-A00A-BC621F97B0E9}"/>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FA5F2063-6FDD-4A06-9810-8D48C790621B}"/>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6ED790C1-85BF-4797-B59F-780D784BCB6B}"/>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4B8D7AC5-315B-4924-B7F8-8100DAAF9816}"/>
            </a:ext>
          </a:extLst>
        </xdr:cNvPr>
        <xdr:cNvSpPr txBox="1"/>
      </xdr:nvSpPr>
      <xdr:spPr>
        <a:xfrm>
          <a:off x="15266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81932</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65525E2F-7BB3-40E7-9EBE-A51AE098F2F2}"/>
            </a:ext>
          </a:extLst>
        </xdr:cNvPr>
        <xdr:cNvSpPr txBox="1"/>
      </xdr:nvSpPr>
      <xdr:spPr>
        <a:xfrm>
          <a:off x="14389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30497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A39BD2FA-91CC-4519-B9A9-40A143CA6D69}"/>
            </a:ext>
          </a:extLst>
        </xdr:cNvPr>
        <xdr:cNvSpPr txBox="1"/>
      </xdr:nvSpPr>
      <xdr:spPr>
        <a:xfrm>
          <a:off x="13500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709E43D-0965-45B2-935E-6C6F9CA858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F80CE27C-ACE2-435E-BC56-482A7B22CF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C8721C52-527D-406A-8608-0E6D09BD69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EB76C7E-C1E6-48BA-B2E4-04429068FC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A7D6AB0A-1B8D-4669-B65C-FADEABF8D7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7AC36243-BE95-482D-B6B7-D46A112B5C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71BDC8C1-F9A5-43C9-92C1-46F411BD09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27783742-E245-48B6-9770-C50E4DFF345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F030685B-B502-4B0D-BBD1-B0D28DC8B8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BFF5D277-AC46-44E6-AB63-D0FD976E18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E1B7CCD8-6967-4E6B-A18D-DBE8C27E77D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id="{4C73F187-D8FA-4198-B7DA-C4D2E3147EF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B1B77207-B2C4-47B1-9A86-50D98BCB467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a:extLst>
            <a:ext uri="{FF2B5EF4-FFF2-40B4-BE49-F238E27FC236}">
              <a16:creationId xmlns:a16="http://schemas.microsoft.com/office/drawing/2014/main" id="{5E6BE3A9-B9C7-4B29-A31D-2AE36C87657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FE16BF51-6530-4B2E-ACF7-42A9ED671C2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a:extLst>
            <a:ext uri="{FF2B5EF4-FFF2-40B4-BE49-F238E27FC236}">
              <a16:creationId xmlns:a16="http://schemas.microsoft.com/office/drawing/2014/main" id="{6EA80173-EE3D-4DBE-BCED-1F349D0E603A}"/>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A0044419-59BD-42F5-B35D-8884DA0D603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a:extLst>
            <a:ext uri="{FF2B5EF4-FFF2-40B4-BE49-F238E27FC236}">
              <a16:creationId xmlns:a16="http://schemas.microsoft.com/office/drawing/2014/main" id="{AB59B328-B387-43EF-802C-C1EF4DB98337}"/>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E9F1F80F-5080-4269-B66B-8DCE0343689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id="{F9F13D59-3369-4DD2-8F83-34842DF6457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9C0C96DC-75F3-4E12-9890-3FC0E6C863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11C65B8-512F-41CD-B9BB-8DFEFFC6E86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45A7D25B-1956-423A-8EC5-DB2CFE9D92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a:extLst>
            <a:ext uri="{FF2B5EF4-FFF2-40B4-BE49-F238E27FC236}">
              <a16:creationId xmlns:a16="http://schemas.microsoft.com/office/drawing/2014/main" id="{8D799310-F3DC-4E66-9EF3-2DE1F2F12C55}"/>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a:extLst>
            <a:ext uri="{FF2B5EF4-FFF2-40B4-BE49-F238E27FC236}">
              <a16:creationId xmlns:a16="http://schemas.microsoft.com/office/drawing/2014/main" id="{0427A025-2EFB-4638-8C55-DAC55915B7A0}"/>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a:extLst>
            <a:ext uri="{FF2B5EF4-FFF2-40B4-BE49-F238E27FC236}">
              <a16:creationId xmlns:a16="http://schemas.microsoft.com/office/drawing/2014/main" id="{DC2168C0-9875-42C0-9A59-19DBB75CA1B8}"/>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B3600B19-AEF7-4B29-88F9-0B592D7A5828}"/>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a:extLst>
            <a:ext uri="{FF2B5EF4-FFF2-40B4-BE49-F238E27FC236}">
              <a16:creationId xmlns:a16="http://schemas.microsoft.com/office/drawing/2014/main" id="{77749274-3FBA-4FAD-AEDC-8397EA1B8900}"/>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F7C6E91C-B268-4318-B7CA-90B5E60167F4}"/>
            </a:ext>
          </a:extLst>
        </xdr:cNvPr>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a:extLst>
            <a:ext uri="{FF2B5EF4-FFF2-40B4-BE49-F238E27FC236}">
              <a16:creationId xmlns:a16="http://schemas.microsoft.com/office/drawing/2014/main" id="{30085C03-431D-4BC3-AB4F-39C41FFA812A}"/>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a:extLst>
            <a:ext uri="{FF2B5EF4-FFF2-40B4-BE49-F238E27FC236}">
              <a16:creationId xmlns:a16="http://schemas.microsoft.com/office/drawing/2014/main" id="{6254CF1B-3A59-4CBD-AC04-8F932B0C75DF}"/>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a:extLst>
            <a:ext uri="{FF2B5EF4-FFF2-40B4-BE49-F238E27FC236}">
              <a16:creationId xmlns:a16="http://schemas.microsoft.com/office/drawing/2014/main" id="{5B38229B-B1FC-4418-B4F3-CBCFF31F6EB0}"/>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a:extLst>
            <a:ext uri="{FF2B5EF4-FFF2-40B4-BE49-F238E27FC236}">
              <a16:creationId xmlns:a16="http://schemas.microsoft.com/office/drawing/2014/main" id="{7EF75597-6D21-420D-B414-EA56479437E0}"/>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a:extLst>
            <a:ext uri="{FF2B5EF4-FFF2-40B4-BE49-F238E27FC236}">
              <a16:creationId xmlns:a16="http://schemas.microsoft.com/office/drawing/2014/main" id="{25874D4B-E514-46D6-B747-2E9476C00F0B}"/>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7F1EAD2-D6EE-42CC-B42A-A05E626FBD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A8A68C69-B9A5-45ED-BE36-723E82EB5D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E9391A64-F5C2-4440-93CF-880D96DFCE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C95A1034-C7EB-4642-8463-CA86BF1FFE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49BB863E-877D-408A-9A0F-6389B7DABC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164287</xdr:rowOff>
    </xdr:from>
    <xdr:to>
      <xdr:col>116</xdr:col>
      <xdr:colOff>114300</xdr:colOff>
      <xdr:row>41</xdr:row>
      <xdr:rowOff>94437</xdr:rowOff>
    </xdr:to>
    <xdr:sp macro="" textlink="">
      <xdr:nvSpPr>
        <xdr:cNvPr id="563" name="楕円 562">
          <a:extLst>
            <a:ext uri="{FF2B5EF4-FFF2-40B4-BE49-F238E27FC236}">
              <a16:creationId xmlns:a16="http://schemas.microsoft.com/office/drawing/2014/main" id="{AC828570-9B4F-4898-8E35-211EC8C40CBE}"/>
            </a:ext>
          </a:extLst>
        </xdr:cNvPr>
        <xdr:cNvSpPr/>
      </xdr:nvSpPr>
      <xdr:spPr>
        <a:xfrm>
          <a:off x="22110700" y="7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79214</xdr:rowOff>
    </xdr:from>
    <xdr:ext cx="534377" cy="259045"/>
    <xdr:sp macro="" textlink="">
      <xdr:nvSpPr>
        <xdr:cNvPr id="564" name="【一般廃棄物処理施設】&#10;一人当たり有形固定資産（償却資産）額該当値テキスト">
          <a:extLst>
            <a:ext uri="{FF2B5EF4-FFF2-40B4-BE49-F238E27FC236}">
              <a16:creationId xmlns:a16="http://schemas.microsoft.com/office/drawing/2014/main" id="{2F8B8AE6-D7B2-46E9-9258-2CA0099EBC59}"/>
            </a:ext>
          </a:extLst>
        </xdr:cNvPr>
        <xdr:cNvSpPr txBox="1"/>
      </xdr:nvSpPr>
      <xdr:spPr>
        <a:xfrm>
          <a:off x="22199600" y="69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164402</xdr:rowOff>
    </xdr:from>
    <xdr:to>
      <xdr:col>112</xdr:col>
      <xdr:colOff>38100</xdr:colOff>
      <xdr:row>41</xdr:row>
      <xdr:rowOff>94552</xdr:rowOff>
    </xdr:to>
    <xdr:sp macro="" textlink="">
      <xdr:nvSpPr>
        <xdr:cNvPr id="565" name="楕円 564">
          <a:extLst>
            <a:ext uri="{FF2B5EF4-FFF2-40B4-BE49-F238E27FC236}">
              <a16:creationId xmlns:a16="http://schemas.microsoft.com/office/drawing/2014/main" id="{88F22B95-7EE9-48A0-B1EB-288EAC256EB8}"/>
            </a:ext>
          </a:extLst>
        </xdr:cNvPr>
        <xdr:cNvSpPr/>
      </xdr:nvSpPr>
      <xdr:spPr>
        <a:xfrm>
          <a:off x="21272500" y="7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43637</xdr:rowOff>
    </xdr:from>
    <xdr:to>
      <xdr:col>116</xdr:col>
      <xdr:colOff>63500</xdr:colOff>
      <xdr:row>41</xdr:row>
      <xdr:rowOff>43752</xdr:rowOff>
    </xdr:to>
    <xdr:cxnSp macro="">
      <xdr:nvCxnSpPr>
        <xdr:cNvPr id="566" name="直線コネクタ 565">
          <a:extLst>
            <a:ext uri="{FF2B5EF4-FFF2-40B4-BE49-F238E27FC236}">
              <a16:creationId xmlns:a16="http://schemas.microsoft.com/office/drawing/2014/main" id="{3F6510AF-AD2A-4BA6-A12D-FB374EEBD4EC}"/>
            </a:ext>
          </a:extLst>
        </xdr:cNvPr>
        <xdr:cNvCxnSpPr/>
      </xdr:nvCxnSpPr>
      <xdr:spPr>
        <a:xfrm flipV="1">
          <a:off x="21323300" y="707308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164719</xdr:rowOff>
    </xdr:from>
    <xdr:to>
      <xdr:col>107</xdr:col>
      <xdr:colOff>101600</xdr:colOff>
      <xdr:row>41</xdr:row>
      <xdr:rowOff>94869</xdr:rowOff>
    </xdr:to>
    <xdr:sp macro="" textlink="">
      <xdr:nvSpPr>
        <xdr:cNvPr id="567" name="楕円 566">
          <a:extLst>
            <a:ext uri="{FF2B5EF4-FFF2-40B4-BE49-F238E27FC236}">
              <a16:creationId xmlns:a16="http://schemas.microsoft.com/office/drawing/2014/main" id="{5F3BE985-8255-4573-9812-DFEE88A04A72}"/>
            </a:ext>
          </a:extLst>
        </xdr:cNvPr>
        <xdr:cNvSpPr/>
      </xdr:nvSpPr>
      <xdr:spPr>
        <a:xfrm>
          <a:off x="20383500" y="7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43752</xdr:rowOff>
    </xdr:from>
    <xdr:to>
      <xdr:col>111</xdr:col>
      <xdr:colOff>177800</xdr:colOff>
      <xdr:row>41</xdr:row>
      <xdr:rowOff>44069</xdr:rowOff>
    </xdr:to>
    <xdr:cxnSp macro="">
      <xdr:nvCxnSpPr>
        <xdr:cNvPr id="568" name="直線コネクタ 567">
          <a:extLst>
            <a:ext uri="{FF2B5EF4-FFF2-40B4-BE49-F238E27FC236}">
              <a16:creationId xmlns:a16="http://schemas.microsoft.com/office/drawing/2014/main" id="{98F3C170-CBD4-426B-A4C7-B422E880BE63}"/>
            </a:ext>
          </a:extLst>
        </xdr:cNvPr>
        <xdr:cNvCxnSpPr/>
      </xdr:nvCxnSpPr>
      <xdr:spPr>
        <a:xfrm flipV="1">
          <a:off x="20434300" y="707320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164503</xdr:rowOff>
    </xdr:from>
    <xdr:to>
      <xdr:col>102</xdr:col>
      <xdr:colOff>165100</xdr:colOff>
      <xdr:row>41</xdr:row>
      <xdr:rowOff>94653</xdr:rowOff>
    </xdr:to>
    <xdr:sp macro="" textlink="">
      <xdr:nvSpPr>
        <xdr:cNvPr id="569" name="楕円 568">
          <a:extLst>
            <a:ext uri="{FF2B5EF4-FFF2-40B4-BE49-F238E27FC236}">
              <a16:creationId xmlns:a16="http://schemas.microsoft.com/office/drawing/2014/main" id="{6EEC6EF3-516E-464E-BF88-CEBC51085304}"/>
            </a:ext>
          </a:extLst>
        </xdr:cNvPr>
        <xdr:cNvSpPr/>
      </xdr:nvSpPr>
      <xdr:spPr>
        <a:xfrm>
          <a:off x="19494500" y="70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43853</xdr:rowOff>
    </xdr:from>
    <xdr:to>
      <xdr:col>107</xdr:col>
      <xdr:colOff>50800</xdr:colOff>
      <xdr:row>41</xdr:row>
      <xdr:rowOff>44069</xdr:rowOff>
    </xdr:to>
    <xdr:cxnSp macro="">
      <xdr:nvCxnSpPr>
        <xdr:cNvPr id="570" name="直線コネクタ 569">
          <a:extLst>
            <a:ext uri="{FF2B5EF4-FFF2-40B4-BE49-F238E27FC236}">
              <a16:creationId xmlns:a16="http://schemas.microsoft.com/office/drawing/2014/main" id="{D9B0FAE5-1ADA-426F-BF36-C77544D9940E}"/>
            </a:ext>
          </a:extLst>
        </xdr:cNvPr>
        <xdr:cNvCxnSpPr/>
      </xdr:nvCxnSpPr>
      <xdr:spPr>
        <a:xfrm>
          <a:off x="19545300" y="7073303"/>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CB3A2F11-007D-4EA6-B850-3FD5CD2DDBB1}"/>
            </a:ext>
          </a:extLst>
        </xdr:cNvPr>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83D20470-87D7-4943-A6F0-8F81896F28B2}"/>
            </a:ext>
          </a:extLst>
        </xdr:cNvPr>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62F2B4F5-01A8-4BBF-8417-8DFC720EFACD}"/>
            </a:ext>
          </a:extLst>
        </xdr:cNvPr>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1D9EE52E-1BC1-4D68-86A5-E7DDE4AD0666}"/>
            </a:ext>
          </a:extLst>
        </xdr:cNvPr>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85679</xdr:rowOff>
    </xdr:from>
    <xdr:ext cx="534377" cy="259045"/>
    <xdr:sp macro="" textlink="">
      <xdr:nvSpPr>
        <xdr:cNvPr id="575" name="n_1mainValue【一般廃棄物処理施設】&#10;一人当たり有形固定資産（償却資産）額">
          <a:extLst>
            <a:ext uri="{FF2B5EF4-FFF2-40B4-BE49-F238E27FC236}">
              <a16:creationId xmlns:a16="http://schemas.microsoft.com/office/drawing/2014/main" id="{70D91500-8082-4810-8962-5F4ABC77C6D2}"/>
            </a:ext>
          </a:extLst>
        </xdr:cNvPr>
        <xdr:cNvSpPr txBox="1"/>
      </xdr:nvSpPr>
      <xdr:spPr>
        <a:xfrm>
          <a:off x="21043411" y="7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85996</xdr:rowOff>
    </xdr:from>
    <xdr:ext cx="534377" cy="259045"/>
    <xdr:sp macro="" textlink="">
      <xdr:nvSpPr>
        <xdr:cNvPr id="576" name="n_2mainValue【一般廃棄物処理施設】&#10;一人当たり有形固定資産（償却資産）額">
          <a:extLst>
            <a:ext uri="{FF2B5EF4-FFF2-40B4-BE49-F238E27FC236}">
              <a16:creationId xmlns:a16="http://schemas.microsoft.com/office/drawing/2014/main" id="{EC52815A-9386-4F6A-AFBB-76EA454B35C5}"/>
            </a:ext>
          </a:extLst>
        </xdr:cNvPr>
        <xdr:cNvSpPr txBox="1"/>
      </xdr:nvSpPr>
      <xdr:spPr>
        <a:xfrm>
          <a:off x="20167111" y="71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85780</xdr:rowOff>
    </xdr:from>
    <xdr:ext cx="534377" cy="259045"/>
    <xdr:sp macro="" textlink="">
      <xdr:nvSpPr>
        <xdr:cNvPr id="577" name="n_3mainValue【一般廃棄物処理施設】&#10;一人当たり有形固定資産（償却資産）額">
          <a:extLst>
            <a:ext uri="{FF2B5EF4-FFF2-40B4-BE49-F238E27FC236}">
              <a16:creationId xmlns:a16="http://schemas.microsoft.com/office/drawing/2014/main" id="{CFF3070C-E9C1-4A3C-96CA-1B1E1E9ECC52}"/>
            </a:ext>
          </a:extLst>
        </xdr:cNvPr>
        <xdr:cNvSpPr txBox="1"/>
      </xdr:nvSpPr>
      <xdr:spPr>
        <a:xfrm>
          <a:off x="19278111" y="71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D435869C-C6DA-401D-B0A3-46C0B1DFF6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33375B7C-F237-4935-856A-DF483462AC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28F71C2-7820-4FCA-9DC2-4484D53913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5FE588B-5CF1-4291-8581-6C857CE818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B52F174-B5AB-472D-B3A7-49EAE1A46D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21E4FF83-BDA7-48BA-993F-7875D487E1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1EDBEE07-FE5A-4690-AA49-0BF538C3E1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78F7E689-1AB8-4B78-BA2F-161DD74C0A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5A1638F5-0D58-418B-8A4F-00D777CA33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8E9321CD-E924-4390-97CC-4AF8234A45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69C9328B-905D-4A7E-A023-43C62B22DE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D99549B4-D780-4C8F-8A87-64CC795565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9840F1FE-7A26-427C-9CFC-78BF2736D71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7351B697-9353-498C-B9F3-09772A7562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82C216F0-FAED-43DE-9A73-81EBF5A2FC8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36FE0CDC-EF33-4A49-8ADA-5DA186BA53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0866BDFC-4BD1-4E6B-997B-6A67BAAA56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6A67F8D2-44D2-46ED-8B09-374E2CDA909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85A8203A-9D4D-4E29-8C0D-529560A507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C9ADB9AE-C2E0-4AF2-8C8D-54C9FB1852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9DC91AD3-A9BB-4B5A-B038-5ED3DEE379F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956E9F32-A1BC-4D3C-8D9F-B12E2DB8DF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D39CC122-2817-4EF2-88BA-9E6F528BE53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E58CA2BF-BF96-430C-8358-083361E745C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a:extLst>
            <a:ext uri="{FF2B5EF4-FFF2-40B4-BE49-F238E27FC236}">
              <a16:creationId xmlns:a16="http://schemas.microsoft.com/office/drawing/2014/main" id="{E343E2B3-57BB-4222-8D2F-59DFF47D69F9}"/>
            </a:ext>
          </a:extLst>
        </xdr:cNvPr>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A4E45822-5A2B-49F2-8D9E-4F07CBED76E5}"/>
            </a:ext>
          </a:extLst>
        </xdr:cNvPr>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a:extLst>
            <a:ext uri="{FF2B5EF4-FFF2-40B4-BE49-F238E27FC236}">
              <a16:creationId xmlns:a16="http://schemas.microsoft.com/office/drawing/2014/main" id="{5F831769-CD71-4672-A87A-BC128B5D2E44}"/>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63B85D98-9E82-428B-8DA3-3CB823DA170E}"/>
            </a:ext>
          </a:extLst>
        </xdr:cNvPr>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a:extLst>
            <a:ext uri="{FF2B5EF4-FFF2-40B4-BE49-F238E27FC236}">
              <a16:creationId xmlns:a16="http://schemas.microsoft.com/office/drawing/2014/main" id="{D2603427-15BB-4BAD-8FAD-910595A794DD}"/>
            </a:ext>
          </a:extLst>
        </xdr:cNvPr>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3848829A-30DB-417A-92C6-D79F05B4DE98}"/>
            </a:ext>
          </a:extLst>
        </xdr:cNvPr>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a:extLst>
            <a:ext uri="{FF2B5EF4-FFF2-40B4-BE49-F238E27FC236}">
              <a16:creationId xmlns:a16="http://schemas.microsoft.com/office/drawing/2014/main" id="{B91C3FC1-D2D6-4D32-9658-5F9ADBA3ECFE}"/>
            </a:ext>
          </a:extLst>
        </xdr:cNvPr>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a:extLst>
            <a:ext uri="{FF2B5EF4-FFF2-40B4-BE49-F238E27FC236}">
              <a16:creationId xmlns:a16="http://schemas.microsoft.com/office/drawing/2014/main" id="{310E15CD-1887-4779-9D46-81DA07843808}"/>
            </a:ext>
          </a:extLst>
        </xdr:cNvPr>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a:extLst>
            <a:ext uri="{FF2B5EF4-FFF2-40B4-BE49-F238E27FC236}">
              <a16:creationId xmlns:a16="http://schemas.microsoft.com/office/drawing/2014/main" id="{110C824C-B19E-4DC9-A63B-29B2E6D4639B}"/>
            </a:ext>
          </a:extLst>
        </xdr:cNvPr>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a:extLst>
            <a:ext uri="{FF2B5EF4-FFF2-40B4-BE49-F238E27FC236}">
              <a16:creationId xmlns:a16="http://schemas.microsoft.com/office/drawing/2014/main" id="{A6949CF2-9EF1-4505-816E-97545DB7D9DA}"/>
            </a:ext>
          </a:extLst>
        </xdr:cNvPr>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a:extLst>
            <a:ext uri="{FF2B5EF4-FFF2-40B4-BE49-F238E27FC236}">
              <a16:creationId xmlns:a16="http://schemas.microsoft.com/office/drawing/2014/main" id="{CC5253C6-346D-4FCB-9657-0E9DDF459EF2}"/>
            </a:ext>
          </a:extLst>
        </xdr:cNvPr>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9581999D-1791-462B-B4D5-9CB0DDE86A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5576A094-5C55-4C02-8968-B6C311E16F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9D175499-7DFE-442E-A06E-A050341654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DFBD3E62-69F3-4A9B-B488-D50F4A801CD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905EE321-7843-46EC-827F-5205B1E984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618" name="楕円 617">
          <a:extLst>
            <a:ext uri="{FF2B5EF4-FFF2-40B4-BE49-F238E27FC236}">
              <a16:creationId xmlns:a16="http://schemas.microsoft.com/office/drawing/2014/main" id="{7C1D5E27-AB94-4201-8BEA-7A328BAC88D8}"/>
            </a:ext>
          </a:extLst>
        </xdr:cNvPr>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E7ED498B-9290-44D6-95C9-DE677EA1D523}"/>
            </a:ext>
          </a:extLst>
        </xdr:cNvPr>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620" name="楕円 619">
          <a:extLst>
            <a:ext uri="{FF2B5EF4-FFF2-40B4-BE49-F238E27FC236}">
              <a16:creationId xmlns:a16="http://schemas.microsoft.com/office/drawing/2014/main" id="{654657F8-37B5-47D3-9746-48B6FB5E1035}"/>
            </a:ext>
          </a:extLst>
        </xdr:cNvPr>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99060</xdr:rowOff>
    </xdr:to>
    <xdr:cxnSp macro="">
      <xdr:nvCxnSpPr>
        <xdr:cNvPr id="621" name="直線コネクタ 620">
          <a:extLst>
            <a:ext uri="{FF2B5EF4-FFF2-40B4-BE49-F238E27FC236}">
              <a16:creationId xmlns:a16="http://schemas.microsoft.com/office/drawing/2014/main" id="{A04C149D-4E91-46A0-BFDF-1B57F8181B15}"/>
            </a:ext>
          </a:extLst>
        </xdr:cNvPr>
        <xdr:cNvCxnSpPr/>
      </xdr:nvCxnSpPr>
      <xdr:spPr>
        <a:xfrm>
          <a:off x="15481300" y="103060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22" name="楕円 621">
          <a:extLst>
            <a:ext uri="{FF2B5EF4-FFF2-40B4-BE49-F238E27FC236}">
              <a16:creationId xmlns:a16="http://schemas.microsoft.com/office/drawing/2014/main" id="{192F3E8C-6E08-4E2B-BAD0-A5542D0580EC}"/>
            </a:ext>
          </a:extLst>
        </xdr:cNvPr>
        <xdr:cNvSpPr/>
      </xdr:nvSpPr>
      <xdr:spPr>
        <a:xfrm>
          <a:off x="14541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xdr:rowOff>
    </xdr:from>
    <xdr:to>
      <xdr:col>81</xdr:col>
      <xdr:colOff>50800</xdr:colOff>
      <xdr:row>60</xdr:row>
      <xdr:rowOff>19050</xdr:rowOff>
    </xdr:to>
    <xdr:cxnSp macro="">
      <xdr:nvCxnSpPr>
        <xdr:cNvPr id="623" name="直線コネクタ 622">
          <a:extLst>
            <a:ext uri="{FF2B5EF4-FFF2-40B4-BE49-F238E27FC236}">
              <a16:creationId xmlns:a16="http://schemas.microsoft.com/office/drawing/2014/main" id="{46F9A4AD-C25A-4E6D-AE15-62053DE1941A}"/>
            </a:ext>
          </a:extLst>
        </xdr:cNvPr>
        <xdr:cNvCxnSpPr/>
      </xdr:nvCxnSpPr>
      <xdr:spPr>
        <a:xfrm>
          <a:off x="14592300" y="102927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624" name="楕円 623">
          <a:extLst>
            <a:ext uri="{FF2B5EF4-FFF2-40B4-BE49-F238E27FC236}">
              <a16:creationId xmlns:a16="http://schemas.microsoft.com/office/drawing/2014/main" id="{AED511E6-63DC-4968-925B-D58A00005A45}"/>
            </a:ext>
          </a:extLst>
        </xdr:cNvPr>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60</xdr:row>
      <xdr:rowOff>5715</xdr:rowOff>
    </xdr:to>
    <xdr:cxnSp macro="">
      <xdr:nvCxnSpPr>
        <xdr:cNvPr id="625" name="直線コネクタ 624">
          <a:extLst>
            <a:ext uri="{FF2B5EF4-FFF2-40B4-BE49-F238E27FC236}">
              <a16:creationId xmlns:a16="http://schemas.microsoft.com/office/drawing/2014/main" id="{512F4A4C-5062-4693-9FCA-6D371E90F3CD}"/>
            </a:ext>
          </a:extLst>
        </xdr:cNvPr>
        <xdr:cNvCxnSpPr/>
      </xdr:nvCxnSpPr>
      <xdr:spPr>
        <a:xfrm>
          <a:off x="13703300" y="1025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01FEC9F0-5F68-4570-9E2B-F6C74557C19D}"/>
            </a:ext>
          </a:extLst>
        </xdr:cNvPr>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938BD93F-0332-4D7D-A6F4-FAA72AC2D9C7}"/>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D9C683C0-2008-469A-9756-2CB05BB45D6C}"/>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270A565E-A230-4E8F-9AC6-9DBFFD969772}"/>
            </a:ext>
          </a:extLst>
        </xdr:cNvPr>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60977</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F56FFA8C-4996-4D48-85D6-5A1207696F01}"/>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824C2FEC-70DB-4124-AF71-301788AF384A}"/>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1CCB14BD-1A04-4D3B-A2F2-36BE35255ED1}"/>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71C2FF9-CA27-4300-AC19-C79D3FE243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DD325F68-EE08-4DA5-9BEB-C86A58F0BA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18E5B508-8A02-4220-99CF-C42330DC91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784BDA5F-1908-4019-AFEA-B6FF833A02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33CD174D-0475-4EA7-95D0-EAFEEFC3E0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1A58ECDA-EA7B-430C-9272-DA74D0B89F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9A4357C-08E7-4C8E-83C6-46447F24B9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81F10700-4E4D-450A-A2F5-CA1FD0CAE0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2D6C3B59-650F-43AE-B512-202B0601A6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9AC1105D-1923-4CB6-AF71-08AC2196AF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FB4E6CF9-62D4-47A2-88E5-EB6D27EB3EB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5D3892AF-29B1-445F-9A27-C900A9C38DE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74E2157A-1C00-43DA-9207-0807C04DB04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48F5ABC0-DA25-444D-848F-98F232AC4CE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EDFD578B-F5F5-4B19-BE89-4FEFBA8555B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85FD1E93-8DCC-4E86-923D-CC038061DD2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733AE3D7-6CF9-48F1-866E-FF74219FD19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3F416DFD-3CB9-4122-9274-C778F442FB9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5A7A096B-503B-4FE2-93DF-FBE01A69404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9CDF5191-CCC6-46B4-8140-656406FDCEE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64FC2405-CF03-4379-A74E-F60972CB4EA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F6296300-CED2-427B-B426-678A280352B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83BF1CB7-15D0-4F8B-84CF-892A0C3EB2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37D57351-0905-4F2A-BB9A-32B37E00AB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90A49D19-F36D-4E6C-A548-60E470B52D5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a:extLst>
            <a:ext uri="{FF2B5EF4-FFF2-40B4-BE49-F238E27FC236}">
              <a16:creationId xmlns:a16="http://schemas.microsoft.com/office/drawing/2014/main" id="{F5698B71-183D-4230-83EF-D9BE15E214EB}"/>
            </a:ext>
          </a:extLst>
        </xdr:cNvPr>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3DE73EB7-F79A-450E-8973-A088E3FA4AFB}"/>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a:extLst>
            <a:ext uri="{FF2B5EF4-FFF2-40B4-BE49-F238E27FC236}">
              <a16:creationId xmlns:a16="http://schemas.microsoft.com/office/drawing/2014/main" id="{1BA9FC46-F333-44A4-AD3D-2098EB13F431}"/>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8F277439-D6BE-4D4F-932C-D8430E9D7413}"/>
            </a:ext>
          </a:extLst>
        </xdr:cNvPr>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a:extLst>
            <a:ext uri="{FF2B5EF4-FFF2-40B4-BE49-F238E27FC236}">
              <a16:creationId xmlns:a16="http://schemas.microsoft.com/office/drawing/2014/main" id="{257C1E8E-1F43-4FA1-BFC4-419F29195B56}"/>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A05F54E8-4CF5-422F-BC9E-2A500F79B06A}"/>
            </a:ext>
          </a:extLst>
        </xdr:cNvPr>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a:extLst>
            <a:ext uri="{FF2B5EF4-FFF2-40B4-BE49-F238E27FC236}">
              <a16:creationId xmlns:a16="http://schemas.microsoft.com/office/drawing/2014/main" id="{6400C37B-E0DF-407D-99C7-6A6D02FD8FCA}"/>
            </a:ext>
          </a:extLst>
        </xdr:cNvPr>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a:extLst>
            <a:ext uri="{FF2B5EF4-FFF2-40B4-BE49-F238E27FC236}">
              <a16:creationId xmlns:a16="http://schemas.microsoft.com/office/drawing/2014/main" id="{EEB9364B-F339-42D3-A47A-E684BE05BDCE}"/>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a:extLst>
            <a:ext uri="{FF2B5EF4-FFF2-40B4-BE49-F238E27FC236}">
              <a16:creationId xmlns:a16="http://schemas.microsoft.com/office/drawing/2014/main" id="{2AAF9153-BD82-4E3D-AE19-FD57D389296A}"/>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a:extLst>
            <a:ext uri="{FF2B5EF4-FFF2-40B4-BE49-F238E27FC236}">
              <a16:creationId xmlns:a16="http://schemas.microsoft.com/office/drawing/2014/main" id="{E86946CB-5E1A-4412-A57A-FED4B05E176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a:extLst>
            <a:ext uri="{FF2B5EF4-FFF2-40B4-BE49-F238E27FC236}">
              <a16:creationId xmlns:a16="http://schemas.microsoft.com/office/drawing/2014/main" id="{270616D0-860D-44C9-9E61-5464C4C0E98D}"/>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D9125ED8-7909-41AB-BDB8-32C1A60E81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4A1CAC86-5CB6-44B8-B7C5-088F6C2227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77FC7024-770B-4760-AED1-6250162183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EAF00711-AB17-4308-94CD-A1A4C9D3D1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A2BCF8F1-9736-4FF5-B162-56A82B76E8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169635</xdr:rowOff>
    </xdr:from>
    <xdr:to>
      <xdr:col>116</xdr:col>
      <xdr:colOff>114300</xdr:colOff>
      <xdr:row>62</xdr:row>
      <xdr:rowOff>99785</xdr:rowOff>
    </xdr:to>
    <xdr:sp macro="" textlink="">
      <xdr:nvSpPr>
        <xdr:cNvPr id="674" name="楕円 673">
          <a:extLst>
            <a:ext uri="{FF2B5EF4-FFF2-40B4-BE49-F238E27FC236}">
              <a16:creationId xmlns:a16="http://schemas.microsoft.com/office/drawing/2014/main" id="{A993C7B2-BA24-4C55-ADED-43756F86C9A0}"/>
            </a:ext>
          </a:extLst>
        </xdr:cNvPr>
        <xdr:cNvSpPr/>
      </xdr:nvSpPr>
      <xdr:spPr>
        <a:xfrm>
          <a:off x="22110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148062</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B5BDF01E-9178-4AAB-A854-4E0032723718}"/>
            </a:ext>
          </a:extLst>
        </xdr:cNvPr>
        <xdr:cNvSpPr txBox="1"/>
      </xdr:nvSpPr>
      <xdr:spPr>
        <a:xfrm>
          <a:off x="22199600"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676" name="楕円 675">
          <a:extLst>
            <a:ext uri="{FF2B5EF4-FFF2-40B4-BE49-F238E27FC236}">
              <a16:creationId xmlns:a16="http://schemas.microsoft.com/office/drawing/2014/main" id="{F5C2C65A-52FD-4C21-89E1-E437E62E6F89}"/>
            </a:ext>
          </a:extLst>
        </xdr:cNvPr>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62</xdr:row>
      <xdr:rowOff>48985</xdr:rowOff>
    </xdr:to>
    <xdr:cxnSp macro="">
      <xdr:nvCxnSpPr>
        <xdr:cNvPr id="677" name="直線コネクタ 676">
          <a:extLst>
            <a:ext uri="{FF2B5EF4-FFF2-40B4-BE49-F238E27FC236}">
              <a16:creationId xmlns:a16="http://schemas.microsoft.com/office/drawing/2014/main" id="{60918377-F775-4200-9EBE-1D6145F145FB}"/>
            </a:ext>
          </a:extLst>
        </xdr:cNvPr>
        <xdr:cNvCxnSpPr/>
      </xdr:nvCxnSpPr>
      <xdr:spPr>
        <a:xfrm>
          <a:off x="21323300" y="105809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678" name="楕円 677">
          <a:extLst>
            <a:ext uri="{FF2B5EF4-FFF2-40B4-BE49-F238E27FC236}">
              <a16:creationId xmlns:a16="http://schemas.microsoft.com/office/drawing/2014/main" id="{70D9CFCB-D1C0-4920-AC14-2A76DD8D247B}"/>
            </a:ext>
          </a:extLst>
        </xdr:cNvPr>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679" name="直線コネクタ 678">
          <a:extLst>
            <a:ext uri="{FF2B5EF4-FFF2-40B4-BE49-F238E27FC236}">
              <a16:creationId xmlns:a16="http://schemas.microsoft.com/office/drawing/2014/main" id="{8D5C5FAF-8033-4A1A-B411-9DD9775AA98F}"/>
            </a:ext>
          </a:extLst>
        </xdr:cNvPr>
        <xdr:cNvCxnSpPr/>
      </xdr:nvCxnSpPr>
      <xdr:spPr>
        <a:xfrm>
          <a:off x="20434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80" name="楕円 679">
          <a:extLst>
            <a:ext uri="{FF2B5EF4-FFF2-40B4-BE49-F238E27FC236}">
              <a16:creationId xmlns:a16="http://schemas.microsoft.com/office/drawing/2014/main" id="{FFF43684-2BD2-4742-9315-BEE321D25FCF}"/>
            </a:ext>
          </a:extLst>
        </xdr:cNvPr>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122465</xdr:rowOff>
    </xdr:to>
    <xdr:cxnSp macro="">
      <xdr:nvCxnSpPr>
        <xdr:cNvPr id="681" name="直線コネクタ 680">
          <a:extLst>
            <a:ext uri="{FF2B5EF4-FFF2-40B4-BE49-F238E27FC236}">
              <a16:creationId xmlns:a16="http://schemas.microsoft.com/office/drawing/2014/main" id="{588B6D3A-B19F-4806-9E82-A7EC5E956CCA}"/>
            </a:ext>
          </a:extLst>
        </xdr:cNvPr>
        <xdr:cNvCxnSpPr/>
      </xdr:nvCxnSpPr>
      <xdr:spPr>
        <a:xfrm>
          <a:off x="19545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82" name="n_1aveValue【保健センター・保健所】&#10;一人当たり面積">
          <a:extLst>
            <a:ext uri="{FF2B5EF4-FFF2-40B4-BE49-F238E27FC236}">
              <a16:creationId xmlns:a16="http://schemas.microsoft.com/office/drawing/2014/main" id="{6FF04914-BD04-4A93-AF32-6B250960807D}"/>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3" name="n_2aveValue【保健センター・保健所】&#10;一人当たり面積">
          <a:extLst>
            <a:ext uri="{FF2B5EF4-FFF2-40B4-BE49-F238E27FC236}">
              <a16:creationId xmlns:a16="http://schemas.microsoft.com/office/drawing/2014/main" id="{F0D3062C-28CB-4B0D-987F-782E77A54C12}"/>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84" name="n_3aveValue【保健センター・保健所】&#10;一人当たり面積">
          <a:extLst>
            <a:ext uri="{FF2B5EF4-FFF2-40B4-BE49-F238E27FC236}">
              <a16:creationId xmlns:a16="http://schemas.microsoft.com/office/drawing/2014/main" id="{29558CA2-5AEF-49DA-95E8-965A757CD82B}"/>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a:extLst>
            <a:ext uri="{FF2B5EF4-FFF2-40B4-BE49-F238E27FC236}">
              <a16:creationId xmlns:a16="http://schemas.microsoft.com/office/drawing/2014/main" id="{928BA9B1-733B-4D65-870D-03433BCE2B4B}"/>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164392</xdr:rowOff>
    </xdr:from>
    <xdr:ext cx="469744" cy="259045"/>
    <xdr:sp macro="" textlink="">
      <xdr:nvSpPr>
        <xdr:cNvPr id="686" name="n_1mainValue【保健センター・保健所】&#10;一人当たり面積">
          <a:extLst>
            <a:ext uri="{FF2B5EF4-FFF2-40B4-BE49-F238E27FC236}">
              <a16:creationId xmlns:a16="http://schemas.microsoft.com/office/drawing/2014/main" id="{5F034F36-F71E-4CC5-A772-B45513F01080}"/>
            </a:ext>
          </a:extLst>
        </xdr:cNvPr>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87" name="n_2mainValue【保健センター・保健所】&#10;一人当たり面積">
          <a:extLst>
            <a:ext uri="{FF2B5EF4-FFF2-40B4-BE49-F238E27FC236}">
              <a16:creationId xmlns:a16="http://schemas.microsoft.com/office/drawing/2014/main" id="{E3B11397-C361-4ACF-AA0A-361B4BFC92CA}"/>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88" name="n_3mainValue【保健センター・保健所】&#10;一人当たり面積">
          <a:extLst>
            <a:ext uri="{FF2B5EF4-FFF2-40B4-BE49-F238E27FC236}">
              <a16:creationId xmlns:a16="http://schemas.microsoft.com/office/drawing/2014/main" id="{34690559-69CF-4233-AAA0-BEE97A915C18}"/>
            </a:ext>
          </a:extLst>
        </xdr:cNvPr>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8CB33BE8-22AA-47F6-B9A8-3D7769988C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7A34831E-C25B-4485-B61D-E1DEAB4E0A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CAD99B8A-2856-469B-A285-2AB21BD7A6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E5B97913-4770-43F6-9E1E-FC7870CF6D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3F2F5A92-948B-4D39-AD24-93794F6B3A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B5715A85-CB63-4871-91C4-20953D81F5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8DCB1722-49CE-40A3-8BC9-9B01456E7A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D15C61A4-9F86-4CDD-89F8-85D6C1D145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6C573779-DC7E-467D-97D6-9059F46847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8CA30B4D-475E-4EE4-BBA3-C3B9F1EEF3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1B0B2DAB-B50E-4D31-A203-FDBF5A83B93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a:extLst>
            <a:ext uri="{FF2B5EF4-FFF2-40B4-BE49-F238E27FC236}">
              <a16:creationId xmlns:a16="http://schemas.microsoft.com/office/drawing/2014/main" id="{D93AA573-639A-4E34-8EEB-645B180C68C3}"/>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a:extLst>
            <a:ext uri="{FF2B5EF4-FFF2-40B4-BE49-F238E27FC236}">
              <a16:creationId xmlns:a16="http://schemas.microsoft.com/office/drawing/2014/main" id="{7C8D6294-C123-4C8A-AC26-1079249173A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a:extLst>
            <a:ext uri="{FF2B5EF4-FFF2-40B4-BE49-F238E27FC236}">
              <a16:creationId xmlns:a16="http://schemas.microsoft.com/office/drawing/2014/main" id="{68793100-8E15-4539-A40C-49912FB95EE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a:extLst>
            <a:ext uri="{FF2B5EF4-FFF2-40B4-BE49-F238E27FC236}">
              <a16:creationId xmlns:a16="http://schemas.microsoft.com/office/drawing/2014/main" id="{F18797A6-F533-4759-93B1-B4B4255F5D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a:extLst>
            <a:ext uri="{FF2B5EF4-FFF2-40B4-BE49-F238E27FC236}">
              <a16:creationId xmlns:a16="http://schemas.microsoft.com/office/drawing/2014/main" id="{0C0E276E-4E8A-4065-BF4D-71B39AD5EB8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a:extLst>
            <a:ext uri="{FF2B5EF4-FFF2-40B4-BE49-F238E27FC236}">
              <a16:creationId xmlns:a16="http://schemas.microsoft.com/office/drawing/2014/main" id="{5438CB8B-BC19-4B77-9F08-8CEDF98E74D1}"/>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a:extLst>
            <a:ext uri="{FF2B5EF4-FFF2-40B4-BE49-F238E27FC236}">
              <a16:creationId xmlns:a16="http://schemas.microsoft.com/office/drawing/2014/main" id="{FE1CE1C0-556C-433D-A30C-AA6115B0A68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a:extLst>
            <a:ext uri="{FF2B5EF4-FFF2-40B4-BE49-F238E27FC236}">
              <a16:creationId xmlns:a16="http://schemas.microsoft.com/office/drawing/2014/main" id="{A16B9CA6-2EFD-40ED-A767-5FFB050EE31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AF264483-C650-47A2-9FCA-9CD8FDE52D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id="{05F7DDBD-BEF5-478F-932C-B5F197E2B57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id="{E07D1098-BBF1-4EF8-815C-29EA6D830E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a:extLst>
            <a:ext uri="{FF2B5EF4-FFF2-40B4-BE49-F238E27FC236}">
              <a16:creationId xmlns:a16="http://schemas.microsoft.com/office/drawing/2014/main" id="{62BF05E9-4CD9-497E-A31B-4CDA2E669922}"/>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a:extLst>
            <a:ext uri="{FF2B5EF4-FFF2-40B4-BE49-F238E27FC236}">
              <a16:creationId xmlns:a16="http://schemas.microsoft.com/office/drawing/2014/main" id="{9CC4715A-9465-4F81-B71C-336CF052A048}"/>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a:extLst>
            <a:ext uri="{FF2B5EF4-FFF2-40B4-BE49-F238E27FC236}">
              <a16:creationId xmlns:a16="http://schemas.microsoft.com/office/drawing/2014/main" id="{B2548C4E-9DDA-4804-BEAD-F9E4F41C5B1A}"/>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a:extLst>
            <a:ext uri="{FF2B5EF4-FFF2-40B4-BE49-F238E27FC236}">
              <a16:creationId xmlns:a16="http://schemas.microsoft.com/office/drawing/2014/main" id="{1C3BFCF1-F3CC-48A0-AA0A-05F85294E706}"/>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a:extLst>
            <a:ext uri="{FF2B5EF4-FFF2-40B4-BE49-F238E27FC236}">
              <a16:creationId xmlns:a16="http://schemas.microsoft.com/office/drawing/2014/main" id="{89F91067-5806-4824-A2F6-8EF47C4DA88C}"/>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16" name="【消防施設】&#10;有形固定資産減価償却率平均値テキスト">
          <a:extLst>
            <a:ext uri="{FF2B5EF4-FFF2-40B4-BE49-F238E27FC236}">
              <a16:creationId xmlns:a16="http://schemas.microsoft.com/office/drawing/2014/main" id="{3918E6AA-FC95-4E48-AF4E-ABFAC6ACA6C0}"/>
            </a:ext>
          </a:extLst>
        </xdr:cNvPr>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a:extLst>
            <a:ext uri="{FF2B5EF4-FFF2-40B4-BE49-F238E27FC236}">
              <a16:creationId xmlns:a16="http://schemas.microsoft.com/office/drawing/2014/main" id="{E30AAEC0-7F0C-4343-AAE4-7DA421AA952B}"/>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a:extLst>
            <a:ext uri="{FF2B5EF4-FFF2-40B4-BE49-F238E27FC236}">
              <a16:creationId xmlns:a16="http://schemas.microsoft.com/office/drawing/2014/main" id="{F7D45D42-F31E-463F-B455-4993F60EFAE3}"/>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a:extLst>
            <a:ext uri="{FF2B5EF4-FFF2-40B4-BE49-F238E27FC236}">
              <a16:creationId xmlns:a16="http://schemas.microsoft.com/office/drawing/2014/main" id="{BAAE6CF3-C927-44AF-B698-9AB3FB6BD02F}"/>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a:extLst>
            <a:ext uri="{FF2B5EF4-FFF2-40B4-BE49-F238E27FC236}">
              <a16:creationId xmlns:a16="http://schemas.microsoft.com/office/drawing/2014/main" id="{D869B8DD-0AE6-40F7-9AFB-1C6D3FFA93F4}"/>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a:extLst>
            <a:ext uri="{FF2B5EF4-FFF2-40B4-BE49-F238E27FC236}">
              <a16:creationId xmlns:a16="http://schemas.microsoft.com/office/drawing/2014/main" id="{C530A0B9-4690-4197-983E-83A12118B003}"/>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3B859B1-8A8D-45EE-AB87-A57C281B9B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ECE5ED7C-02A7-4CD6-8937-D33854A428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AA0D1F93-1C34-4FE9-8AF0-51C7D19832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24FF0916-4629-487F-8F8E-07F833EFCBD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1C1007B8-E48F-4277-B1B4-2EA147F14B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727" name="楕円 726">
          <a:extLst>
            <a:ext uri="{FF2B5EF4-FFF2-40B4-BE49-F238E27FC236}">
              <a16:creationId xmlns:a16="http://schemas.microsoft.com/office/drawing/2014/main" id="{B3F2A7E9-EC87-4CC7-B1AF-C0C0485D0BF8}"/>
            </a:ext>
          </a:extLst>
        </xdr:cNvPr>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728" name="【消防施設】&#10;有形固定資産減価償却率該当値テキスト">
          <a:extLst>
            <a:ext uri="{FF2B5EF4-FFF2-40B4-BE49-F238E27FC236}">
              <a16:creationId xmlns:a16="http://schemas.microsoft.com/office/drawing/2014/main" id="{33173095-6F94-40D3-9B87-83620DA303FF}"/>
            </a:ext>
          </a:extLst>
        </xdr:cNvPr>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99313</xdr:rowOff>
    </xdr:from>
    <xdr:to>
      <xdr:col>81</xdr:col>
      <xdr:colOff>101600</xdr:colOff>
      <xdr:row>86</xdr:row>
      <xdr:rowOff>29463</xdr:rowOff>
    </xdr:to>
    <xdr:sp macro="" textlink="">
      <xdr:nvSpPr>
        <xdr:cNvPr id="729" name="楕円 728">
          <a:extLst>
            <a:ext uri="{FF2B5EF4-FFF2-40B4-BE49-F238E27FC236}">
              <a16:creationId xmlns:a16="http://schemas.microsoft.com/office/drawing/2014/main" id="{B2A4FAB5-6423-439F-877B-8C9472367A3D}"/>
            </a:ext>
          </a:extLst>
        </xdr:cNvPr>
        <xdr:cNvSpPr/>
      </xdr:nvSpPr>
      <xdr:spPr>
        <a:xfrm>
          <a:off x="1543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150113</xdr:rowOff>
    </xdr:from>
    <xdr:to>
      <xdr:col>85</xdr:col>
      <xdr:colOff>127000</xdr:colOff>
      <xdr:row>86</xdr:row>
      <xdr:rowOff>26670</xdr:rowOff>
    </xdr:to>
    <xdr:cxnSp macro="">
      <xdr:nvCxnSpPr>
        <xdr:cNvPr id="730" name="直線コネクタ 729">
          <a:extLst>
            <a:ext uri="{FF2B5EF4-FFF2-40B4-BE49-F238E27FC236}">
              <a16:creationId xmlns:a16="http://schemas.microsoft.com/office/drawing/2014/main" id="{6869D9B8-1720-4A39-8D45-DED2FAB5DEB4}"/>
            </a:ext>
          </a:extLst>
        </xdr:cNvPr>
        <xdr:cNvCxnSpPr/>
      </xdr:nvCxnSpPr>
      <xdr:spPr>
        <a:xfrm>
          <a:off x="15481300" y="1472336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69596</xdr:rowOff>
    </xdr:from>
    <xdr:to>
      <xdr:col>76</xdr:col>
      <xdr:colOff>165100</xdr:colOff>
      <xdr:row>85</xdr:row>
      <xdr:rowOff>171196</xdr:rowOff>
    </xdr:to>
    <xdr:sp macro="" textlink="">
      <xdr:nvSpPr>
        <xdr:cNvPr id="731" name="楕円 730">
          <a:extLst>
            <a:ext uri="{FF2B5EF4-FFF2-40B4-BE49-F238E27FC236}">
              <a16:creationId xmlns:a16="http://schemas.microsoft.com/office/drawing/2014/main" id="{3AA3A03A-7252-443B-91C6-B2FC60A380DD}"/>
            </a:ext>
          </a:extLst>
        </xdr:cNvPr>
        <xdr:cNvSpPr/>
      </xdr:nvSpPr>
      <xdr:spPr>
        <a:xfrm>
          <a:off x="14541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120396</xdr:rowOff>
    </xdr:from>
    <xdr:to>
      <xdr:col>81</xdr:col>
      <xdr:colOff>50800</xdr:colOff>
      <xdr:row>85</xdr:row>
      <xdr:rowOff>150113</xdr:rowOff>
    </xdr:to>
    <xdr:cxnSp macro="">
      <xdr:nvCxnSpPr>
        <xdr:cNvPr id="732" name="直線コネクタ 731">
          <a:extLst>
            <a:ext uri="{FF2B5EF4-FFF2-40B4-BE49-F238E27FC236}">
              <a16:creationId xmlns:a16="http://schemas.microsoft.com/office/drawing/2014/main" id="{457D465C-FD6B-4BBD-B5E1-8D6FAFEB0E37}"/>
            </a:ext>
          </a:extLst>
        </xdr:cNvPr>
        <xdr:cNvCxnSpPr/>
      </xdr:nvCxnSpPr>
      <xdr:spPr>
        <a:xfrm>
          <a:off x="14592300" y="146936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733" name="楕円 732">
          <a:extLst>
            <a:ext uri="{FF2B5EF4-FFF2-40B4-BE49-F238E27FC236}">
              <a16:creationId xmlns:a16="http://schemas.microsoft.com/office/drawing/2014/main" id="{DE5068C3-5CAF-41DF-B505-DA326B9E0BDA}"/>
            </a:ext>
          </a:extLst>
        </xdr:cNvPr>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120396</xdr:rowOff>
    </xdr:to>
    <xdr:cxnSp macro="">
      <xdr:nvCxnSpPr>
        <xdr:cNvPr id="734" name="直線コネクタ 733">
          <a:extLst>
            <a:ext uri="{FF2B5EF4-FFF2-40B4-BE49-F238E27FC236}">
              <a16:creationId xmlns:a16="http://schemas.microsoft.com/office/drawing/2014/main" id="{5C500190-7D94-41AD-9F48-70C471A561C4}"/>
            </a:ext>
          </a:extLst>
        </xdr:cNvPr>
        <xdr:cNvCxnSpPr/>
      </xdr:nvCxnSpPr>
      <xdr:spPr>
        <a:xfrm>
          <a:off x="13703300" y="146570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35" name="n_1aveValue【消防施設】&#10;有形固定資産減価償却率">
          <a:extLst>
            <a:ext uri="{FF2B5EF4-FFF2-40B4-BE49-F238E27FC236}">
              <a16:creationId xmlns:a16="http://schemas.microsoft.com/office/drawing/2014/main" id="{47F9998D-087F-417B-8917-4CE978E037D6}"/>
            </a:ext>
          </a:extLst>
        </xdr:cNvPr>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36" name="n_2aveValue【消防施設】&#10;有形固定資産減価償却率">
          <a:extLst>
            <a:ext uri="{FF2B5EF4-FFF2-40B4-BE49-F238E27FC236}">
              <a16:creationId xmlns:a16="http://schemas.microsoft.com/office/drawing/2014/main" id="{240AC78B-617E-4AC9-B1E4-A485E472AE13}"/>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37" name="n_3aveValue【消防施設】&#10;有形固定資産減価償却率">
          <a:extLst>
            <a:ext uri="{FF2B5EF4-FFF2-40B4-BE49-F238E27FC236}">
              <a16:creationId xmlns:a16="http://schemas.microsoft.com/office/drawing/2014/main" id="{D65C5F87-1495-416E-8D16-2CB86196475C}"/>
            </a:ext>
          </a:extLst>
        </xdr:cNvPr>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a:extLst>
            <a:ext uri="{FF2B5EF4-FFF2-40B4-BE49-F238E27FC236}">
              <a16:creationId xmlns:a16="http://schemas.microsoft.com/office/drawing/2014/main" id="{4DE3B963-943C-45EB-9008-92CA82B27491}"/>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20590</xdr:rowOff>
    </xdr:from>
    <xdr:ext cx="405111" cy="259045"/>
    <xdr:sp macro="" textlink="">
      <xdr:nvSpPr>
        <xdr:cNvPr id="739" name="n_1mainValue【消防施設】&#10;有形固定資産減価償却率">
          <a:extLst>
            <a:ext uri="{FF2B5EF4-FFF2-40B4-BE49-F238E27FC236}">
              <a16:creationId xmlns:a16="http://schemas.microsoft.com/office/drawing/2014/main" id="{CFC8EA03-80CB-44F9-80B8-DDEB38FBDE50}"/>
            </a:ext>
          </a:extLst>
        </xdr:cNvPr>
        <xdr:cNvSpPr txBox="1"/>
      </xdr:nvSpPr>
      <xdr:spPr>
        <a:xfrm>
          <a:off x="15266044"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162323</xdr:rowOff>
    </xdr:from>
    <xdr:ext cx="405111" cy="259045"/>
    <xdr:sp macro="" textlink="">
      <xdr:nvSpPr>
        <xdr:cNvPr id="740" name="n_2mainValue【消防施設】&#10;有形固定資産減価償却率">
          <a:extLst>
            <a:ext uri="{FF2B5EF4-FFF2-40B4-BE49-F238E27FC236}">
              <a16:creationId xmlns:a16="http://schemas.microsoft.com/office/drawing/2014/main" id="{D37E2C85-7EF9-4A14-84F5-185E93F46C4C}"/>
            </a:ext>
          </a:extLst>
        </xdr:cNvPr>
        <xdr:cNvSpPr txBox="1"/>
      </xdr:nvSpPr>
      <xdr:spPr>
        <a:xfrm>
          <a:off x="14389744" y="1473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741" name="n_3mainValue【消防施設】&#10;有形固定資産減価償却率">
          <a:extLst>
            <a:ext uri="{FF2B5EF4-FFF2-40B4-BE49-F238E27FC236}">
              <a16:creationId xmlns:a16="http://schemas.microsoft.com/office/drawing/2014/main" id="{A45DCC59-69F6-4CE1-A824-5A7B23FE570D}"/>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6543AF31-C0BB-44B7-AD56-13811EEB75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BD22D8E0-2D41-4D4B-9750-6E2CD8BF85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C9BC536F-AA3A-45F7-9CD8-ECDDDEA37F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1657ED87-8414-4B96-B67C-B33FEA7A92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2980AA77-7C47-4505-B86E-45FA4301BD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EFC5058E-F29F-41CF-97AD-7DB0FCF32A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C6015460-1A76-4A72-9946-72BB39A45A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7D0C1BCE-B7C7-4D0B-9813-FC80310A43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2DCBE3CB-4E1F-4C53-8401-3AE0CB1391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60BAA067-FB54-45B5-B1BA-6ED78AB9E1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a:extLst>
            <a:ext uri="{FF2B5EF4-FFF2-40B4-BE49-F238E27FC236}">
              <a16:creationId xmlns:a16="http://schemas.microsoft.com/office/drawing/2014/main" id="{C1737DE6-E1DF-476E-A213-D9144B231248}"/>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a:extLst>
            <a:ext uri="{FF2B5EF4-FFF2-40B4-BE49-F238E27FC236}">
              <a16:creationId xmlns:a16="http://schemas.microsoft.com/office/drawing/2014/main" id="{75229A75-DC89-4B6D-BD78-3FD087AE3EA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a:extLst>
            <a:ext uri="{FF2B5EF4-FFF2-40B4-BE49-F238E27FC236}">
              <a16:creationId xmlns:a16="http://schemas.microsoft.com/office/drawing/2014/main" id="{9C38F4E4-78A7-4BDD-8282-36907C0CE36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a:extLst>
            <a:ext uri="{FF2B5EF4-FFF2-40B4-BE49-F238E27FC236}">
              <a16:creationId xmlns:a16="http://schemas.microsoft.com/office/drawing/2014/main" id="{A5BD3811-41C4-4A34-B5D6-FFD33B2FA0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a:extLst>
            <a:ext uri="{FF2B5EF4-FFF2-40B4-BE49-F238E27FC236}">
              <a16:creationId xmlns:a16="http://schemas.microsoft.com/office/drawing/2014/main" id="{7D0089A6-B82A-49FE-8824-2F46B2C2E17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a:extLst>
            <a:ext uri="{FF2B5EF4-FFF2-40B4-BE49-F238E27FC236}">
              <a16:creationId xmlns:a16="http://schemas.microsoft.com/office/drawing/2014/main" id="{18625869-B9AF-47BD-9EDE-B6C7B2A01C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a:extLst>
            <a:ext uri="{FF2B5EF4-FFF2-40B4-BE49-F238E27FC236}">
              <a16:creationId xmlns:a16="http://schemas.microsoft.com/office/drawing/2014/main" id="{A40746C2-3645-4EEC-941D-429BB5D6A6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a:extLst>
            <a:ext uri="{FF2B5EF4-FFF2-40B4-BE49-F238E27FC236}">
              <a16:creationId xmlns:a16="http://schemas.microsoft.com/office/drawing/2014/main" id="{B37730CF-C5B0-49C1-86EF-CA0841713E0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a:extLst>
            <a:ext uri="{FF2B5EF4-FFF2-40B4-BE49-F238E27FC236}">
              <a16:creationId xmlns:a16="http://schemas.microsoft.com/office/drawing/2014/main" id="{B97913D6-B754-4CA3-B3DF-5A49D054D06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a:extLst>
            <a:ext uri="{FF2B5EF4-FFF2-40B4-BE49-F238E27FC236}">
              <a16:creationId xmlns:a16="http://schemas.microsoft.com/office/drawing/2014/main" id="{A158EAE0-F778-4785-B41C-12932260B73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a:extLst>
            <a:ext uri="{FF2B5EF4-FFF2-40B4-BE49-F238E27FC236}">
              <a16:creationId xmlns:a16="http://schemas.microsoft.com/office/drawing/2014/main" id="{5602F52F-493D-4516-A0AB-F43CD2776C2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2C5DF955-D60E-4466-AB75-E9ACE2360CA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8B6F8123-3700-45C9-8156-D472AF775C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27C031D6-A3B2-4E95-8829-10C5D6D030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a:extLst>
            <a:ext uri="{FF2B5EF4-FFF2-40B4-BE49-F238E27FC236}">
              <a16:creationId xmlns:a16="http://schemas.microsoft.com/office/drawing/2014/main" id="{07093D78-E1BA-429D-929D-186AA3EAC5FB}"/>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a:extLst>
            <a:ext uri="{FF2B5EF4-FFF2-40B4-BE49-F238E27FC236}">
              <a16:creationId xmlns:a16="http://schemas.microsoft.com/office/drawing/2014/main" id="{FDFA0A94-0551-4581-BFEF-0708E1914BE8}"/>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a:extLst>
            <a:ext uri="{FF2B5EF4-FFF2-40B4-BE49-F238E27FC236}">
              <a16:creationId xmlns:a16="http://schemas.microsoft.com/office/drawing/2014/main" id="{7B2A53D7-12CA-4508-B30F-F29B386F1652}"/>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a:extLst>
            <a:ext uri="{FF2B5EF4-FFF2-40B4-BE49-F238E27FC236}">
              <a16:creationId xmlns:a16="http://schemas.microsoft.com/office/drawing/2014/main" id="{4F302B10-BA18-4F6E-8ABA-68829330234F}"/>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a:extLst>
            <a:ext uri="{FF2B5EF4-FFF2-40B4-BE49-F238E27FC236}">
              <a16:creationId xmlns:a16="http://schemas.microsoft.com/office/drawing/2014/main" id="{84B2AC30-E85D-4778-BC9B-A0737CFF0203}"/>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71" name="【消防施設】&#10;一人当たり面積平均値テキスト">
          <a:extLst>
            <a:ext uri="{FF2B5EF4-FFF2-40B4-BE49-F238E27FC236}">
              <a16:creationId xmlns:a16="http://schemas.microsoft.com/office/drawing/2014/main" id="{1CD356FA-9CF6-4907-8323-0B312AB55996}"/>
            </a:ext>
          </a:extLst>
        </xdr:cNvPr>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a:extLst>
            <a:ext uri="{FF2B5EF4-FFF2-40B4-BE49-F238E27FC236}">
              <a16:creationId xmlns:a16="http://schemas.microsoft.com/office/drawing/2014/main" id="{8CA061D9-41E5-4EB5-A1AF-8EEDC701AEE5}"/>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a:extLst>
            <a:ext uri="{FF2B5EF4-FFF2-40B4-BE49-F238E27FC236}">
              <a16:creationId xmlns:a16="http://schemas.microsoft.com/office/drawing/2014/main" id="{F0C39E41-2E62-4609-8B0E-E7B8EF2614CF}"/>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a:extLst>
            <a:ext uri="{FF2B5EF4-FFF2-40B4-BE49-F238E27FC236}">
              <a16:creationId xmlns:a16="http://schemas.microsoft.com/office/drawing/2014/main" id="{9D0D2E7F-1C11-4C6E-ABC3-FF60A6BCDA34}"/>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a:extLst>
            <a:ext uri="{FF2B5EF4-FFF2-40B4-BE49-F238E27FC236}">
              <a16:creationId xmlns:a16="http://schemas.microsoft.com/office/drawing/2014/main" id="{C6D07CB1-123D-4042-A121-A144A2E32571}"/>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a:extLst>
            <a:ext uri="{FF2B5EF4-FFF2-40B4-BE49-F238E27FC236}">
              <a16:creationId xmlns:a16="http://schemas.microsoft.com/office/drawing/2014/main" id="{B0D71389-3834-4F90-95A3-448ADA028C73}"/>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2E38E988-886A-4562-910F-20EDB442BA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50A43DF7-4FCD-4B97-AB5B-0BEA594277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89C47F03-AA6F-47EA-B287-A233ABF510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26B2585B-C126-4190-88C8-1FC54DB8E2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5E127FB9-BFCC-487F-8C4A-CB0659046AA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82" name="楕円 781">
          <a:extLst>
            <a:ext uri="{FF2B5EF4-FFF2-40B4-BE49-F238E27FC236}">
              <a16:creationId xmlns:a16="http://schemas.microsoft.com/office/drawing/2014/main" id="{8CA2E6A6-990E-4487-B659-574CF3F73D14}"/>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83" name="【消防施設】&#10;一人当たり面積該当値テキスト">
          <a:extLst>
            <a:ext uri="{FF2B5EF4-FFF2-40B4-BE49-F238E27FC236}">
              <a16:creationId xmlns:a16="http://schemas.microsoft.com/office/drawing/2014/main" id="{ECC0B1FD-1A73-4214-8BAC-EE7BC3791C43}"/>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84" name="楕円 783">
          <a:extLst>
            <a:ext uri="{FF2B5EF4-FFF2-40B4-BE49-F238E27FC236}">
              <a16:creationId xmlns:a16="http://schemas.microsoft.com/office/drawing/2014/main" id="{FBC83999-0461-4A52-8437-3640350970A7}"/>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114300</xdr:rowOff>
    </xdr:to>
    <xdr:cxnSp macro="">
      <xdr:nvCxnSpPr>
        <xdr:cNvPr id="785" name="直線コネクタ 784">
          <a:extLst>
            <a:ext uri="{FF2B5EF4-FFF2-40B4-BE49-F238E27FC236}">
              <a16:creationId xmlns:a16="http://schemas.microsoft.com/office/drawing/2014/main" id="{BCD0F27B-8E55-4F29-8A09-5BD33942AF76}"/>
            </a:ext>
          </a:extLst>
        </xdr:cNvPr>
        <xdr:cNvCxnSpPr/>
      </xdr:nvCxnSpPr>
      <xdr:spPr>
        <a:xfrm flipV="1">
          <a:off x="21323300" y="1466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86" name="楕円 785">
          <a:extLst>
            <a:ext uri="{FF2B5EF4-FFF2-40B4-BE49-F238E27FC236}">
              <a16:creationId xmlns:a16="http://schemas.microsoft.com/office/drawing/2014/main" id="{C86B1394-0EE3-47E1-9C27-F43E20CDEECA}"/>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87" name="直線コネクタ 786">
          <a:extLst>
            <a:ext uri="{FF2B5EF4-FFF2-40B4-BE49-F238E27FC236}">
              <a16:creationId xmlns:a16="http://schemas.microsoft.com/office/drawing/2014/main" id="{25E6C64B-CD71-4E3F-A860-C18C611F840E}"/>
            </a:ext>
          </a:extLst>
        </xdr:cNvPr>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88" name="楕円 787">
          <a:extLst>
            <a:ext uri="{FF2B5EF4-FFF2-40B4-BE49-F238E27FC236}">
              <a16:creationId xmlns:a16="http://schemas.microsoft.com/office/drawing/2014/main" id="{D0E512E6-4ED0-415B-8149-32698562B365}"/>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89" name="直線コネクタ 788">
          <a:extLst>
            <a:ext uri="{FF2B5EF4-FFF2-40B4-BE49-F238E27FC236}">
              <a16:creationId xmlns:a16="http://schemas.microsoft.com/office/drawing/2014/main" id="{75500A4C-7413-438E-84F5-C7DE8405FE0E}"/>
            </a:ext>
          </a:extLst>
        </xdr:cNvPr>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90" name="n_1aveValue【消防施設】&#10;一人当たり面積">
          <a:extLst>
            <a:ext uri="{FF2B5EF4-FFF2-40B4-BE49-F238E27FC236}">
              <a16:creationId xmlns:a16="http://schemas.microsoft.com/office/drawing/2014/main" id="{7CC7A01F-6C63-4E8B-B858-77B40319E1B0}"/>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a:extLst>
            <a:ext uri="{FF2B5EF4-FFF2-40B4-BE49-F238E27FC236}">
              <a16:creationId xmlns:a16="http://schemas.microsoft.com/office/drawing/2014/main" id="{4746796F-AF6B-4514-8EA0-0B58AF5E1749}"/>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2" name="n_3aveValue【消防施設】&#10;一人当たり面積">
          <a:extLst>
            <a:ext uri="{FF2B5EF4-FFF2-40B4-BE49-F238E27FC236}">
              <a16:creationId xmlns:a16="http://schemas.microsoft.com/office/drawing/2014/main" id="{A0864653-A2E2-4ECB-8345-D94A24FD912C}"/>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a:extLst>
            <a:ext uri="{FF2B5EF4-FFF2-40B4-BE49-F238E27FC236}">
              <a16:creationId xmlns:a16="http://schemas.microsoft.com/office/drawing/2014/main" id="{FE1A5739-316B-43F1-8AB0-4BD6DE7846F0}"/>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94" name="n_1mainValue【消防施設】&#10;一人当たり面積">
          <a:extLst>
            <a:ext uri="{FF2B5EF4-FFF2-40B4-BE49-F238E27FC236}">
              <a16:creationId xmlns:a16="http://schemas.microsoft.com/office/drawing/2014/main" id="{A6ECEA8E-33BD-4666-9CAC-AFCF401B9DBD}"/>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95" name="n_2mainValue【消防施設】&#10;一人当たり面積">
          <a:extLst>
            <a:ext uri="{FF2B5EF4-FFF2-40B4-BE49-F238E27FC236}">
              <a16:creationId xmlns:a16="http://schemas.microsoft.com/office/drawing/2014/main" id="{A5732967-6949-4F6B-8F9C-C757FAA7CC47}"/>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96" name="n_3mainValue【消防施設】&#10;一人当たり面積">
          <a:extLst>
            <a:ext uri="{FF2B5EF4-FFF2-40B4-BE49-F238E27FC236}">
              <a16:creationId xmlns:a16="http://schemas.microsoft.com/office/drawing/2014/main" id="{2F0EBC41-7783-4067-B439-6DB755F137B1}"/>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FBE95EF1-F2B3-4041-A872-7C82898E19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68110350-F17F-4377-9D63-C8EAEE3817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E68DB3B5-0F20-4191-A77C-F5AD94012E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27E3E318-7E78-4FD6-BA62-EE559A7BE0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C841D2A7-8137-4A39-B95E-1D2F94EB55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BD024C3E-AA3D-455C-9184-EC5F5E6720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F50D22E4-1794-4431-9B5F-1150814BBF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BA7FDAF3-AB73-4A86-BE26-7FB1D17163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4012CF7B-98A8-414C-B4CB-D81A06D962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C4EE3742-CD26-4D44-A7F8-6082543EA5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E73379F5-C363-41A1-BD35-A6739988EE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B5F70AB4-1682-4BC6-B91C-97156C09EE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E04553F8-F643-47F6-B191-BBFCADA9994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354BC3D7-FCEA-4989-A3C1-8CA2AEC5E68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99E5AE7A-4338-46C6-96E0-BFABBF80069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4389989F-13C7-49CD-B538-F42D306E2A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716B2943-0F8F-4075-BFCB-A252F850137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4438E86B-8172-4D2A-B00A-6835082517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4203481F-8226-483D-9DF0-629C6BCBD6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261DCDC6-AB25-402B-B8B6-3C7BC56981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052F4A38-2C55-4B0F-A93A-2F55E3ED65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8E6FCD78-8E06-4BFC-A4EA-FBCDE4D5326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3264E426-84C2-4BFB-84F5-6D5F235C14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BAA00C10-7797-46B4-8402-872C657228B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B81A8BE8-EEB0-42AC-9622-FDA8B1D5AA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a:extLst>
            <a:ext uri="{FF2B5EF4-FFF2-40B4-BE49-F238E27FC236}">
              <a16:creationId xmlns:a16="http://schemas.microsoft.com/office/drawing/2014/main" id="{2D8C0098-7DA5-44BB-92C8-06BA8283C896}"/>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a:extLst>
            <a:ext uri="{FF2B5EF4-FFF2-40B4-BE49-F238E27FC236}">
              <a16:creationId xmlns:a16="http://schemas.microsoft.com/office/drawing/2014/main" id="{8BEE6955-026E-424B-B81C-DAE953D4D5F2}"/>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a:extLst>
            <a:ext uri="{FF2B5EF4-FFF2-40B4-BE49-F238E27FC236}">
              <a16:creationId xmlns:a16="http://schemas.microsoft.com/office/drawing/2014/main" id="{BC8A17A1-E772-49D8-8293-009C05AA9F3C}"/>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a:extLst>
            <a:ext uri="{FF2B5EF4-FFF2-40B4-BE49-F238E27FC236}">
              <a16:creationId xmlns:a16="http://schemas.microsoft.com/office/drawing/2014/main" id="{7C52934C-CB58-45D2-A5D9-D71D2E531A94}"/>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a:extLst>
            <a:ext uri="{FF2B5EF4-FFF2-40B4-BE49-F238E27FC236}">
              <a16:creationId xmlns:a16="http://schemas.microsoft.com/office/drawing/2014/main" id="{984DC2AC-7F28-4F0C-9802-E654976D0FC6}"/>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a:extLst>
            <a:ext uri="{FF2B5EF4-FFF2-40B4-BE49-F238E27FC236}">
              <a16:creationId xmlns:a16="http://schemas.microsoft.com/office/drawing/2014/main" id="{D1666EC1-7F3D-4F05-B341-9857AE0935E6}"/>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a:extLst>
            <a:ext uri="{FF2B5EF4-FFF2-40B4-BE49-F238E27FC236}">
              <a16:creationId xmlns:a16="http://schemas.microsoft.com/office/drawing/2014/main" id="{61C3915A-97AE-4EA7-B3C4-F1E8A1B617EF}"/>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a:extLst>
            <a:ext uri="{FF2B5EF4-FFF2-40B4-BE49-F238E27FC236}">
              <a16:creationId xmlns:a16="http://schemas.microsoft.com/office/drawing/2014/main" id="{9C9ED200-5BA7-4C78-8E31-87EBE9A43AC9}"/>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a:extLst>
            <a:ext uri="{FF2B5EF4-FFF2-40B4-BE49-F238E27FC236}">
              <a16:creationId xmlns:a16="http://schemas.microsoft.com/office/drawing/2014/main" id="{5B3EBF68-9787-4241-B126-982494E3CD7C}"/>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a:extLst>
            <a:ext uri="{FF2B5EF4-FFF2-40B4-BE49-F238E27FC236}">
              <a16:creationId xmlns:a16="http://schemas.microsoft.com/office/drawing/2014/main" id="{C92A227A-E933-413A-93CB-0C75B042A7E4}"/>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a:extLst>
            <a:ext uri="{FF2B5EF4-FFF2-40B4-BE49-F238E27FC236}">
              <a16:creationId xmlns:a16="http://schemas.microsoft.com/office/drawing/2014/main" id="{56650A9B-5D1F-481B-A5C4-67C95D367F8A}"/>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0DEC287-632D-47E9-8FCF-06EC44BADE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FA01762-3011-40D7-9EF8-E09D57C748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750225F-6B48-455A-B741-3716D7AD20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013863C-D034-4904-862E-60B3168D3A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A9DDDB3-9B10-418E-91D5-447D549FD7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838" name="楕円 837">
          <a:extLst>
            <a:ext uri="{FF2B5EF4-FFF2-40B4-BE49-F238E27FC236}">
              <a16:creationId xmlns:a16="http://schemas.microsoft.com/office/drawing/2014/main" id="{060EF03B-D23F-45E3-A874-DD11E1D369BB}"/>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839" name="【庁舎】&#10;有形固定資産減価償却率該当値テキスト">
          <a:extLst>
            <a:ext uri="{FF2B5EF4-FFF2-40B4-BE49-F238E27FC236}">
              <a16:creationId xmlns:a16="http://schemas.microsoft.com/office/drawing/2014/main" id="{38153495-6F26-4EEA-BA72-7FB8AD5E1ED5}"/>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142966</xdr:rowOff>
    </xdr:from>
    <xdr:to>
      <xdr:col>81</xdr:col>
      <xdr:colOff>101600</xdr:colOff>
      <xdr:row>106</xdr:row>
      <xdr:rowOff>73116</xdr:rowOff>
    </xdr:to>
    <xdr:sp macro="" textlink="">
      <xdr:nvSpPr>
        <xdr:cNvPr id="840" name="楕円 839">
          <a:extLst>
            <a:ext uri="{FF2B5EF4-FFF2-40B4-BE49-F238E27FC236}">
              <a16:creationId xmlns:a16="http://schemas.microsoft.com/office/drawing/2014/main" id="{71A5A7EB-9D23-44C2-947A-AD0FF3B69C89}"/>
            </a:ext>
          </a:extLst>
        </xdr:cNvPr>
        <xdr:cNvSpPr/>
      </xdr:nvSpPr>
      <xdr:spPr>
        <a:xfrm>
          <a:off x="15430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22316</xdr:rowOff>
    </xdr:from>
    <xdr:to>
      <xdr:col>85</xdr:col>
      <xdr:colOff>127000</xdr:colOff>
      <xdr:row>106</xdr:row>
      <xdr:rowOff>92529</xdr:rowOff>
    </xdr:to>
    <xdr:cxnSp macro="">
      <xdr:nvCxnSpPr>
        <xdr:cNvPr id="841" name="直線コネクタ 840">
          <a:extLst>
            <a:ext uri="{FF2B5EF4-FFF2-40B4-BE49-F238E27FC236}">
              <a16:creationId xmlns:a16="http://schemas.microsoft.com/office/drawing/2014/main" id="{8DDA9C9A-6D49-43F1-993D-814A927B1BFF}"/>
            </a:ext>
          </a:extLst>
        </xdr:cNvPr>
        <xdr:cNvCxnSpPr/>
      </xdr:nvCxnSpPr>
      <xdr:spPr>
        <a:xfrm>
          <a:off x="15481300" y="1819601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842" name="楕円 841">
          <a:extLst>
            <a:ext uri="{FF2B5EF4-FFF2-40B4-BE49-F238E27FC236}">
              <a16:creationId xmlns:a16="http://schemas.microsoft.com/office/drawing/2014/main" id="{36F9EE45-927A-4356-9356-CBDFB7034C6D}"/>
            </a:ext>
          </a:extLst>
        </xdr:cNvPr>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106</xdr:row>
      <xdr:rowOff>22316</xdr:rowOff>
    </xdr:to>
    <xdr:cxnSp macro="">
      <xdr:nvCxnSpPr>
        <xdr:cNvPr id="843" name="直線コネクタ 842">
          <a:extLst>
            <a:ext uri="{FF2B5EF4-FFF2-40B4-BE49-F238E27FC236}">
              <a16:creationId xmlns:a16="http://schemas.microsoft.com/office/drawing/2014/main" id="{8D83B218-5457-4743-92C1-2851976B3155}"/>
            </a:ext>
          </a:extLst>
        </xdr:cNvPr>
        <xdr:cNvCxnSpPr/>
      </xdr:nvCxnSpPr>
      <xdr:spPr>
        <a:xfrm>
          <a:off x="14592300" y="181649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44" name="楕円 843">
          <a:extLst>
            <a:ext uri="{FF2B5EF4-FFF2-40B4-BE49-F238E27FC236}">
              <a16:creationId xmlns:a16="http://schemas.microsoft.com/office/drawing/2014/main" id="{722F65B5-EA34-4072-92B6-5D19DFF5C9CD}"/>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162742</xdr:rowOff>
    </xdr:from>
    <xdr:to>
      <xdr:col>76</xdr:col>
      <xdr:colOff>114300</xdr:colOff>
      <xdr:row>105</xdr:row>
      <xdr:rowOff>166007</xdr:rowOff>
    </xdr:to>
    <xdr:cxnSp macro="">
      <xdr:nvCxnSpPr>
        <xdr:cNvPr id="845" name="直線コネクタ 844">
          <a:extLst>
            <a:ext uri="{FF2B5EF4-FFF2-40B4-BE49-F238E27FC236}">
              <a16:creationId xmlns:a16="http://schemas.microsoft.com/office/drawing/2014/main" id="{3EA719E5-CADE-46BD-8AE7-54CF35F681BB}"/>
            </a:ext>
          </a:extLst>
        </xdr:cNvPr>
        <xdr:cNvCxnSpPr/>
      </xdr:nvCxnSpPr>
      <xdr:spPr>
        <a:xfrm flipV="1">
          <a:off x="13703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a:extLst>
            <a:ext uri="{FF2B5EF4-FFF2-40B4-BE49-F238E27FC236}">
              <a16:creationId xmlns:a16="http://schemas.microsoft.com/office/drawing/2014/main" id="{3F17F692-2979-4CD7-B69C-03E4DBFE352F}"/>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a:extLst>
            <a:ext uri="{FF2B5EF4-FFF2-40B4-BE49-F238E27FC236}">
              <a16:creationId xmlns:a16="http://schemas.microsoft.com/office/drawing/2014/main" id="{958E2ED3-12B3-48DF-AE8D-35EC120D9922}"/>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a:extLst>
            <a:ext uri="{FF2B5EF4-FFF2-40B4-BE49-F238E27FC236}">
              <a16:creationId xmlns:a16="http://schemas.microsoft.com/office/drawing/2014/main" id="{E5E390DD-57B4-406E-8AA3-BCD675E08E47}"/>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a:extLst>
            <a:ext uri="{FF2B5EF4-FFF2-40B4-BE49-F238E27FC236}">
              <a16:creationId xmlns:a16="http://schemas.microsoft.com/office/drawing/2014/main" id="{A774DA2C-09EC-4134-80F1-2DD6C6A08AF6}"/>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64243</xdr:rowOff>
    </xdr:from>
    <xdr:ext cx="405111" cy="259045"/>
    <xdr:sp macro="" textlink="">
      <xdr:nvSpPr>
        <xdr:cNvPr id="850" name="n_1mainValue【庁舎】&#10;有形固定資産減価償却率">
          <a:extLst>
            <a:ext uri="{FF2B5EF4-FFF2-40B4-BE49-F238E27FC236}">
              <a16:creationId xmlns:a16="http://schemas.microsoft.com/office/drawing/2014/main" id="{79240564-AED1-4ACF-9CD2-9E96B263CB16}"/>
            </a:ext>
          </a:extLst>
        </xdr:cNvPr>
        <xdr:cNvSpPr txBox="1"/>
      </xdr:nvSpPr>
      <xdr:spPr>
        <a:xfrm>
          <a:off x="15266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851" name="n_2mainValue【庁舎】&#10;有形固定資産減価償却率">
          <a:extLst>
            <a:ext uri="{FF2B5EF4-FFF2-40B4-BE49-F238E27FC236}">
              <a16:creationId xmlns:a16="http://schemas.microsoft.com/office/drawing/2014/main" id="{9E3705BD-199E-4DDF-97B6-55A4254B6E3A}"/>
            </a:ext>
          </a:extLst>
        </xdr:cNvPr>
        <xdr:cNvSpPr txBox="1"/>
      </xdr:nvSpPr>
      <xdr:spPr>
        <a:xfrm>
          <a:off x="14389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52" name="n_3mainValue【庁舎】&#10;有形固定資産減価償却率">
          <a:extLst>
            <a:ext uri="{FF2B5EF4-FFF2-40B4-BE49-F238E27FC236}">
              <a16:creationId xmlns:a16="http://schemas.microsoft.com/office/drawing/2014/main" id="{598280D1-64E8-457C-8703-834A8A26CCC0}"/>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33C816F8-CD85-4EFE-861E-9DD00E9AD5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CBE117E9-E80F-4A6B-8EC9-005183BA08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B7B73362-07EA-46F5-B648-E33812BA94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C0208703-9B62-4500-B821-BE6EEF225B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A79F71B1-4F1C-4CB2-8EBB-2120F3BBF1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2938641A-F75D-414D-B2DB-08FE774D3D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7A0AB2C5-AD62-45FA-B2D7-905003DBF3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FD5E6B10-565B-4F8B-9E25-3C87B267A3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221B77D9-4677-4E91-8F27-CDEAF7CD1B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D035100D-DD12-4FE7-92F9-6CB8755BFA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a:extLst>
            <a:ext uri="{FF2B5EF4-FFF2-40B4-BE49-F238E27FC236}">
              <a16:creationId xmlns:a16="http://schemas.microsoft.com/office/drawing/2014/main" id="{BE025B04-2638-4157-A9AD-2D777EB9CA8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a:extLst>
            <a:ext uri="{FF2B5EF4-FFF2-40B4-BE49-F238E27FC236}">
              <a16:creationId xmlns:a16="http://schemas.microsoft.com/office/drawing/2014/main" id="{84A3ED6F-48E0-4D1D-8EEC-40114DA1C2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a:extLst>
            <a:ext uri="{FF2B5EF4-FFF2-40B4-BE49-F238E27FC236}">
              <a16:creationId xmlns:a16="http://schemas.microsoft.com/office/drawing/2014/main" id="{F8E4AFB3-A259-4AD4-B055-10989C528BC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a:extLst>
            <a:ext uri="{FF2B5EF4-FFF2-40B4-BE49-F238E27FC236}">
              <a16:creationId xmlns:a16="http://schemas.microsoft.com/office/drawing/2014/main" id="{B0C70C91-1DD8-411A-8C63-71F21FC1873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id="{B73C65B7-CB70-4CFB-AAC5-07CD7D2B07A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id="{ABB02DC1-56F4-44CB-8E6A-70972EC0336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a:extLst>
            <a:ext uri="{FF2B5EF4-FFF2-40B4-BE49-F238E27FC236}">
              <a16:creationId xmlns:a16="http://schemas.microsoft.com/office/drawing/2014/main" id="{74126795-AA98-4417-B92C-92F862DD417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a:extLst>
            <a:ext uri="{FF2B5EF4-FFF2-40B4-BE49-F238E27FC236}">
              <a16:creationId xmlns:a16="http://schemas.microsoft.com/office/drawing/2014/main" id="{010D228F-A845-458E-B91A-8B4D4C003AD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a:extLst>
            <a:ext uri="{FF2B5EF4-FFF2-40B4-BE49-F238E27FC236}">
              <a16:creationId xmlns:a16="http://schemas.microsoft.com/office/drawing/2014/main" id="{66ECEDAC-5627-4339-B44F-4DCE7322DA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a:extLst>
            <a:ext uri="{FF2B5EF4-FFF2-40B4-BE49-F238E27FC236}">
              <a16:creationId xmlns:a16="http://schemas.microsoft.com/office/drawing/2014/main" id="{8FC4AC62-0D62-4576-B937-84AAF900D54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9AE8F03D-DE67-4066-BFEC-626F76606D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D8424A5E-95FB-476D-B166-383033EFDB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D5D255A7-9B3D-4501-A39D-593DA325E5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a:extLst>
            <a:ext uri="{FF2B5EF4-FFF2-40B4-BE49-F238E27FC236}">
              <a16:creationId xmlns:a16="http://schemas.microsoft.com/office/drawing/2014/main" id="{E7D3FCB8-5EC0-4F6D-88CC-299E5977C29C}"/>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a:extLst>
            <a:ext uri="{FF2B5EF4-FFF2-40B4-BE49-F238E27FC236}">
              <a16:creationId xmlns:a16="http://schemas.microsoft.com/office/drawing/2014/main" id="{232127D7-0158-4C18-8469-76E270118A21}"/>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a:extLst>
            <a:ext uri="{FF2B5EF4-FFF2-40B4-BE49-F238E27FC236}">
              <a16:creationId xmlns:a16="http://schemas.microsoft.com/office/drawing/2014/main" id="{CA2C1575-F834-4BF9-B1D2-D44C3924CFAF}"/>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a:extLst>
            <a:ext uri="{FF2B5EF4-FFF2-40B4-BE49-F238E27FC236}">
              <a16:creationId xmlns:a16="http://schemas.microsoft.com/office/drawing/2014/main" id="{C1BB713A-6DCF-4644-A415-43AD8B787D88}"/>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a:extLst>
            <a:ext uri="{FF2B5EF4-FFF2-40B4-BE49-F238E27FC236}">
              <a16:creationId xmlns:a16="http://schemas.microsoft.com/office/drawing/2014/main" id="{68FC0E50-BFF7-445D-B8FE-111B12D92664}"/>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a:extLst>
            <a:ext uri="{FF2B5EF4-FFF2-40B4-BE49-F238E27FC236}">
              <a16:creationId xmlns:a16="http://schemas.microsoft.com/office/drawing/2014/main" id="{9BCB3528-19A5-4653-A894-6F854FBE8231}"/>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a:extLst>
            <a:ext uri="{FF2B5EF4-FFF2-40B4-BE49-F238E27FC236}">
              <a16:creationId xmlns:a16="http://schemas.microsoft.com/office/drawing/2014/main" id="{43FC71C5-D361-458F-9DEA-7A98EC4A1718}"/>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a:extLst>
            <a:ext uri="{FF2B5EF4-FFF2-40B4-BE49-F238E27FC236}">
              <a16:creationId xmlns:a16="http://schemas.microsoft.com/office/drawing/2014/main" id="{86EB5132-E201-4156-A0BA-418040187A86}"/>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a:extLst>
            <a:ext uri="{FF2B5EF4-FFF2-40B4-BE49-F238E27FC236}">
              <a16:creationId xmlns:a16="http://schemas.microsoft.com/office/drawing/2014/main" id="{063AA4F0-04B1-493B-8B8B-C8FCCF08A5E5}"/>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a:extLst>
            <a:ext uri="{FF2B5EF4-FFF2-40B4-BE49-F238E27FC236}">
              <a16:creationId xmlns:a16="http://schemas.microsoft.com/office/drawing/2014/main" id="{3F8A2597-EF28-4D29-AD25-4706FA759660}"/>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a:extLst>
            <a:ext uri="{FF2B5EF4-FFF2-40B4-BE49-F238E27FC236}">
              <a16:creationId xmlns:a16="http://schemas.microsoft.com/office/drawing/2014/main" id="{1C1EDA6A-4CF3-43CD-93B1-D892E01D0149}"/>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E97ECD57-E993-45BC-9091-493CB497DF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355D397-3024-482E-A78B-9CB98041B0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9FE16B9C-5DC6-42B7-8679-8832E4AAB5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F584619F-D59E-4B03-9A53-5C1A18656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A29DD404-9037-4681-9A22-EEA449DF17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892" name="楕円 891">
          <a:extLst>
            <a:ext uri="{FF2B5EF4-FFF2-40B4-BE49-F238E27FC236}">
              <a16:creationId xmlns:a16="http://schemas.microsoft.com/office/drawing/2014/main" id="{FF8AC0F0-7C6D-4BFE-A3BC-58DF6B3C807C}"/>
            </a:ext>
          </a:extLst>
        </xdr:cNvPr>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893" name="【庁舎】&#10;一人当たり面積該当値テキスト">
          <a:extLst>
            <a:ext uri="{FF2B5EF4-FFF2-40B4-BE49-F238E27FC236}">
              <a16:creationId xmlns:a16="http://schemas.microsoft.com/office/drawing/2014/main" id="{16654345-2DED-4291-B6E2-3700D5FF2FDE}"/>
            </a:ext>
          </a:extLst>
        </xdr:cNvPr>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894" name="楕円 893">
          <a:extLst>
            <a:ext uri="{FF2B5EF4-FFF2-40B4-BE49-F238E27FC236}">
              <a16:creationId xmlns:a16="http://schemas.microsoft.com/office/drawing/2014/main" id="{4D231C5C-A10B-4C32-B23B-9A7C1AB879E9}"/>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49530</xdr:rowOff>
    </xdr:to>
    <xdr:cxnSp macro="">
      <xdr:nvCxnSpPr>
        <xdr:cNvPr id="895" name="直線コネクタ 894">
          <a:extLst>
            <a:ext uri="{FF2B5EF4-FFF2-40B4-BE49-F238E27FC236}">
              <a16:creationId xmlns:a16="http://schemas.microsoft.com/office/drawing/2014/main" id="{DDAB2209-9DE0-4422-9D81-101726067410}"/>
            </a:ext>
          </a:extLst>
        </xdr:cNvPr>
        <xdr:cNvCxnSpPr/>
      </xdr:nvCxnSpPr>
      <xdr:spPr>
        <a:xfrm>
          <a:off x="21323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896" name="楕円 895">
          <a:extLst>
            <a:ext uri="{FF2B5EF4-FFF2-40B4-BE49-F238E27FC236}">
              <a16:creationId xmlns:a16="http://schemas.microsoft.com/office/drawing/2014/main" id="{1C81F5C9-3132-4BF1-B3D3-DAE980FFEA6C}"/>
            </a:ext>
          </a:extLst>
        </xdr:cNvPr>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49530</xdr:rowOff>
    </xdr:to>
    <xdr:cxnSp macro="">
      <xdr:nvCxnSpPr>
        <xdr:cNvPr id="897" name="直線コネクタ 896">
          <a:extLst>
            <a:ext uri="{FF2B5EF4-FFF2-40B4-BE49-F238E27FC236}">
              <a16:creationId xmlns:a16="http://schemas.microsoft.com/office/drawing/2014/main" id="{6B221B9F-D3B3-485C-AED1-53E0B43FC13D}"/>
            </a:ext>
          </a:extLst>
        </xdr:cNvPr>
        <xdr:cNvCxnSpPr/>
      </xdr:nvCxnSpPr>
      <xdr:spPr>
        <a:xfrm>
          <a:off x="20434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898" name="楕円 897">
          <a:extLst>
            <a:ext uri="{FF2B5EF4-FFF2-40B4-BE49-F238E27FC236}">
              <a16:creationId xmlns:a16="http://schemas.microsoft.com/office/drawing/2014/main" id="{06FCB865-C9B5-4CC5-AF66-763785449DFE}"/>
            </a:ext>
          </a:extLst>
        </xdr:cNvPr>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49530</xdr:rowOff>
    </xdr:to>
    <xdr:cxnSp macro="">
      <xdr:nvCxnSpPr>
        <xdr:cNvPr id="899" name="直線コネクタ 898">
          <a:extLst>
            <a:ext uri="{FF2B5EF4-FFF2-40B4-BE49-F238E27FC236}">
              <a16:creationId xmlns:a16="http://schemas.microsoft.com/office/drawing/2014/main" id="{C925CF47-C6E1-4641-96F3-5912F229366A}"/>
            </a:ext>
          </a:extLst>
        </xdr:cNvPr>
        <xdr:cNvCxnSpPr/>
      </xdr:nvCxnSpPr>
      <xdr:spPr>
        <a:xfrm>
          <a:off x="19545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a:extLst>
            <a:ext uri="{FF2B5EF4-FFF2-40B4-BE49-F238E27FC236}">
              <a16:creationId xmlns:a16="http://schemas.microsoft.com/office/drawing/2014/main" id="{86790191-2BCD-475C-9BEB-80BA007B1703}"/>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a:extLst>
            <a:ext uri="{FF2B5EF4-FFF2-40B4-BE49-F238E27FC236}">
              <a16:creationId xmlns:a16="http://schemas.microsoft.com/office/drawing/2014/main" id="{34970C1D-E30F-4D49-8445-C4A58C08B11E}"/>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2" name="n_3aveValue【庁舎】&#10;一人当たり面積">
          <a:extLst>
            <a:ext uri="{FF2B5EF4-FFF2-40B4-BE49-F238E27FC236}">
              <a16:creationId xmlns:a16="http://schemas.microsoft.com/office/drawing/2014/main" id="{A13110E9-EE70-4319-8182-ACE3C429986A}"/>
            </a:ext>
          </a:extLst>
        </xdr:cNvPr>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a:extLst>
            <a:ext uri="{FF2B5EF4-FFF2-40B4-BE49-F238E27FC236}">
              <a16:creationId xmlns:a16="http://schemas.microsoft.com/office/drawing/2014/main" id="{4B7F2DD3-2D14-422B-9196-56A39F80ECCB}"/>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904" name="n_1mainValue【庁舎】&#10;一人当たり面積">
          <a:extLst>
            <a:ext uri="{FF2B5EF4-FFF2-40B4-BE49-F238E27FC236}">
              <a16:creationId xmlns:a16="http://schemas.microsoft.com/office/drawing/2014/main" id="{3D6B88A8-BE6D-4771-BB77-03AB2A4DE872}"/>
            </a:ext>
          </a:extLst>
        </xdr:cNvPr>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05" name="n_2mainValue【庁舎】&#10;一人当たり面積">
          <a:extLst>
            <a:ext uri="{FF2B5EF4-FFF2-40B4-BE49-F238E27FC236}">
              <a16:creationId xmlns:a16="http://schemas.microsoft.com/office/drawing/2014/main" id="{2FCA12AE-7686-4BBB-922B-B460907BF3BB}"/>
            </a:ext>
          </a:extLst>
        </xdr:cNvPr>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06" name="n_3mainValue【庁舎】&#10;一人当たり面積">
          <a:extLst>
            <a:ext uri="{FF2B5EF4-FFF2-40B4-BE49-F238E27FC236}">
              <a16:creationId xmlns:a16="http://schemas.microsoft.com/office/drawing/2014/main" id="{BCE845D0-52D6-4198-9241-EF532B73F459}"/>
            </a:ext>
          </a:extLst>
        </xdr:cNvPr>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4070E3EB-C676-43AC-89AD-B68A08DE4B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BA796BB9-B6A5-4EE1-93BB-5A53EEEB26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3D797FCF-E9EF-4175-8282-4F3D17E6F6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と比較すると全ての分類で増加している。</a:t>
          </a:r>
          <a:endParaRPr lang="ja-JP" altLang="ja-JP" sz="1400">
            <a:effectLst/>
          </a:endParaRPr>
        </a:p>
        <a:p>
          <a:r>
            <a:rPr kumimoji="1" lang="ja-JP" altLang="ja-JP" sz="1100">
              <a:solidFill>
                <a:schemeClr val="dk1"/>
              </a:solidFill>
              <a:effectLst/>
              <a:latin typeface="+mn-lt"/>
              <a:ea typeface="+mn-ea"/>
              <a:cs typeface="+mn-cs"/>
            </a:rPr>
            <a:t>このうち一般廃棄物処理施設、上下水道局庁舎について</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更新を予定している。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一人当たり面積では、「福祉施設」が類似団体平均を大きく上回るものの、その他の分類は下回っている。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今後は宝塚市公共施設保有量最適化方針に従い、資産の最適化を目指していく。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分子である基準財政収入額は、</a:t>
          </a:r>
          <a:r>
            <a:rPr lang="ja-JP" altLang="en-US" sz="1100">
              <a:solidFill>
                <a:schemeClr val="dk1"/>
              </a:solidFill>
              <a:effectLst/>
              <a:latin typeface="+mn-lt"/>
              <a:ea typeface="+mn-ea"/>
              <a:cs typeface="+mn-cs"/>
            </a:rPr>
            <a:t>市民税の所得割</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固定資産税</a:t>
          </a:r>
          <a:r>
            <a:rPr lang="ja-JP" altLang="ja-JP" sz="1100">
              <a:solidFill>
                <a:schemeClr val="dk1"/>
              </a:solidFill>
              <a:effectLst/>
              <a:latin typeface="+mn-lt"/>
              <a:ea typeface="+mn-ea"/>
              <a:cs typeface="+mn-cs"/>
            </a:rPr>
            <a:t>の増により、前年度に比べ約</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億円の増となった。</a:t>
          </a:r>
          <a:endParaRPr lang="ja-JP" altLang="ja-JP" sz="1400">
            <a:effectLst/>
          </a:endParaRPr>
        </a:p>
        <a:p>
          <a:r>
            <a:rPr lang="ja-JP" altLang="ja-JP" sz="1100">
              <a:solidFill>
                <a:schemeClr val="dk1"/>
              </a:solidFill>
              <a:effectLst/>
              <a:latin typeface="+mn-lt"/>
              <a:ea typeface="+mn-ea"/>
              <a:cs typeface="+mn-cs"/>
            </a:rPr>
            <a:t>　分母である基準財政需要額は、社会福祉費</a:t>
          </a:r>
          <a:r>
            <a:rPr lang="ja-JP" altLang="en-US" sz="1100">
              <a:solidFill>
                <a:schemeClr val="dk1"/>
              </a:solidFill>
              <a:effectLst/>
              <a:latin typeface="+mn-lt"/>
              <a:ea typeface="+mn-ea"/>
              <a:cs typeface="+mn-cs"/>
            </a:rPr>
            <a:t>や高齢者保健福祉費</a:t>
          </a:r>
          <a:r>
            <a:rPr lang="ja-JP" altLang="ja-JP" sz="1100">
              <a:solidFill>
                <a:schemeClr val="dk1"/>
              </a:solidFill>
              <a:effectLst/>
              <a:latin typeface="+mn-lt"/>
              <a:ea typeface="+mn-ea"/>
              <a:cs typeface="+mn-cs"/>
            </a:rPr>
            <a:t>の増による要因等により、前年度に比べ約</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億円の増となった。</a:t>
          </a:r>
          <a:endParaRPr lang="ja-JP" altLang="ja-JP" sz="1400">
            <a:effectLst/>
          </a:endParaRPr>
        </a:p>
        <a:p>
          <a:r>
            <a:rPr lang="ja-JP" altLang="ja-JP" sz="1100">
              <a:solidFill>
                <a:schemeClr val="dk1"/>
              </a:solidFill>
              <a:effectLst/>
              <a:latin typeface="+mn-lt"/>
              <a:ea typeface="+mn-ea"/>
              <a:cs typeface="+mn-cs"/>
            </a:rPr>
            <a:t>　その結果、財政力指数は</a:t>
          </a:r>
          <a:r>
            <a:rPr lang="en-US" altLang="ja-JP" sz="1100">
              <a:solidFill>
                <a:schemeClr val="dk1"/>
              </a:solidFill>
              <a:effectLst/>
              <a:latin typeface="+mn-lt"/>
              <a:ea typeface="+mn-ea"/>
              <a:cs typeface="+mn-cs"/>
            </a:rPr>
            <a:t>0.89</a:t>
          </a:r>
          <a:r>
            <a:rPr lang="ja-JP" altLang="ja-JP" sz="1100">
              <a:solidFill>
                <a:schemeClr val="dk1"/>
              </a:solidFill>
              <a:effectLst/>
              <a:latin typeface="+mn-lt"/>
              <a:ea typeface="+mn-ea"/>
              <a:cs typeface="+mn-cs"/>
            </a:rPr>
            <a:t>で前年度と同じ数値となったが、</a:t>
          </a:r>
          <a:r>
            <a:rPr kumimoji="1" lang="ja-JP" altLang="ja-JP" sz="1100">
              <a:solidFill>
                <a:schemeClr val="dk1"/>
              </a:solidFill>
              <a:effectLst/>
              <a:latin typeface="+mn-lt"/>
              <a:ea typeface="+mn-ea"/>
              <a:cs typeface="+mn-cs"/>
            </a:rPr>
            <a:t>今後も引き続き財源不足の解消を図り、健全で持続可能な収支均衡の財政運営を目指す。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27940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72407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148590</xdr:rowOff>
    </xdr:from>
    <xdr:to>
      <xdr:col>7</xdr:col>
      <xdr:colOff>31750</xdr:colOff>
      <xdr:row>41</xdr:row>
      <xdr:rowOff>78740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88917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　分子である経常経費充当一般財源（歳出）は前年度に比べ約</a:t>
          </a:r>
          <a:r>
            <a:rPr lang="en-US" altLang="ja-JP" sz="900">
              <a:solidFill>
                <a:schemeClr val="dk1"/>
              </a:solidFill>
              <a:effectLst/>
              <a:latin typeface="+mn-lt"/>
              <a:ea typeface="+mn-ea"/>
              <a:cs typeface="+mn-cs"/>
            </a:rPr>
            <a:t>10.8</a:t>
          </a:r>
          <a:r>
            <a:rPr lang="ja-JP" altLang="en-US" sz="900">
              <a:solidFill>
                <a:schemeClr val="dk1"/>
              </a:solidFill>
              <a:effectLst/>
              <a:latin typeface="+mn-lt"/>
              <a:ea typeface="+mn-ea"/>
              <a:cs typeface="+mn-cs"/>
            </a:rPr>
            <a:t>億円の増となり、分母である経常一般財源（歳入）は前年度より約</a:t>
          </a:r>
          <a:r>
            <a:rPr lang="en-US" altLang="ja-JP" sz="900">
              <a:solidFill>
                <a:schemeClr val="dk1"/>
              </a:solidFill>
              <a:effectLst/>
              <a:latin typeface="+mn-lt"/>
              <a:ea typeface="+mn-ea"/>
              <a:cs typeface="+mn-cs"/>
            </a:rPr>
            <a:t>10.3</a:t>
          </a:r>
          <a:r>
            <a:rPr lang="ja-JP" altLang="en-US" sz="900">
              <a:solidFill>
                <a:schemeClr val="dk1"/>
              </a:solidFill>
              <a:effectLst/>
              <a:latin typeface="+mn-lt"/>
              <a:ea typeface="+mn-ea"/>
              <a:cs typeface="+mn-cs"/>
            </a:rPr>
            <a:t>億円の増となった。ただし、同じ分母の臨時財政対策債は約</a:t>
          </a:r>
          <a:r>
            <a:rPr lang="en-US" altLang="ja-JP" sz="900">
              <a:solidFill>
                <a:schemeClr val="dk1"/>
              </a:solidFill>
              <a:effectLst/>
              <a:latin typeface="+mn-lt"/>
              <a:ea typeface="+mn-ea"/>
              <a:cs typeface="+mn-cs"/>
            </a:rPr>
            <a:t>4.5</a:t>
          </a:r>
          <a:r>
            <a:rPr lang="ja-JP" altLang="en-US" sz="900">
              <a:solidFill>
                <a:schemeClr val="dk1"/>
              </a:solidFill>
              <a:effectLst/>
              <a:latin typeface="+mn-lt"/>
              <a:ea typeface="+mn-ea"/>
              <a:cs typeface="+mn-cs"/>
            </a:rPr>
            <a:t>億円の減となったため、経常収支比率が悪化した。</a:t>
          </a:r>
        </a:p>
        <a:p>
          <a:r>
            <a:rPr lang="ja-JP" altLang="ja-JP" sz="900">
              <a:solidFill>
                <a:schemeClr val="dk1"/>
              </a:solidFill>
              <a:effectLst/>
              <a:latin typeface="+mn-lt"/>
              <a:ea typeface="+mn-ea"/>
              <a:cs typeface="+mn-cs"/>
            </a:rPr>
            <a:t>　その要因として歳出においては、人件費が約</a:t>
          </a:r>
          <a:r>
            <a:rPr lang="en-US" altLang="ja-JP" sz="900">
              <a:solidFill>
                <a:schemeClr val="dk1"/>
              </a:solidFill>
              <a:effectLst/>
              <a:latin typeface="+mn-lt"/>
              <a:ea typeface="+mn-ea"/>
              <a:cs typeface="+mn-cs"/>
            </a:rPr>
            <a:t>6.2</a:t>
          </a:r>
          <a:r>
            <a:rPr lang="ja-JP" altLang="ja-JP" sz="900">
              <a:solidFill>
                <a:schemeClr val="dk1"/>
              </a:solidFill>
              <a:effectLst/>
              <a:latin typeface="+mn-lt"/>
              <a:ea typeface="+mn-ea"/>
              <a:cs typeface="+mn-cs"/>
            </a:rPr>
            <a:t>億円、</a:t>
          </a:r>
          <a:r>
            <a:rPr lang="ja-JP" altLang="en-US" sz="900">
              <a:solidFill>
                <a:schemeClr val="dk1"/>
              </a:solidFill>
              <a:effectLst/>
              <a:latin typeface="+mn-lt"/>
              <a:ea typeface="+mn-ea"/>
              <a:cs typeface="+mn-cs"/>
            </a:rPr>
            <a:t>扶助</a:t>
          </a:r>
          <a:r>
            <a:rPr lang="ja-JP" altLang="ja-JP" sz="900">
              <a:solidFill>
                <a:schemeClr val="dk1"/>
              </a:solidFill>
              <a:effectLst/>
              <a:latin typeface="+mn-lt"/>
              <a:ea typeface="+mn-ea"/>
              <a:cs typeface="+mn-cs"/>
            </a:rPr>
            <a:t>費が約</a:t>
          </a:r>
          <a:r>
            <a:rPr lang="en-US" altLang="ja-JP" sz="900">
              <a:solidFill>
                <a:schemeClr val="dk1"/>
              </a:solidFill>
              <a:effectLst/>
              <a:latin typeface="+mn-lt"/>
              <a:ea typeface="+mn-ea"/>
              <a:cs typeface="+mn-cs"/>
            </a:rPr>
            <a:t>2.2</a:t>
          </a:r>
          <a:r>
            <a:rPr lang="ja-JP" altLang="ja-JP" sz="900">
              <a:solidFill>
                <a:schemeClr val="dk1"/>
              </a:solidFill>
              <a:effectLst/>
              <a:latin typeface="+mn-lt"/>
              <a:ea typeface="+mn-ea"/>
              <a:cs typeface="+mn-cs"/>
            </a:rPr>
            <a:t>億円</a:t>
          </a:r>
          <a:r>
            <a:rPr lang="ja-JP" altLang="en-US" sz="900">
              <a:solidFill>
                <a:schemeClr val="dk1"/>
              </a:solidFill>
              <a:effectLst/>
              <a:latin typeface="+mn-lt"/>
              <a:ea typeface="+mn-ea"/>
              <a:cs typeface="+mn-cs"/>
            </a:rPr>
            <a:t>の</a:t>
          </a:r>
          <a:r>
            <a:rPr lang="ja-JP" altLang="ja-JP" sz="900">
              <a:solidFill>
                <a:schemeClr val="dk1"/>
              </a:solidFill>
              <a:effectLst/>
              <a:latin typeface="+mn-lt"/>
              <a:ea typeface="+mn-ea"/>
              <a:cs typeface="+mn-cs"/>
            </a:rPr>
            <a:t>増となったため、歳出全体で約</a:t>
          </a:r>
          <a:r>
            <a:rPr lang="en-US" altLang="ja-JP" sz="900">
              <a:solidFill>
                <a:schemeClr val="dk1"/>
              </a:solidFill>
              <a:effectLst/>
              <a:latin typeface="+mn-lt"/>
              <a:ea typeface="+mn-ea"/>
              <a:cs typeface="+mn-cs"/>
            </a:rPr>
            <a:t>10.8</a:t>
          </a:r>
          <a:r>
            <a:rPr lang="ja-JP" altLang="ja-JP" sz="900">
              <a:solidFill>
                <a:schemeClr val="dk1"/>
              </a:solidFill>
              <a:effectLst/>
              <a:latin typeface="+mn-lt"/>
              <a:ea typeface="+mn-ea"/>
              <a:cs typeface="+mn-cs"/>
            </a:rPr>
            <a:t>億円の増となる一方で、歳入では、臨時財政対策債が約</a:t>
          </a:r>
          <a:r>
            <a:rPr lang="en-US" altLang="ja-JP" sz="900">
              <a:solidFill>
                <a:schemeClr val="dk1"/>
              </a:solidFill>
              <a:effectLst/>
              <a:latin typeface="+mn-lt"/>
              <a:ea typeface="+mn-ea"/>
              <a:cs typeface="+mn-cs"/>
            </a:rPr>
            <a:t>4.5</a:t>
          </a:r>
          <a:r>
            <a:rPr lang="ja-JP" altLang="ja-JP" sz="900">
              <a:solidFill>
                <a:schemeClr val="dk1"/>
              </a:solidFill>
              <a:effectLst/>
              <a:latin typeface="+mn-lt"/>
              <a:ea typeface="+mn-ea"/>
              <a:cs typeface="+mn-cs"/>
            </a:rPr>
            <a:t>億円の</a:t>
          </a:r>
          <a:r>
            <a:rPr lang="ja-JP" altLang="en-US" sz="900">
              <a:solidFill>
                <a:schemeClr val="dk1"/>
              </a:solidFill>
              <a:effectLst/>
              <a:latin typeface="+mn-lt"/>
              <a:ea typeface="+mn-ea"/>
              <a:cs typeface="+mn-cs"/>
            </a:rPr>
            <a:t>減</a:t>
          </a:r>
          <a:r>
            <a:rPr lang="ja-JP" altLang="ja-JP" sz="900">
              <a:solidFill>
                <a:schemeClr val="dk1"/>
              </a:solidFill>
              <a:effectLst/>
              <a:latin typeface="+mn-lt"/>
              <a:ea typeface="+mn-ea"/>
              <a:cs typeface="+mn-cs"/>
            </a:rPr>
            <a:t>となったものの、地方税が約</a:t>
          </a:r>
          <a:r>
            <a:rPr lang="en-US" altLang="ja-JP" sz="900">
              <a:solidFill>
                <a:schemeClr val="dk1"/>
              </a:solidFill>
              <a:effectLst/>
              <a:latin typeface="+mn-lt"/>
              <a:ea typeface="+mn-ea"/>
              <a:cs typeface="+mn-cs"/>
            </a:rPr>
            <a:t>4.9</a:t>
          </a:r>
          <a:r>
            <a:rPr lang="ja-JP" altLang="ja-JP" sz="900">
              <a:solidFill>
                <a:schemeClr val="dk1"/>
              </a:solidFill>
              <a:effectLst/>
              <a:latin typeface="+mn-lt"/>
              <a:ea typeface="+mn-ea"/>
              <a:cs typeface="+mn-cs"/>
            </a:rPr>
            <a:t>億円、</a:t>
          </a:r>
          <a:r>
            <a:rPr lang="ja-JP" altLang="en-US" sz="900">
              <a:solidFill>
                <a:schemeClr val="dk1"/>
              </a:solidFill>
              <a:effectLst/>
              <a:latin typeface="+mn-lt"/>
              <a:ea typeface="+mn-ea"/>
              <a:cs typeface="+mn-cs"/>
            </a:rPr>
            <a:t>地方特例</a:t>
          </a:r>
          <a:r>
            <a:rPr lang="ja-JP" altLang="ja-JP" sz="900">
              <a:solidFill>
                <a:schemeClr val="dk1"/>
              </a:solidFill>
              <a:effectLst/>
              <a:latin typeface="+mn-lt"/>
              <a:ea typeface="+mn-ea"/>
              <a:cs typeface="+mn-cs"/>
            </a:rPr>
            <a:t>交付金が約</a:t>
          </a:r>
          <a:r>
            <a:rPr lang="en-US" altLang="ja-JP" sz="900">
              <a:solidFill>
                <a:schemeClr val="dk1"/>
              </a:solidFill>
              <a:effectLst/>
              <a:latin typeface="+mn-lt"/>
              <a:ea typeface="+mn-ea"/>
              <a:cs typeface="+mn-cs"/>
            </a:rPr>
            <a:t>3.8</a:t>
          </a:r>
          <a:r>
            <a:rPr lang="ja-JP" altLang="ja-JP" sz="900">
              <a:solidFill>
                <a:schemeClr val="dk1"/>
              </a:solidFill>
              <a:effectLst/>
              <a:latin typeface="+mn-lt"/>
              <a:ea typeface="+mn-ea"/>
              <a:cs typeface="+mn-cs"/>
            </a:rPr>
            <a:t>億円</a:t>
          </a:r>
          <a:r>
            <a:rPr lang="ja-JP" altLang="en-US" sz="900">
              <a:solidFill>
                <a:schemeClr val="dk1"/>
              </a:solidFill>
              <a:effectLst/>
              <a:latin typeface="+mn-lt"/>
              <a:ea typeface="+mn-ea"/>
              <a:cs typeface="+mn-cs"/>
            </a:rPr>
            <a:t>、普通交付税が約</a:t>
          </a:r>
          <a:r>
            <a:rPr lang="en-US" altLang="ja-JP" sz="900">
              <a:solidFill>
                <a:schemeClr val="dk1"/>
              </a:solidFill>
              <a:effectLst/>
              <a:latin typeface="+mn-lt"/>
              <a:ea typeface="+mn-ea"/>
              <a:cs typeface="+mn-cs"/>
            </a:rPr>
            <a:t>3.7</a:t>
          </a:r>
          <a:r>
            <a:rPr lang="ja-JP" altLang="en-US" sz="900">
              <a:solidFill>
                <a:schemeClr val="dk1"/>
              </a:solidFill>
              <a:effectLst/>
              <a:latin typeface="+mn-lt"/>
              <a:ea typeface="+mn-ea"/>
              <a:cs typeface="+mn-cs"/>
            </a:rPr>
            <a:t>億円</a:t>
          </a:r>
          <a:r>
            <a:rPr lang="ja-JP" altLang="ja-JP" sz="900">
              <a:solidFill>
                <a:schemeClr val="dk1"/>
              </a:solidFill>
              <a:effectLst/>
              <a:latin typeface="+mn-lt"/>
              <a:ea typeface="+mn-ea"/>
              <a:cs typeface="+mn-cs"/>
            </a:rPr>
            <a:t>の</a:t>
          </a:r>
          <a:r>
            <a:rPr lang="ja-JP" altLang="en-US" sz="900">
              <a:solidFill>
                <a:schemeClr val="dk1"/>
              </a:solidFill>
              <a:effectLst/>
              <a:latin typeface="+mn-lt"/>
              <a:ea typeface="+mn-ea"/>
              <a:cs typeface="+mn-cs"/>
            </a:rPr>
            <a:t>増</a:t>
          </a:r>
          <a:r>
            <a:rPr lang="ja-JP" altLang="ja-JP" sz="900">
              <a:solidFill>
                <a:schemeClr val="dk1"/>
              </a:solidFill>
              <a:effectLst/>
              <a:latin typeface="+mn-lt"/>
              <a:ea typeface="+mn-ea"/>
              <a:cs typeface="+mn-cs"/>
            </a:rPr>
            <a:t>となったため、歳入全体で昨年度より約</a:t>
          </a:r>
          <a:r>
            <a:rPr lang="en-US" altLang="ja-JP" sz="900">
              <a:solidFill>
                <a:schemeClr val="dk1"/>
              </a:solidFill>
              <a:effectLst/>
              <a:latin typeface="+mn-lt"/>
              <a:ea typeface="+mn-ea"/>
              <a:cs typeface="+mn-cs"/>
            </a:rPr>
            <a:t>10.3</a:t>
          </a:r>
          <a:r>
            <a:rPr lang="ja-JP" altLang="ja-JP" sz="900">
              <a:solidFill>
                <a:schemeClr val="dk1"/>
              </a:solidFill>
              <a:effectLst/>
              <a:latin typeface="+mn-lt"/>
              <a:ea typeface="+mn-ea"/>
              <a:cs typeface="+mn-cs"/>
            </a:rPr>
            <a:t>億円の</a:t>
          </a:r>
          <a:r>
            <a:rPr lang="ja-JP" altLang="en-US" sz="900">
              <a:solidFill>
                <a:schemeClr val="dk1"/>
              </a:solidFill>
              <a:effectLst/>
              <a:latin typeface="+mn-lt"/>
              <a:ea typeface="+mn-ea"/>
              <a:cs typeface="+mn-cs"/>
            </a:rPr>
            <a:t>増</a:t>
          </a:r>
          <a:r>
            <a:rPr lang="ja-JP" altLang="ja-JP" sz="900">
              <a:solidFill>
                <a:schemeClr val="dk1"/>
              </a:solidFill>
              <a:effectLst/>
              <a:latin typeface="+mn-lt"/>
              <a:ea typeface="+mn-ea"/>
              <a:cs typeface="+mn-cs"/>
            </a:rPr>
            <a:t>となった。今後とも、行財政改革の取組を通じて経常経費の削減努力を継続し、財政構造の弾力性の回復に努める。</a:t>
          </a:r>
          <a:endParaRPr lang="en-US" altLang="ja-JP" sz="900">
            <a:solidFill>
              <a:schemeClr val="dk1"/>
            </a:solidFill>
            <a:effectLst/>
            <a:latin typeface="+mn-lt"/>
            <a:ea typeface="+mn-ea"/>
            <a:cs typeface="+mn-cs"/>
          </a:endParaRPr>
        </a:p>
        <a:p>
          <a:endParaRPr lang="en-US" altLang="ja-JP" sz="9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508</xdr:rowOff>
    </xdr:from>
    <xdr:to>
      <xdr:col>23</xdr:col>
      <xdr:colOff>133350</xdr:colOff>
      <xdr:row>66</xdr:row>
      <xdr:rowOff>53594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31620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167132</xdr:rowOff>
    </xdr:from>
    <xdr:to>
      <xdr:col>19</xdr:col>
      <xdr:colOff>133350</xdr:colOff>
      <xdr:row>66</xdr:row>
      <xdr:rowOff>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113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53594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113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53594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403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146321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物件費については、昨年度とほぼ同額であるが、</a:t>
          </a:r>
          <a:r>
            <a:rPr kumimoji="1" lang="ja-JP" altLang="ja-JP" sz="1100">
              <a:solidFill>
                <a:schemeClr val="dk1"/>
              </a:solidFill>
              <a:effectLst/>
              <a:latin typeface="+mn-lt"/>
              <a:ea typeface="+mn-ea"/>
              <a:cs typeface="+mn-cs"/>
            </a:rPr>
            <a:t>人件費については、給与の独自減額の終了影響や人事院勧告のプラス改定などのプラス要因により、前年度と比べて増加した。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職員数、給与の適正化を図り、総人件費の抑制に努める。</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143686</xdr:rowOff>
    </xdr:from>
    <xdr:to>
      <xdr:col>23</xdr:col>
      <xdr:colOff>133350</xdr:colOff>
      <xdr:row>84</xdr:row>
      <xdr:rowOff>45369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74036"/>
          <a:ext cx="838200" cy="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114891</xdr:rowOff>
    </xdr:from>
    <xdr:to>
      <xdr:col>19</xdr:col>
      <xdr:colOff>133350</xdr:colOff>
      <xdr:row>83</xdr:row>
      <xdr:rowOff>143686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45241"/>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84768</xdr:rowOff>
    </xdr:from>
    <xdr:to>
      <xdr:col>15</xdr:col>
      <xdr:colOff>82550</xdr:colOff>
      <xdr:row>83</xdr:row>
      <xdr:rowOff>114891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15118"/>
          <a:ext cx="8890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13061</xdr:rowOff>
    </xdr:from>
    <xdr:to>
      <xdr:col>11</xdr:col>
      <xdr:colOff>31750</xdr:colOff>
      <xdr:row>83</xdr:row>
      <xdr:rowOff>84768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43411"/>
          <a:ext cx="8890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166019</xdr:rowOff>
    </xdr:from>
    <xdr:to>
      <xdr:col>23</xdr:col>
      <xdr:colOff>184150</xdr:colOff>
      <xdr:row>84</xdr:row>
      <xdr:rowOff>96169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138096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6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92886</xdr:rowOff>
    </xdr:from>
    <xdr:to>
      <xdr:col>19</xdr:col>
      <xdr:colOff>184150</xdr:colOff>
      <xdr:row>84</xdr:row>
      <xdr:rowOff>23036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0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64091</xdr:rowOff>
    </xdr:from>
    <xdr:to>
      <xdr:col>15</xdr:col>
      <xdr:colOff>133350</xdr:colOff>
      <xdr:row>83</xdr:row>
      <xdr:rowOff>165691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150468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8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33968</xdr:rowOff>
    </xdr:from>
    <xdr:to>
      <xdr:col>11</xdr:col>
      <xdr:colOff>82550</xdr:colOff>
      <xdr:row>83</xdr:row>
      <xdr:rowOff>135568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120345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5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133711</xdr:rowOff>
    </xdr:from>
    <xdr:to>
      <xdr:col>7</xdr:col>
      <xdr:colOff>31750</xdr:colOff>
      <xdr:row>83</xdr:row>
      <xdr:rowOff>63861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74038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6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年間の給与の独自減額終了後は</a:t>
          </a:r>
          <a:r>
            <a:rPr kumimoji="1" lang="ja-JP" altLang="en-US" sz="1100">
              <a:solidFill>
                <a:schemeClr val="dk1"/>
              </a:solidFill>
              <a:effectLst/>
              <a:latin typeface="+mn-lt"/>
              <a:ea typeface="+mn-ea"/>
              <a:cs typeface="+mn-cs"/>
            </a:rPr>
            <a:t>指数が増となった。</a:t>
          </a:r>
          <a:r>
            <a:rPr kumimoji="1" lang="ja-JP" altLang="ja-JP" sz="1100">
              <a:solidFill>
                <a:schemeClr val="dk1"/>
              </a:solidFill>
              <a:effectLst/>
              <a:latin typeface="+mn-lt"/>
              <a:ea typeface="+mn-ea"/>
              <a:cs typeface="+mn-cs"/>
            </a:rPr>
            <a:t>給与の適正化に努めているため、今後も指数は低下していく見込みである。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86</xdr:row>
      <xdr:rowOff>81491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8326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133350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2116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住民へのきめ細やかなサービスを提供するため、年に一度ヒアリングを行い、適正な人員配置に努めている。また、定員管理方針と定員適正化計画を策定し、体制整備に取り組んでいる。</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119380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295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71120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772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61</xdr:row>
      <xdr:rowOff>18838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2500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138006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325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106697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139488</xdr:rowOff>
    </xdr:from>
    <xdr:to>
      <xdr:col>73</xdr:col>
      <xdr:colOff>44450</xdr:colOff>
      <xdr:row>61</xdr:row>
      <xdr:rowOff>69638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ポイントの改善となった。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単年度比較において、</a:t>
          </a:r>
          <a:r>
            <a:rPr lang="ja-JP" altLang="ja-JP" sz="1100">
              <a:solidFill>
                <a:schemeClr val="dk1"/>
              </a:solidFill>
              <a:effectLst/>
              <a:latin typeface="+mn-lt"/>
              <a:ea typeface="+mn-ea"/>
              <a:cs typeface="+mn-cs"/>
            </a:rPr>
            <a:t>分子では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特定財源が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憶円の減、災害復旧費等に係る基準財政需要額が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億円の減となったこと等によ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億円の増となっ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分母では普通交付税額が約</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標準税収入額等が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増となった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臨時財政対策債発行可能額が約</a:t>
          </a:r>
          <a:r>
            <a:rPr lang="en-US" altLang="ja-JP" sz="1100">
              <a:solidFill>
                <a:schemeClr val="dk1"/>
              </a:solidFill>
              <a:effectLst/>
              <a:latin typeface="+mn-lt"/>
              <a:ea typeface="+mn-ea"/>
              <a:cs typeface="+mn-cs"/>
            </a:rPr>
            <a:t>4.5</a:t>
          </a:r>
          <a:r>
            <a:rPr lang="ja-JP" altLang="en-US" sz="1100">
              <a:solidFill>
                <a:schemeClr val="dk1"/>
              </a:solidFill>
              <a:effectLst/>
              <a:latin typeface="+mn-lt"/>
              <a:ea typeface="+mn-ea"/>
              <a:cs typeface="+mn-cs"/>
            </a:rPr>
            <a:t>億円の減となったこと等により、</a:t>
          </a:r>
          <a:r>
            <a:rPr lang="ja-JP" altLang="ja-JP" sz="1100">
              <a:solidFill>
                <a:schemeClr val="dk1"/>
              </a:solidFill>
              <a:effectLst/>
              <a:latin typeface="+mn-lt"/>
              <a:ea typeface="+mn-ea"/>
              <a:cs typeface="+mn-cs"/>
            </a:rPr>
            <a:t>合計で約</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億円の増</a:t>
          </a:r>
          <a:r>
            <a:rPr lang="ja-JP" altLang="en-US" sz="1100">
              <a:solidFill>
                <a:schemeClr val="dk1"/>
              </a:solidFill>
              <a:effectLst/>
              <a:latin typeface="+mn-lt"/>
              <a:ea typeface="+mn-ea"/>
              <a:cs typeface="+mn-cs"/>
            </a:rPr>
            <a:t>にとどまった。このため、単年度比較では</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ポイント悪化したが、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カ年平均では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ポイントの改善となった。</a:t>
          </a:r>
          <a:endParaRPr lang="en-US" altLang="ja-JP" sz="1100">
            <a:solidFill>
              <a:schemeClr val="dk1"/>
            </a:solidFill>
            <a:effectLst/>
            <a:latin typeface="+mn-lt"/>
            <a:ea typeface="+mn-ea"/>
            <a:cs typeface="+mn-cs"/>
          </a:endParaRPr>
        </a:p>
        <a:p>
          <a:pPr latinLnBrk="0"/>
          <a:endParaRPr lang="en-US" altLang="ja-JP" sz="1400">
            <a:effectLst/>
          </a:endParaRPr>
        </a:p>
        <a:p>
          <a:pPr latinLnBrk="0"/>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35076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815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81038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115509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47474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73509"/>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1" hangingPunct="1"/>
          <a:r>
            <a:rPr lang="ja-JP" altLang="ja-JP"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となった。</a:t>
          </a:r>
          <a:endParaRPr lang="ja-JP" altLang="ja-JP" sz="1400">
            <a:effectLst/>
          </a:endParaRPr>
        </a:p>
        <a:p>
          <a:pPr eaLnBrk="1" fontAlgn="auto" latinLnBrk="1"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の要因として、分母については、標準財政規模が約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億円増の約</a:t>
          </a:r>
          <a:r>
            <a:rPr lang="en-US" altLang="ja-JP" sz="1100">
              <a:solidFill>
                <a:schemeClr val="dk1"/>
              </a:solidFill>
              <a:effectLst/>
              <a:latin typeface="+mn-lt"/>
              <a:ea typeface="+mn-ea"/>
              <a:cs typeface="+mn-cs"/>
            </a:rPr>
            <a:t>441</a:t>
          </a:r>
          <a:r>
            <a:rPr lang="ja-JP" altLang="ja-JP" sz="1100">
              <a:solidFill>
                <a:schemeClr val="dk1"/>
              </a:solidFill>
              <a:effectLst/>
              <a:latin typeface="+mn-lt"/>
              <a:ea typeface="+mn-ea"/>
              <a:cs typeface="+mn-cs"/>
            </a:rPr>
            <a:t>億円となり、</a:t>
          </a:r>
          <a:r>
            <a:rPr kumimoji="1" lang="ja-JP" altLang="ja-JP" sz="1100">
              <a:solidFill>
                <a:schemeClr val="dk1"/>
              </a:solidFill>
              <a:effectLst/>
              <a:latin typeface="+mn-lt"/>
              <a:ea typeface="+mn-ea"/>
              <a:cs typeface="+mn-cs"/>
            </a:rPr>
            <a:t>控除される算入公債費等の額は約</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億円の増となり、分子となる将来負担額において、退職手当負担見込額が約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a:t>
          </a:r>
          <a:r>
            <a:rPr lang="ja-JP" altLang="ja-JP" sz="1100">
              <a:solidFill>
                <a:schemeClr val="dk1"/>
              </a:solidFill>
              <a:effectLst/>
              <a:latin typeface="+mn-lt"/>
              <a:ea typeface="+mn-ea"/>
              <a:cs typeface="+mn-cs"/>
            </a:rPr>
            <a:t>債務負担行為に基づく支出予定額が約</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億円、公営企業債等繰入見込額が約</a:t>
          </a:r>
          <a:r>
            <a:rPr lang="en-US" altLang="ja-JP" sz="1100">
              <a:solidFill>
                <a:schemeClr val="dk1"/>
              </a:solidFill>
              <a:effectLst/>
              <a:latin typeface="+mn-lt"/>
              <a:ea typeface="+mn-ea"/>
              <a:cs typeface="+mn-cs"/>
            </a:rPr>
            <a:t>14.2</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減となり、将来負担額が約</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億円の減となったことによる。</a:t>
          </a:r>
          <a:endParaRPr lang="en-US" altLang="ja-JP" sz="1100">
            <a:solidFill>
              <a:schemeClr val="dk1"/>
            </a:solidFill>
            <a:effectLst/>
            <a:latin typeface="+mn-lt"/>
            <a:ea typeface="+mn-ea"/>
            <a:cs typeface="+mn-cs"/>
          </a:endParaRPr>
        </a:p>
        <a:p>
          <a:pPr eaLnBrk="1" fontAlgn="auto" latinLnBrk="1"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166854</xdr:rowOff>
    </xdr:from>
    <xdr:to>
      <xdr:col>81</xdr:col>
      <xdr:colOff>44450</xdr:colOff>
      <xdr:row>15</xdr:row>
      <xdr:rowOff>1149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6715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166854</xdr:rowOff>
    </xdr:from>
    <xdr:to>
      <xdr:col>77</xdr:col>
      <xdr:colOff>44450</xdr:colOff>
      <xdr:row>15</xdr:row>
      <xdr:rowOff>88477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6715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42471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1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88477</xdr:rowOff>
    </xdr:from>
    <xdr:to>
      <xdr:col>72</xdr:col>
      <xdr:colOff>203200</xdr:colOff>
      <xdr:row>15</xdr:row>
      <xdr:rowOff>95371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6022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95371</xdr:rowOff>
    </xdr:from>
    <xdr:to>
      <xdr:col>68</xdr:col>
      <xdr:colOff>152400</xdr:colOff>
      <xdr:row>16</xdr:row>
      <xdr:rowOff>64105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67121"/>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133246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121799</xdr:rowOff>
    </xdr:from>
    <xdr:to>
      <xdr:col>81</xdr:col>
      <xdr:colOff>95250</xdr:colOff>
      <xdr:row>15</xdr:row>
      <xdr:rowOff>51949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93876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9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116054</xdr:rowOff>
    </xdr:from>
    <xdr:to>
      <xdr:col>77</xdr:col>
      <xdr:colOff>95250</xdr:colOff>
      <xdr:row>15</xdr:row>
      <xdr:rowOff>46204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44571</xdr:rowOff>
    </xdr:from>
    <xdr:to>
      <xdr:col>68</xdr:col>
      <xdr:colOff>203200</xdr:colOff>
      <xdr:row>15</xdr:row>
      <xdr:rowOff>146171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156348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8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13305</xdr:rowOff>
    </xdr:from>
    <xdr:to>
      <xdr:col>64</xdr:col>
      <xdr:colOff>152400</xdr:colOff>
      <xdr:row>16</xdr:row>
      <xdr:rowOff>114905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99682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給与の独自減額の終了影響や人事院勧告のプラス改定などのプラス要因もあり、前年度と比べて若干増加した。</a:t>
          </a:r>
          <a:endParaRPr lang="ja-JP" altLang="ja-JP">
            <a:effectLst/>
          </a:endParaRPr>
        </a:p>
        <a:p>
          <a:r>
            <a:rPr kumimoji="1" lang="ja-JP" altLang="ja-JP" sz="110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職員数、給与の適正化を図り、総人件費の抑制に努める。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40</xdr:row>
      <xdr:rowOff>23585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727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18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94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144235</xdr:rowOff>
    </xdr:from>
    <xdr:to>
      <xdr:col>24</xdr:col>
      <xdr:colOff>76200</xdr:colOff>
      <xdr:row>40</xdr:row>
      <xdr:rowOff>74385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116312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各種委託、工事費等の契約確定に伴う入札差金の執行留保の徹底を行った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、物件費に係る経常収支比率は前年度に比べ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　今後も行財政改革の取組を通じて経常経費の削減努力を継続し、経費削減に努める。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120650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6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9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158750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扶助費にかかる経常収支比率は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年度はそれまでの上昇傾向から減少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転じたものの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児童福祉費</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となったことによる。今後も社会保障関連経費の増大が見込まれるが、引き続き抑制に努める。</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6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に係る経常収支比率が高くなり、その他全体で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ポイント高くなった。また、類似団体平均より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2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57150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86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6350</xdr:rowOff>
    </xdr:from>
    <xdr:to>
      <xdr:col>65</xdr:col>
      <xdr:colOff>53975</xdr:colOff>
      <xdr:row>55</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補助費等にかかる経常収支比率は、昨年度と比較すると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高くなり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と同じと</a:t>
          </a:r>
          <a:r>
            <a:rPr lang="ja-JP" altLang="ja-JP" sz="1100" b="0" i="0" baseline="0">
              <a:solidFill>
                <a:schemeClr val="dk1"/>
              </a:solidFill>
              <a:effectLst/>
              <a:latin typeface="+mn-lt"/>
              <a:ea typeface="+mn-ea"/>
              <a:cs typeface="+mn-cs"/>
            </a:rPr>
            <a:t>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今後も行財政改革の取組を通じて経常経費の削減努力を継続し、経費削減に努める。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7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2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71137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公債費については、市債の抑制により地方債残高が減少していることや新規発行債や利率見直しのある地方債においては昨今の借入利率の低さから改善傾向にある。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ポイント改善したものの、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ポイント悪い状況である。</a:t>
          </a:r>
          <a:r>
            <a:rPr kumimoji="1" lang="ja-JP" altLang="ja-JP" sz="1100">
              <a:solidFill>
                <a:schemeClr val="dk1"/>
              </a:solidFill>
              <a:effectLst/>
              <a:latin typeface="+mn-lt"/>
              <a:ea typeface="+mn-ea"/>
              <a:cs typeface="+mn-cs"/>
            </a:rPr>
            <a:t>今後も引き続き新規発行債の抑制に取り組み、公債費の減に努める。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113393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71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77</xdr:row>
      <xdr:rowOff>124279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124279</xdr:rowOff>
    </xdr:from>
    <xdr:to>
      <xdr:col>15</xdr:col>
      <xdr:colOff>98425</xdr:colOff>
      <xdr:row>78</xdr:row>
      <xdr:rowOff>18143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25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xdr:rowOff>
    </xdr:from>
    <xdr:to>
      <xdr:col>11</xdr:col>
      <xdr:colOff>9525</xdr:colOff>
      <xdr:row>78</xdr:row>
      <xdr:rowOff>18143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38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73479</xdr:rowOff>
    </xdr:from>
    <xdr:to>
      <xdr:col>15</xdr:col>
      <xdr:colOff>149225</xdr:colOff>
      <xdr:row>78</xdr:row>
      <xdr:rowOff>3629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127907</xdr:rowOff>
    </xdr:from>
    <xdr:to>
      <xdr:col>6</xdr:col>
      <xdr:colOff>171450</xdr:colOff>
      <xdr:row>78</xdr:row>
      <xdr:rowOff>58057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68234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公債費以外の経常収支比率は全体で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要因として、人件費で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繰出金で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ポイント、扶助費で</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ポイント、それぞれ高くなったことなどに</a:t>
          </a:r>
          <a:r>
            <a:rPr kumimoji="1" lang="ja-JP" altLang="ja-JP" sz="1100">
              <a:solidFill>
                <a:schemeClr val="dk1"/>
              </a:solidFill>
              <a:effectLst/>
              <a:latin typeface="+mn-lt"/>
              <a:ea typeface="+mn-ea"/>
              <a:cs typeface="+mn-cs"/>
            </a:rPr>
            <a:t>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869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577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60706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5778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60706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53810</xdr:rowOff>
    </xdr:from>
    <xdr:to>
      <xdr:col>29</xdr:col>
      <xdr:colOff>127000</xdr:colOff>
      <xdr:row>15</xdr:row>
      <xdr:rowOff>129629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3185"/>
          <a:ext cx="6477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129629</xdr:rowOff>
    </xdr:from>
    <xdr:to>
      <xdr:col>26</xdr:col>
      <xdr:colOff>50800</xdr:colOff>
      <xdr:row>16</xdr:row>
      <xdr:rowOff>14681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9004"/>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14681</xdr:rowOff>
    </xdr:from>
    <xdr:to>
      <xdr:col>22</xdr:col>
      <xdr:colOff>114300</xdr:colOff>
      <xdr:row>16</xdr:row>
      <xdr:rowOff>60858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5506"/>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109817</xdr:rowOff>
    </xdr:from>
    <xdr:to>
      <xdr:col>18</xdr:col>
      <xdr:colOff>177800</xdr:colOff>
      <xdr:row>16</xdr:row>
      <xdr:rowOff>60858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29192"/>
          <a:ext cx="698500" cy="12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3010</xdr:rowOff>
    </xdr:from>
    <xdr:to>
      <xdr:col>29</xdr:col>
      <xdr:colOff>177800</xdr:colOff>
      <xdr:row>15</xdr:row>
      <xdr:rowOff>104610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19537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78829</xdr:rowOff>
    </xdr:from>
    <xdr:to>
      <xdr:col>26</xdr:col>
      <xdr:colOff>101600</xdr:colOff>
      <xdr:row>16</xdr:row>
      <xdr:rowOff>8979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19156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7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135331</xdr:rowOff>
    </xdr:from>
    <xdr:to>
      <xdr:col>22</xdr:col>
      <xdr:colOff>165100</xdr:colOff>
      <xdr:row>16</xdr:row>
      <xdr:rowOff>65481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75658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10058</xdr:rowOff>
    </xdr:from>
    <xdr:to>
      <xdr:col>19</xdr:col>
      <xdr:colOff>38100</xdr:colOff>
      <xdr:row>16</xdr:row>
      <xdr:rowOff>111658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121835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59017</xdr:rowOff>
    </xdr:from>
    <xdr:to>
      <xdr:col>15</xdr:col>
      <xdr:colOff>101600</xdr:colOff>
      <xdr:row>15</xdr:row>
      <xdr:rowOff>160617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170794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324091</xdr:rowOff>
    </xdr:from>
    <xdr:to>
      <xdr:col>29</xdr:col>
      <xdr:colOff>127000</xdr:colOff>
      <xdr:row>36</xdr:row>
      <xdr:rowOff>3632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34441"/>
          <a:ext cx="6477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324282</xdr:rowOff>
    </xdr:from>
    <xdr:to>
      <xdr:col>26</xdr:col>
      <xdr:colOff>50800</xdr:colOff>
      <xdr:row>36</xdr:row>
      <xdr:rowOff>3632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34632"/>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317424</xdr:rowOff>
    </xdr:from>
    <xdr:to>
      <xdr:col>22</xdr:col>
      <xdr:colOff>114300</xdr:colOff>
      <xdr:row>35</xdr:row>
      <xdr:rowOff>324282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2777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274371</xdr:rowOff>
    </xdr:from>
    <xdr:to>
      <xdr:col>18</xdr:col>
      <xdr:colOff>177800</xdr:colOff>
      <xdr:row>35</xdr:row>
      <xdr:rowOff>317424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84721"/>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273291</xdr:rowOff>
    </xdr:from>
    <xdr:to>
      <xdr:col>29</xdr:col>
      <xdr:colOff>177800</xdr:colOff>
      <xdr:row>36</xdr:row>
      <xdr:rowOff>31991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245368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5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295732</xdr:rowOff>
    </xdr:from>
    <xdr:to>
      <xdr:col>26</xdr:col>
      <xdr:colOff>101600</xdr:colOff>
      <xdr:row>36</xdr:row>
      <xdr:rowOff>54432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39209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9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273482</xdr:rowOff>
    </xdr:from>
    <xdr:to>
      <xdr:col>22</xdr:col>
      <xdr:colOff>165100</xdr:colOff>
      <xdr:row>36</xdr:row>
      <xdr:rowOff>32182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266624</xdr:rowOff>
    </xdr:from>
    <xdr:to>
      <xdr:col>19</xdr:col>
      <xdr:colOff>38100</xdr:colOff>
      <xdr:row>36</xdr:row>
      <xdr:rowOff>25324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223571</xdr:rowOff>
    </xdr:from>
    <xdr:to>
      <xdr:col>15</xdr:col>
      <xdr:colOff>101600</xdr:colOff>
      <xdr:row>35</xdr:row>
      <xdr:rowOff>325171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309948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21228</xdr:rowOff>
    </xdr:from>
    <xdr:to>
      <xdr:col>24</xdr:col>
      <xdr:colOff>63500</xdr:colOff>
      <xdr:row>34</xdr:row>
      <xdr:rowOff>94180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50528"/>
          <a:ext cx="838200" cy="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94180</xdr:rowOff>
    </xdr:from>
    <xdr:to>
      <xdr:col>19</xdr:col>
      <xdr:colOff>177800</xdr:colOff>
      <xdr:row>34</xdr:row>
      <xdr:rowOff>119040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23480"/>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119040</xdr:rowOff>
    </xdr:from>
    <xdr:to>
      <xdr:col>15</xdr:col>
      <xdr:colOff>50800</xdr:colOff>
      <xdr:row>34</xdr:row>
      <xdr:rowOff>131528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948340"/>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72806</xdr:rowOff>
    </xdr:from>
    <xdr:to>
      <xdr:col>10</xdr:col>
      <xdr:colOff>114300</xdr:colOff>
      <xdr:row>34</xdr:row>
      <xdr:rowOff>131528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02106"/>
          <a:ext cx="889000" cy="5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141878</xdr:rowOff>
    </xdr:from>
    <xdr:to>
      <xdr:col>24</xdr:col>
      <xdr:colOff>114300</xdr:colOff>
      <xdr:row>34</xdr:row>
      <xdr:rowOff>72028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164755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43380</xdr:rowOff>
    </xdr:from>
    <xdr:to>
      <xdr:col>20</xdr:col>
      <xdr:colOff>38100</xdr:colOff>
      <xdr:row>34</xdr:row>
      <xdr:rowOff>144980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8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161507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64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68240</xdr:rowOff>
    </xdr:from>
    <xdr:to>
      <xdr:col>15</xdr:col>
      <xdr:colOff>101600</xdr:colOff>
      <xdr:row>34</xdr:row>
      <xdr:rowOff>169840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14917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67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80728</xdr:rowOff>
    </xdr:from>
    <xdr:to>
      <xdr:col>10</xdr:col>
      <xdr:colOff>165100</xdr:colOff>
      <xdr:row>35</xdr:row>
      <xdr:rowOff>10878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27405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6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22006</xdr:rowOff>
    </xdr:from>
    <xdr:to>
      <xdr:col>6</xdr:col>
      <xdr:colOff>38100</xdr:colOff>
      <xdr:row>34</xdr:row>
      <xdr:rowOff>123606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140133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90277</xdr:rowOff>
    </xdr:from>
    <xdr:to>
      <xdr:col>24</xdr:col>
      <xdr:colOff>63500</xdr:colOff>
      <xdr:row>56</xdr:row>
      <xdr:rowOff>143541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1477"/>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108336</xdr:rowOff>
    </xdr:from>
    <xdr:to>
      <xdr:col>19</xdr:col>
      <xdr:colOff>177800</xdr:colOff>
      <xdr:row>56</xdr:row>
      <xdr:rowOff>143541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0953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108336</xdr:rowOff>
    </xdr:from>
    <xdr:to>
      <xdr:col>15</xdr:col>
      <xdr:colOff>50800</xdr:colOff>
      <xdr:row>56</xdr:row>
      <xdr:rowOff>129184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09536"/>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129184</xdr:rowOff>
    </xdr:from>
    <xdr:to>
      <xdr:col>10</xdr:col>
      <xdr:colOff>114300</xdr:colOff>
      <xdr:row>58</xdr:row>
      <xdr:rowOff>14610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30384"/>
          <a:ext cx="8890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39477</xdr:rowOff>
    </xdr:from>
    <xdr:to>
      <xdr:col>24</xdr:col>
      <xdr:colOff>114300</xdr:colOff>
      <xdr:row>56</xdr:row>
      <xdr:rowOff>141077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17904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92741</xdr:rowOff>
    </xdr:from>
    <xdr:to>
      <xdr:col>20</xdr:col>
      <xdr:colOff>38100</xdr:colOff>
      <xdr:row>57</xdr:row>
      <xdr:rowOff>22891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57536</xdr:rowOff>
    </xdr:from>
    <xdr:to>
      <xdr:col>15</xdr:col>
      <xdr:colOff>101600</xdr:colOff>
      <xdr:row>56</xdr:row>
      <xdr:rowOff>159136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4213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78384</xdr:rowOff>
    </xdr:from>
    <xdr:to>
      <xdr:col>10</xdr:col>
      <xdr:colOff>165100</xdr:colOff>
      <xdr:row>57</xdr:row>
      <xdr:rowOff>8534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25061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135260</xdr:rowOff>
    </xdr:from>
    <xdr:to>
      <xdr:col>6</xdr:col>
      <xdr:colOff>38100</xdr:colOff>
      <xdr:row>58</xdr:row>
      <xdr:rowOff>65410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56537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144599</xdr:rowOff>
    </xdr:from>
    <xdr:to>
      <xdr:col>24</xdr:col>
      <xdr:colOff>63500</xdr:colOff>
      <xdr:row>77</xdr:row>
      <xdr:rowOff>159947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46249"/>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144599</xdr:rowOff>
    </xdr:from>
    <xdr:to>
      <xdr:col>19</xdr:col>
      <xdr:colOff>177800</xdr:colOff>
      <xdr:row>78</xdr:row>
      <xdr:rowOff>107914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46249"/>
          <a:ext cx="889000" cy="1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107914</xdr:rowOff>
    </xdr:from>
    <xdr:to>
      <xdr:col>15</xdr:col>
      <xdr:colOff>50800</xdr:colOff>
      <xdr:row>78</xdr:row>
      <xdr:rowOff>119562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1014"/>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119562</xdr:rowOff>
    </xdr:from>
    <xdr:to>
      <xdr:col>10</xdr:col>
      <xdr:colOff>114300</xdr:colOff>
      <xdr:row>78</xdr:row>
      <xdr:rowOff>137849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9266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109147</xdr:rowOff>
    </xdr:from>
    <xdr:to>
      <xdr:col>24</xdr:col>
      <xdr:colOff>114300</xdr:colOff>
      <xdr:row>78</xdr:row>
      <xdr:rowOff>39297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1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87574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93799</xdr:rowOff>
    </xdr:from>
    <xdr:to>
      <xdr:col>20</xdr:col>
      <xdr:colOff>38100</xdr:colOff>
      <xdr:row>78</xdr:row>
      <xdr:rowOff>23949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8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57114</xdr:rowOff>
    </xdr:from>
    <xdr:to>
      <xdr:col>15</xdr:col>
      <xdr:colOff>101600</xdr:colOff>
      <xdr:row>78</xdr:row>
      <xdr:rowOff>158714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149841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68762</xdr:rowOff>
    </xdr:from>
    <xdr:to>
      <xdr:col>10</xdr:col>
      <xdr:colOff>165100</xdr:colOff>
      <xdr:row>78</xdr:row>
      <xdr:rowOff>170362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161489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87049</xdr:rowOff>
    </xdr:from>
    <xdr:to>
      <xdr:col>6</xdr:col>
      <xdr:colOff>38100</xdr:colOff>
      <xdr:row>79</xdr:row>
      <xdr:rowOff>17199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8326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149892</xdr:rowOff>
    </xdr:from>
    <xdr:to>
      <xdr:col>24</xdr:col>
      <xdr:colOff>63500</xdr:colOff>
      <xdr:row>96</xdr:row>
      <xdr:rowOff>6922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37642"/>
          <a:ext cx="8382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152502</xdr:rowOff>
    </xdr:from>
    <xdr:to>
      <xdr:col>19</xdr:col>
      <xdr:colOff>177800</xdr:colOff>
      <xdr:row>96</xdr:row>
      <xdr:rowOff>6922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440252"/>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152502</xdr:rowOff>
    </xdr:from>
    <xdr:to>
      <xdr:col>15</xdr:col>
      <xdr:colOff>50800</xdr:colOff>
      <xdr:row>96</xdr:row>
      <xdr:rowOff>21913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40252"/>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21913</xdr:rowOff>
    </xdr:from>
    <xdr:to>
      <xdr:col>10</xdr:col>
      <xdr:colOff>114300</xdr:colOff>
      <xdr:row>96</xdr:row>
      <xdr:rowOff>104877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81113"/>
          <a:ext cx="889000" cy="8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99092</xdr:rowOff>
    </xdr:from>
    <xdr:to>
      <xdr:col>24</xdr:col>
      <xdr:colOff>114300</xdr:colOff>
      <xdr:row>96</xdr:row>
      <xdr:rowOff>29242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77519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127572</xdr:rowOff>
    </xdr:from>
    <xdr:to>
      <xdr:col>20</xdr:col>
      <xdr:colOff>38100</xdr:colOff>
      <xdr:row>96</xdr:row>
      <xdr:rowOff>57722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48849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101702</xdr:rowOff>
    </xdr:from>
    <xdr:to>
      <xdr:col>15</xdr:col>
      <xdr:colOff>101600</xdr:colOff>
      <xdr:row>96</xdr:row>
      <xdr:rowOff>31852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22979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142563</xdr:rowOff>
    </xdr:from>
    <xdr:to>
      <xdr:col>10</xdr:col>
      <xdr:colOff>165100</xdr:colOff>
      <xdr:row>96</xdr:row>
      <xdr:rowOff>72713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63840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54077</xdr:rowOff>
    </xdr:from>
    <xdr:to>
      <xdr:col>6</xdr:col>
      <xdr:colOff>38100</xdr:colOff>
      <xdr:row>96</xdr:row>
      <xdr:rowOff>155677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146804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169059</xdr:rowOff>
    </xdr:from>
    <xdr:to>
      <xdr:col>55</xdr:col>
      <xdr:colOff>0</xdr:colOff>
      <xdr:row>36</xdr:row>
      <xdr:rowOff>97834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169809"/>
          <a:ext cx="8382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90290</xdr:rowOff>
    </xdr:from>
    <xdr:to>
      <xdr:col>50</xdr:col>
      <xdr:colOff>114300</xdr:colOff>
      <xdr:row>36</xdr:row>
      <xdr:rowOff>97834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26249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34805</xdr:rowOff>
    </xdr:from>
    <xdr:to>
      <xdr:col>45</xdr:col>
      <xdr:colOff>177800</xdr:colOff>
      <xdr:row>36</xdr:row>
      <xdr:rowOff>90290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207005"/>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32487</xdr:rowOff>
    </xdr:from>
    <xdr:to>
      <xdr:col>41</xdr:col>
      <xdr:colOff>50800</xdr:colOff>
      <xdr:row>36</xdr:row>
      <xdr:rowOff>34805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204687"/>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118259</xdr:rowOff>
    </xdr:from>
    <xdr:to>
      <xdr:col>55</xdr:col>
      <xdr:colOff>50800</xdr:colOff>
      <xdr:row>36</xdr:row>
      <xdr:rowOff>48409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96686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47034</xdr:rowOff>
    </xdr:from>
    <xdr:to>
      <xdr:col>50</xdr:col>
      <xdr:colOff>165100</xdr:colOff>
      <xdr:row>36</xdr:row>
      <xdr:rowOff>148634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139761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3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39490</xdr:rowOff>
    </xdr:from>
    <xdr:to>
      <xdr:col>46</xdr:col>
      <xdr:colOff>38100</xdr:colOff>
      <xdr:row>36</xdr:row>
      <xdr:rowOff>141090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2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132217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3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155455</xdr:rowOff>
    </xdr:from>
    <xdr:to>
      <xdr:col>41</xdr:col>
      <xdr:colOff>101600</xdr:colOff>
      <xdr:row>36</xdr:row>
      <xdr:rowOff>85605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1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76732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153137</xdr:rowOff>
    </xdr:from>
    <xdr:to>
      <xdr:col>36</xdr:col>
      <xdr:colOff>165100</xdr:colOff>
      <xdr:row>36</xdr:row>
      <xdr:rowOff>83287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1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74414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170618</xdr:rowOff>
    </xdr:from>
    <xdr:to>
      <xdr:col>55</xdr:col>
      <xdr:colOff>0</xdr:colOff>
      <xdr:row>57</xdr:row>
      <xdr:rowOff>66391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771818"/>
          <a:ext cx="838200" cy="6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52960</xdr:rowOff>
    </xdr:from>
    <xdr:to>
      <xdr:col>50</xdr:col>
      <xdr:colOff>114300</xdr:colOff>
      <xdr:row>57</xdr:row>
      <xdr:rowOff>66391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825610"/>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52960</xdr:rowOff>
    </xdr:from>
    <xdr:to>
      <xdr:col>45</xdr:col>
      <xdr:colOff>177800</xdr:colOff>
      <xdr:row>57</xdr:row>
      <xdr:rowOff>128656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7861300" y="9825610"/>
          <a:ext cx="8890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112954</xdr:rowOff>
    </xdr:from>
    <xdr:to>
      <xdr:col>41</xdr:col>
      <xdr:colOff>50800</xdr:colOff>
      <xdr:row>57</xdr:row>
      <xdr:rowOff>128656</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885604"/>
          <a:ext cx="8890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119818</xdr:rowOff>
    </xdr:from>
    <xdr:to>
      <xdr:col>55</xdr:col>
      <xdr:colOff>50800</xdr:colOff>
      <xdr:row>57</xdr:row>
      <xdr:rowOff>49968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7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98245</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6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15591</xdr:rowOff>
    </xdr:from>
    <xdr:to>
      <xdr:col>50</xdr:col>
      <xdr:colOff>165100</xdr:colOff>
      <xdr:row>57</xdr:row>
      <xdr:rowOff>117191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7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108318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8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2160</xdr:rowOff>
    </xdr:from>
    <xdr:to>
      <xdr:col>46</xdr:col>
      <xdr:colOff>38100</xdr:colOff>
      <xdr:row>57</xdr:row>
      <xdr:rowOff>103760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7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94887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8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77856</xdr:rowOff>
    </xdr:from>
    <xdr:to>
      <xdr:col>41</xdr:col>
      <xdr:colOff>101600</xdr:colOff>
      <xdr:row>58</xdr:row>
      <xdr:rowOff>8006</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8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170583</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9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62154</xdr:rowOff>
    </xdr:from>
    <xdr:to>
      <xdr:col>36</xdr:col>
      <xdr:colOff>165100</xdr:colOff>
      <xdr:row>57</xdr:row>
      <xdr:rowOff>163754</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154881</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33496</xdr:rowOff>
    </xdr:from>
    <xdr:to>
      <xdr:col>55</xdr:col>
      <xdr:colOff>0</xdr:colOff>
      <xdr:row>78</xdr:row>
      <xdr:rowOff>117754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406596"/>
          <a:ext cx="838200" cy="8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117754</xdr:rowOff>
    </xdr:from>
    <xdr:to>
      <xdr:col>50</xdr:col>
      <xdr:colOff>114300</xdr:colOff>
      <xdr:row>78</xdr:row>
      <xdr:rowOff>156235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49085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156235</xdr:rowOff>
    </xdr:from>
    <xdr:to>
      <xdr:col>45</xdr:col>
      <xdr:colOff>177800</xdr:colOff>
      <xdr:row>79</xdr:row>
      <xdr:rowOff>25667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529335"/>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12542</xdr:rowOff>
    </xdr:from>
    <xdr:to>
      <xdr:col>41</xdr:col>
      <xdr:colOff>50800</xdr:colOff>
      <xdr:row>79</xdr:row>
      <xdr:rowOff>25667</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557092"/>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154146</xdr:rowOff>
    </xdr:from>
    <xdr:to>
      <xdr:col>55</xdr:col>
      <xdr:colOff>50800</xdr:colOff>
      <xdr:row>78</xdr:row>
      <xdr:rowOff>84296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3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132573</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3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66954</xdr:rowOff>
    </xdr:from>
    <xdr:to>
      <xdr:col>50</xdr:col>
      <xdr:colOff>165100</xdr:colOff>
      <xdr:row>78</xdr:row>
      <xdr:rowOff>168554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159681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105435</xdr:rowOff>
    </xdr:from>
    <xdr:to>
      <xdr:col>46</xdr:col>
      <xdr:colOff>38100</xdr:colOff>
      <xdr:row>79</xdr:row>
      <xdr:rowOff>35585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26712</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146317</xdr:rowOff>
    </xdr:from>
    <xdr:to>
      <xdr:col>41</xdr:col>
      <xdr:colOff>101600</xdr:colOff>
      <xdr:row>79</xdr:row>
      <xdr:rowOff>76467</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67594</xdr:rowOff>
    </xdr:from>
    <xdr:ext cx="378565"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72017" y="13612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133192</xdr:rowOff>
    </xdr:from>
    <xdr:to>
      <xdr:col>36</xdr:col>
      <xdr:colOff>165100</xdr:colOff>
      <xdr:row>79</xdr:row>
      <xdr:rowOff>63342</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5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54469</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5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169456</xdr:rowOff>
    </xdr:from>
    <xdr:to>
      <xdr:col>55</xdr:col>
      <xdr:colOff>0</xdr:colOff>
      <xdr:row>97</xdr:row>
      <xdr:rowOff>4674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628656"/>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xdr:rowOff>
    </xdr:from>
    <xdr:to>
      <xdr:col>50</xdr:col>
      <xdr:colOff>114300</xdr:colOff>
      <xdr:row>97</xdr:row>
      <xdr:rowOff>4674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63090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254</xdr:rowOff>
    </xdr:from>
    <xdr:to>
      <xdr:col>45</xdr:col>
      <xdr:colOff>177800</xdr:colOff>
      <xdr:row>97</xdr:row>
      <xdr:rowOff>143511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630904"/>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114269</xdr:rowOff>
    </xdr:from>
    <xdr:to>
      <xdr:col>41</xdr:col>
      <xdr:colOff>50800</xdr:colOff>
      <xdr:row>97</xdr:row>
      <xdr:rowOff>143511</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6744919"/>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118656</xdr:rowOff>
    </xdr:from>
    <xdr:to>
      <xdr:col>55</xdr:col>
      <xdr:colOff>50800</xdr:colOff>
      <xdr:row>97</xdr:row>
      <xdr:rowOff>48806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5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97083</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5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125324</xdr:rowOff>
    </xdr:from>
    <xdr:to>
      <xdr:col>50</xdr:col>
      <xdr:colOff>165100</xdr:colOff>
      <xdr:row>97</xdr:row>
      <xdr:rowOff>55474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46601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6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120904</xdr:rowOff>
    </xdr:from>
    <xdr:to>
      <xdr:col>46</xdr:col>
      <xdr:colOff>38100</xdr:colOff>
      <xdr:row>97</xdr:row>
      <xdr:rowOff>51054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42181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6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92711</xdr:rowOff>
    </xdr:from>
    <xdr:to>
      <xdr:col>41</xdr:col>
      <xdr:colOff>101600</xdr:colOff>
      <xdr:row>98</xdr:row>
      <xdr:rowOff>22861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13988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8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63469</xdr:rowOff>
    </xdr:from>
    <xdr:to>
      <xdr:col>36</xdr:col>
      <xdr:colOff>165100</xdr:colOff>
      <xdr:row>97</xdr:row>
      <xdr:rowOff>165069</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156196</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7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59004</xdr:rowOff>
    </xdr:from>
    <xdr:to>
      <xdr:col>85</xdr:col>
      <xdr:colOff>127000</xdr:colOff>
      <xdr:row>38</xdr:row>
      <xdr:rowOff>96495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574104"/>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96495</xdr:rowOff>
    </xdr:from>
    <xdr:to>
      <xdr:col>81</xdr:col>
      <xdr:colOff>50800</xdr:colOff>
      <xdr:row>38</xdr:row>
      <xdr:rowOff>138557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61159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121183</xdr:rowOff>
    </xdr:from>
    <xdr:to>
      <xdr:col>76</xdr:col>
      <xdr:colOff>114300</xdr:colOff>
      <xdr:row>38</xdr:row>
      <xdr:rowOff>138557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36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10541</xdr:rowOff>
    </xdr:from>
    <xdr:to>
      <xdr:col>71</xdr:col>
      <xdr:colOff>177800</xdr:colOff>
      <xdr:row>38</xdr:row>
      <xdr:rowOff>121183</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525641"/>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8204</xdr:rowOff>
    </xdr:from>
    <xdr:to>
      <xdr:col>85</xdr:col>
      <xdr:colOff>177800</xdr:colOff>
      <xdr:row>38</xdr:row>
      <xdr:rowOff>109804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94581</xdr:rowOff>
    </xdr:from>
    <xdr:ext cx="378565"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4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45695</xdr:rowOff>
    </xdr:from>
    <xdr:to>
      <xdr:col>81</xdr:col>
      <xdr:colOff>101600</xdr:colOff>
      <xdr:row>38</xdr:row>
      <xdr:rowOff>147295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138422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87757</xdr:rowOff>
    </xdr:from>
    <xdr:to>
      <xdr:col>76</xdr:col>
      <xdr:colOff>165100</xdr:colOff>
      <xdr:row>39</xdr:row>
      <xdr:rowOff>17907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9034</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70383</xdr:rowOff>
    </xdr:from>
    <xdr:to>
      <xdr:col>72</xdr:col>
      <xdr:colOff>38100</xdr:colOff>
      <xdr:row>39</xdr:row>
      <xdr:rowOff>533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163110</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46333" y="6678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131191</xdr:rowOff>
    </xdr:from>
    <xdr:to>
      <xdr:col>67</xdr:col>
      <xdr:colOff>101600</xdr:colOff>
      <xdr:row>38</xdr:row>
      <xdr:rowOff>61340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77868</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25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37810</xdr:rowOff>
    </xdr:from>
    <xdr:to>
      <xdr:col>85</xdr:col>
      <xdr:colOff>127000</xdr:colOff>
      <xdr:row>76</xdr:row>
      <xdr:rowOff>51788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068010"/>
          <a:ext cx="8382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37810</xdr:rowOff>
    </xdr:from>
    <xdr:to>
      <xdr:col>81</xdr:col>
      <xdr:colOff>50800</xdr:colOff>
      <xdr:row>76</xdr:row>
      <xdr:rowOff>40782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06801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129446</xdr:rowOff>
    </xdr:from>
    <xdr:to>
      <xdr:col>76</xdr:col>
      <xdr:colOff>114300</xdr:colOff>
      <xdr:row>76</xdr:row>
      <xdr:rowOff>40782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8819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129446</xdr:rowOff>
    </xdr:from>
    <xdr:to>
      <xdr:col>71</xdr:col>
      <xdr:colOff>177800</xdr:colOff>
      <xdr:row>75</xdr:row>
      <xdr:rowOff>152730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988196"/>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988</xdr:rowOff>
    </xdr:from>
    <xdr:to>
      <xdr:col>85</xdr:col>
      <xdr:colOff>177800</xdr:colOff>
      <xdr:row>76</xdr:row>
      <xdr:rowOff>102588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150865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0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158460</xdr:rowOff>
    </xdr:from>
    <xdr:to>
      <xdr:col>81</xdr:col>
      <xdr:colOff>101600</xdr:colOff>
      <xdr:row>76</xdr:row>
      <xdr:rowOff>88610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79737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1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161432</xdr:rowOff>
    </xdr:from>
    <xdr:to>
      <xdr:col>76</xdr:col>
      <xdr:colOff>165100</xdr:colOff>
      <xdr:row>76</xdr:row>
      <xdr:rowOff>91582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82709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1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78646</xdr:rowOff>
    </xdr:from>
    <xdr:to>
      <xdr:col>72</xdr:col>
      <xdr:colOff>38100</xdr:colOff>
      <xdr:row>76</xdr:row>
      <xdr:rowOff>8796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9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171373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0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101930</xdr:rowOff>
    </xdr:from>
    <xdr:to>
      <xdr:col>67</xdr:col>
      <xdr:colOff>101600</xdr:colOff>
      <xdr:row>76</xdr:row>
      <xdr:rowOff>32080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23207</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0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120132</xdr:rowOff>
    </xdr:from>
    <xdr:to>
      <xdr:col>85</xdr:col>
      <xdr:colOff>127000</xdr:colOff>
      <xdr:row>97</xdr:row>
      <xdr:rowOff>133939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50782"/>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119035</xdr:rowOff>
    </xdr:from>
    <xdr:to>
      <xdr:col>81</xdr:col>
      <xdr:colOff>50800</xdr:colOff>
      <xdr:row>97</xdr:row>
      <xdr:rowOff>133939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749685"/>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119035</xdr:rowOff>
    </xdr:from>
    <xdr:to>
      <xdr:col>76</xdr:col>
      <xdr:colOff>114300</xdr:colOff>
      <xdr:row>97</xdr:row>
      <xdr:rowOff>155702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749685"/>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155702</xdr:rowOff>
    </xdr:from>
    <xdr:to>
      <xdr:col>71</xdr:col>
      <xdr:colOff>177800</xdr:colOff>
      <xdr:row>98</xdr:row>
      <xdr:rowOff>69109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86352"/>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69332</xdr:rowOff>
    </xdr:from>
    <xdr:to>
      <xdr:col>85</xdr:col>
      <xdr:colOff>177800</xdr:colOff>
      <xdr:row>97</xdr:row>
      <xdr:rowOff>170932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47759</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7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83139</xdr:rowOff>
    </xdr:from>
    <xdr:to>
      <xdr:col>81</xdr:col>
      <xdr:colOff>101600</xdr:colOff>
      <xdr:row>98</xdr:row>
      <xdr:rowOff>13289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4416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8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68235</xdr:rowOff>
    </xdr:from>
    <xdr:to>
      <xdr:col>76</xdr:col>
      <xdr:colOff>165100</xdr:colOff>
      <xdr:row>97</xdr:row>
      <xdr:rowOff>169835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160962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7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104902</xdr:rowOff>
    </xdr:from>
    <xdr:to>
      <xdr:col>72</xdr:col>
      <xdr:colOff>38100</xdr:colOff>
      <xdr:row>98</xdr:row>
      <xdr:rowOff>35052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26179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8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18309</xdr:rowOff>
    </xdr:from>
    <xdr:to>
      <xdr:col>67</xdr:col>
      <xdr:colOff>101600</xdr:colOff>
      <xdr:row>98</xdr:row>
      <xdr:rowOff>119909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111036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164571</xdr:rowOff>
    </xdr:from>
    <xdr:to>
      <xdr:col>116</xdr:col>
      <xdr:colOff>63500</xdr:colOff>
      <xdr:row>58</xdr:row>
      <xdr:rowOff>111216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937221"/>
          <a:ext cx="838200" cy="1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164571</xdr:rowOff>
    </xdr:from>
    <xdr:to>
      <xdr:col>111</xdr:col>
      <xdr:colOff>177800</xdr:colOff>
      <xdr:row>58</xdr:row>
      <xdr:rowOff>35687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937221"/>
          <a:ext cx="8890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24119</xdr:rowOff>
    </xdr:from>
    <xdr:to>
      <xdr:col>107</xdr:col>
      <xdr:colOff>50800</xdr:colOff>
      <xdr:row>58</xdr:row>
      <xdr:rowOff>35687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68219"/>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134808</xdr:rowOff>
    </xdr:from>
    <xdr:to>
      <xdr:col>102</xdr:col>
      <xdr:colOff>114300</xdr:colOff>
      <xdr:row>58</xdr:row>
      <xdr:rowOff>24119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07458"/>
          <a:ext cx="889000" cy="6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60416</xdr:rowOff>
    </xdr:from>
    <xdr:to>
      <xdr:col>116</xdr:col>
      <xdr:colOff>114300</xdr:colOff>
      <xdr:row>58</xdr:row>
      <xdr:rowOff>162016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146793</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1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113771</xdr:rowOff>
    </xdr:from>
    <xdr:to>
      <xdr:col>112</xdr:col>
      <xdr:colOff>38100</xdr:colOff>
      <xdr:row>58</xdr:row>
      <xdr:rowOff>43921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35048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7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156337</xdr:rowOff>
    </xdr:from>
    <xdr:to>
      <xdr:col>107</xdr:col>
      <xdr:colOff>101600</xdr:colOff>
      <xdr:row>58</xdr:row>
      <xdr:rowOff>86487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144769</xdr:rowOff>
    </xdr:from>
    <xdr:to>
      <xdr:col>102</xdr:col>
      <xdr:colOff>165100</xdr:colOff>
      <xdr:row>58</xdr:row>
      <xdr:rowOff>74919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66046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0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84008</xdr:rowOff>
    </xdr:from>
    <xdr:to>
      <xdr:col>98</xdr:col>
      <xdr:colOff>38100</xdr:colOff>
      <xdr:row>58</xdr:row>
      <xdr:rowOff>14158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5285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4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33173</xdr:rowOff>
    </xdr:from>
    <xdr:to>
      <xdr:col>116</xdr:col>
      <xdr:colOff>63500</xdr:colOff>
      <xdr:row>76</xdr:row>
      <xdr:rowOff>87046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063373"/>
          <a:ext cx="8382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3493</xdr:rowOff>
    </xdr:from>
    <xdr:to>
      <xdr:col>111</xdr:col>
      <xdr:colOff>177800</xdr:colOff>
      <xdr:row>76</xdr:row>
      <xdr:rowOff>87046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03369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143739</xdr:rowOff>
    </xdr:from>
    <xdr:to>
      <xdr:col>107</xdr:col>
      <xdr:colOff>50800</xdr:colOff>
      <xdr:row>76</xdr:row>
      <xdr:rowOff>3493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002489"/>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143739</xdr:rowOff>
    </xdr:from>
    <xdr:to>
      <xdr:col>102</xdr:col>
      <xdr:colOff>114300</xdr:colOff>
      <xdr:row>76</xdr:row>
      <xdr:rowOff>36221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002489"/>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153823</xdr:rowOff>
    </xdr:from>
    <xdr:to>
      <xdr:col>116</xdr:col>
      <xdr:colOff>114300</xdr:colOff>
      <xdr:row>76</xdr:row>
      <xdr:rowOff>83973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5249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36246</xdr:rowOff>
    </xdr:from>
    <xdr:to>
      <xdr:col>112</xdr:col>
      <xdr:colOff>38100</xdr:colOff>
      <xdr:row>76</xdr:row>
      <xdr:rowOff>137846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154373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8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124143</xdr:rowOff>
    </xdr:from>
    <xdr:to>
      <xdr:col>107</xdr:col>
      <xdr:colOff>101600</xdr:colOff>
      <xdr:row>76</xdr:row>
      <xdr:rowOff>54293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70820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7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92939</xdr:rowOff>
    </xdr:from>
    <xdr:to>
      <xdr:col>102</xdr:col>
      <xdr:colOff>165100</xdr:colOff>
      <xdr:row>76</xdr:row>
      <xdr:rowOff>23089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39616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156871</xdr:rowOff>
    </xdr:from>
    <xdr:to>
      <xdr:col>98</xdr:col>
      <xdr:colOff>38100</xdr:colOff>
      <xdr:row>76</xdr:row>
      <xdr:rowOff>87021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78148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給与の独自減額の終了影響や人事院勧告のプラス改定などの影響により、住民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人あたりの決算額は前年度と比べて</a:t>
          </a:r>
          <a:r>
            <a:rPr kumimoji="1" lang="en-US" altLang="ja-JP" sz="1100">
              <a:solidFill>
                <a:schemeClr val="dk1"/>
              </a:solidFill>
              <a:effectLst/>
              <a:latin typeface="+mn-lt"/>
              <a:ea typeface="+mn-ea"/>
              <a:cs typeface="+mn-cs"/>
            </a:rPr>
            <a:t>2,553</a:t>
          </a:r>
          <a:r>
            <a:rPr kumimoji="1" lang="ja-JP" altLang="ja-JP" sz="1100">
              <a:solidFill>
                <a:schemeClr val="dk1"/>
              </a:solidFill>
              <a:effectLst/>
              <a:latin typeface="+mn-lt"/>
              <a:ea typeface="+mn-ea"/>
              <a:cs typeface="+mn-cs"/>
            </a:rPr>
            <a:t>円の増となった。今後も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職員数と給与の適正化に取り組み、人件費の抑制に努める。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補助費等については、病院事業会計補助金などにおいて約</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億円増加したため、</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人あたりの決算額は前年度と比べて</a:t>
          </a:r>
          <a:r>
            <a:rPr kumimoji="1" lang="en-US" altLang="ja-JP" sz="1100">
              <a:solidFill>
                <a:schemeClr val="dk1"/>
              </a:solidFill>
              <a:effectLst/>
              <a:latin typeface="+mn-lt"/>
              <a:ea typeface="+mn-ea"/>
              <a:cs typeface="+mn-cs"/>
            </a:rPr>
            <a:t>3,069</a:t>
          </a:r>
          <a:r>
            <a:rPr kumimoji="1" lang="ja-JP" altLang="ja-JP" sz="1100">
              <a:solidFill>
                <a:schemeClr val="dk1"/>
              </a:solidFill>
              <a:effectLst/>
              <a:latin typeface="+mn-lt"/>
              <a:ea typeface="+mn-ea"/>
              <a:cs typeface="+mn-cs"/>
            </a:rPr>
            <a:t>円の増となった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文化芸術センター・庭園整備事業などにおいて約</a:t>
          </a:r>
          <a:r>
            <a:rPr kumimoji="1" lang="en-US" altLang="ja-JP" sz="1100">
              <a:solidFill>
                <a:schemeClr val="dk1"/>
              </a:solidFill>
              <a:effectLst/>
              <a:latin typeface="+mn-lt"/>
              <a:ea typeface="+mn-ea"/>
              <a:cs typeface="+mn-cs"/>
            </a:rPr>
            <a:t>11.3</a:t>
          </a:r>
          <a:r>
            <a:rPr kumimoji="1" lang="ja-JP" altLang="en-US" sz="1100">
              <a:solidFill>
                <a:schemeClr val="dk1"/>
              </a:solidFill>
              <a:effectLst/>
              <a:latin typeface="+mn-lt"/>
              <a:ea typeface="+mn-ea"/>
              <a:cs typeface="+mn-cs"/>
            </a:rPr>
            <a:t>億円増加したため、</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人あたりの決算額は前年度と比べて</a:t>
          </a:r>
          <a:r>
            <a:rPr kumimoji="1" lang="en-US" altLang="ja-JP" sz="1100">
              <a:solidFill>
                <a:schemeClr val="dk1"/>
              </a:solidFill>
              <a:effectLst/>
              <a:latin typeface="+mn-lt"/>
              <a:ea typeface="+mn-ea"/>
              <a:cs typeface="+mn-cs"/>
            </a:rPr>
            <a:t>4,705</a:t>
          </a:r>
          <a:r>
            <a:rPr kumimoji="1" lang="ja-JP" altLang="ja-JP" sz="1100">
              <a:solidFill>
                <a:schemeClr val="dk1"/>
              </a:solidFill>
              <a:effectLst/>
              <a:latin typeface="+mn-lt"/>
              <a:ea typeface="+mn-ea"/>
              <a:cs typeface="+mn-cs"/>
            </a:rPr>
            <a:t>円の増となった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繰出金については、特別会計</a:t>
          </a:r>
          <a:r>
            <a:rPr kumimoji="1" lang="ja-JP" altLang="en-US" sz="1100">
              <a:solidFill>
                <a:schemeClr val="dk1"/>
              </a:solidFill>
              <a:effectLst/>
              <a:latin typeface="+mn-lt"/>
              <a:ea typeface="+mn-ea"/>
              <a:cs typeface="+mn-cs"/>
            </a:rPr>
            <a:t>介護</a:t>
          </a:r>
          <a:r>
            <a:rPr kumimoji="1" lang="ja-JP" altLang="ja-JP" sz="1100">
              <a:solidFill>
                <a:schemeClr val="dk1"/>
              </a:solidFill>
              <a:effectLst/>
              <a:latin typeface="+mn-lt"/>
              <a:ea typeface="+mn-ea"/>
              <a:cs typeface="+mn-cs"/>
            </a:rPr>
            <a:t>保険事業などにおいて約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したため、前年度と比べて</a:t>
          </a:r>
          <a:r>
            <a:rPr kumimoji="1" lang="ja-JP" altLang="en-US" sz="1100">
              <a:solidFill>
                <a:schemeClr val="dk1"/>
              </a:solidFill>
              <a:effectLst/>
              <a:latin typeface="+mn-lt"/>
              <a:ea typeface="+mn-ea"/>
              <a:cs typeface="+mn-cs"/>
            </a:rPr>
            <a:t>増となっており、</a:t>
          </a:r>
          <a:r>
            <a:rPr kumimoji="1" lang="ja-JP" altLang="ja-JP" sz="1100">
              <a:solidFill>
                <a:schemeClr val="dk1"/>
              </a:solidFill>
              <a:effectLst/>
              <a:latin typeface="+mn-lt"/>
              <a:ea typeface="+mn-ea"/>
              <a:cs typeface="+mn-cs"/>
            </a:rPr>
            <a:t>類似団体平均と比べ</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い値とな</a:t>
          </a:r>
          <a:r>
            <a:rPr kumimoji="1" lang="ja-JP" altLang="ja-JP" sz="1100">
              <a:solidFill>
                <a:schemeClr val="dk1"/>
              </a:solidFill>
              <a:effectLst/>
              <a:latin typeface="+mn-lt"/>
              <a:ea typeface="+mn-ea"/>
              <a:cs typeface="+mn-cs"/>
            </a:rPr>
            <a:t>っている。今後も各特別会計への繰出金の抑制に努める。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、昨年度は近年の右肩上がりの傾向に対し減少したものの、自立支援事業や施設型等給付事業等の増により増加した。今</a:t>
          </a:r>
          <a:r>
            <a:rPr kumimoji="1" lang="ja-JP" altLang="ja-JP" sz="1100">
              <a:solidFill>
                <a:schemeClr val="dk1"/>
              </a:solidFill>
              <a:effectLst/>
              <a:latin typeface="+mn-lt"/>
              <a:ea typeface="+mn-ea"/>
              <a:cs typeface="+mn-cs"/>
            </a:rPr>
            <a:t>後も社会保障関連経費の増大が見込まれるが、引き続き抑制に努める。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5806</xdr:rowOff>
    </xdr:from>
    <xdr:to>
      <xdr:col>24</xdr:col>
      <xdr:colOff>63500</xdr:colOff>
      <xdr:row>35</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3510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82550</xdr:rowOff>
    </xdr:from>
    <xdr:to>
      <xdr:col>19</xdr:col>
      <xdr:colOff>177800</xdr:colOff>
      <xdr:row>35</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11850"/>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77651</xdr:rowOff>
    </xdr:from>
    <xdr:to>
      <xdr:col>15</xdr:col>
      <xdr:colOff>50800</xdr:colOff>
      <xdr:row>34</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550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25400</xdr:rowOff>
    </xdr:from>
    <xdr:to>
      <xdr:col>10</xdr:col>
      <xdr:colOff>114300</xdr:colOff>
      <xdr:row>33</xdr:row>
      <xdr:rowOff>77651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1800"/>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126456</xdr:rowOff>
    </xdr:from>
    <xdr:to>
      <xdr:col>24</xdr:col>
      <xdr:colOff>114300</xdr:colOff>
      <xdr:row>34</xdr:row>
      <xdr:rowOff>56606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149333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131354</xdr:rowOff>
    </xdr:from>
    <xdr:to>
      <xdr:col>20</xdr:col>
      <xdr:colOff>38100</xdr:colOff>
      <xdr:row>35</xdr:row>
      <xdr:rowOff>61504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31750</xdr:rowOff>
    </xdr:from>
    <xdr:to>
      <xdr:col>15</xdr:col>
      <xdr:colOff>101600</xdr:colOff>
      <xdr:row>34</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124477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26851</xdr:rowOff>
    </xdr:from>
    <xdr:to>
      <xdr:col>10</xdr:col>
      <xdr:colOff>165100</xdr:colOff>
      <xdr:row>33</xdr:row>
      <xdr:rowOff>128451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144978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146050</xdr:rowOff>
    </xdr:from>
    <xdr:to>
      <xdr:col>6</xdr:col>
      <xdr:colOff>38100</xdr:colOff>
      <xdr:row>32</xdr:row>
      <xdr:rowOff>76200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92727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156753</xdr:rowOff>
    </xdr:from>
    <xdr:to>
      <xdr:col>24</xdr:col>
      <xdr:colOff>63500</xdr:colOff>
      <xdr:row>57</xdr:row>
      <xdr:rowOff>78663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86503"/>
          <a:ext cx="838200" cy="26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141712</xdr:rowOff>
    </xdr:from>
    <xdr:to>
      <xdr:col>19</xdr:col>
      <xdr:colOff>177800</xdr:colOff>
      <xdr:row>57</xdr:row>
      <xdr:rowOff>78663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42912"/>
          <a:ext cx="889000" cy="10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141712</xdr:rowOff>
    </xdr:from>
    <xdr:to>
      <xdr:col>15</xdr:col>
      <xdr:colOff>50800</xdr:colOff>
      <xdr:row>56</xdr:row>
      <xdr:rowOff>150764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42912"/>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67281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150764</xdr:rowOff>
    </xdr:from>
    <xdr:to>
      <xdr:col>10</xdr:col>
      <xdr:colOff>114300</xdr:colOff>
      <xdr:row>57</xdr:row>
      <xdr:rowOff>209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51964"/>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105953</xdr:rowOff>
    </xdr:from>
    <xdr:to>
      <xdr:col>24</xdr:col>
      <xdr:colOff>114300</xdr:colOff>
      <xdr:row>56</xdr:row>
      <xdr:rowOff>36103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3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128830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27863</xdr:rowOff>
    </xdr:from>
    <xdr:to>
      <xdr:col>20</xdr:col>
      <xdr:colOff>38100</xdr:colOff>
      <xdr:row>57</xdr:row>
      <xdr:rowOff>129463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120590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90912</xdr:rowOff>
    </xdr:from>
    <xdr:to>
      <xdr:col>15</xdr:col>
      <xdr:colOff>101600</xdr:colOff>
      <xdr:row>57</xdr:row>
      <xdr:rowOff>21062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37589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99964</xdr:rowOff>
    </xdr:from>
    <xdr:to>
      <xdr:col>10</xdr:col>
      <xdr:colOff>165100</xdr:colOff>
      <xdr:row>57</xdr:row>
      <xdr:rowOff>30114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46641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120859</xdr:rowOff>
    </xdr:from>
    <xdr:to>
      <xdr:col>6</xdr:col>
      <xdr:colOff>38100</xdr:colOff>
      <xdr:row>57</xdr:row>
      <xdr:rowOff>51009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42136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1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58718</xdr:rowOff>
    </xdr:from>
    <xdr:to>
      <xdr:col>24</xdr:col>
      <xdr:colOff>63500</xdr:colOff>
      <xdr:row>76</xdr:row>
      <xdr:rowOff>2254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7468"/>
          <a:ext cx="8382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125794</xdr:rowOff>
    </xdr:from>
    <xdr:to>
      <xdr:col>19</xdr:col>
      <xdr:colOff>177800</xdr:colOff>
      <xdr:row>76</xdr:row>
      <xdr:rowOff>2254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84544"/>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125794</xdr:rowOff>
    </xdr:from>
    <xdr:to>
      <xdr:col>15</xdr:col>
      <xdr:colOff>50800</xdr:colOff>
      <xdr:row>75</xdr:row>
      <xdr:rowOff>142557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8454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142557</xdr:rowOff>
    </xdr:from>
    <xdr:to>
      <xdr:col>10</xdr:col>
      <xdr:colOff>114300</xdr:colOff>
      <xdr:row>76</xdr:row>
      <xdr:rowOff>75082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01307"/>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7918</xdr:rowOff>
    </xdr:from>
    <xdr:to>
      <xdr:col>24</xdr:col>
      <xdr:colOff>114300</xdr:colOff>
      <xdr:row>75</xdr:row>
      <xdr:rowOff>109518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30795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122904</xdr:rowOff>
    </xdr:from>
    <xdr:to>
      <xdr:col>20</xdr:col>
      <xdr:colOff>38100</xdr:colOff>
      <xdr:row>76</xdr:row>
      <xdr:rowOff>53054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69581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74994</xdr:rowOff>
    </xdr:from>
    <xdr:to>
      <xdr:col>15</xdr:col>
      <xdr:colOff>101600</xdr:colOff>
      <xdr:row>76</xdr:row>
      <xdr:rowOff>5144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21671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91757</xdr:rowOff>
    </xdr:from>
    <xdr:to>
      <xdr:col>10</xdr:col>
      <xdr:colOff>165100</xdr:colOff>
      <xdr:row>76</xdr:row>
      <xdr:rowOff>21907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38434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2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24282</xdr:rowOff>
    </xdr:from>
    <xdr:to>
      <xdr:col>6</xdr:col>
      <xdr:colOff>38100</xdr:colOff>
      <xdr:row>76</xdr:row>
      <xdr:rowOff>125882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102713</xdr:rowOff>
    </xdr:from>
    <xdr:to>
      <xdr:col>24</xdr:col>
      <xdr:colOff>63500</xdr:colOff>
      <xdr:row>97</xdr:row>
      <xdr:rowOff>113503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33363"/>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89064</xdr:rowOff>
    </xdr:from>
    <xdr:to>
      <xdr:col>19</xdr:col>
      <xdr:colOff>177800</xdr:colOff>
      <xdr:row>97</xdr:row>
      <xdr:rowOff>102713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19714"/>
          <a:ext cx="8890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89064</xdr:rowOff>
    </xdr:from>
    <xdr:to>
      <xdr:col>15</xdr:col>
      <xdr:colOff>50800</xdr:colOff>
      <xdr:row>97</xdr:row>
      <xdr:rowOff>134488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9714"/>
          <a:ext cx="889000" cy="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134488</xdr:rowOff>
    </xdr:from>
    <xdr:to>
      <xdr:col>10</xdr:col>
      <xdr:colOff>114300</xdr:colOff>
      <xdr:row>97</xdr:row>
      <xdr:rowOff>138398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5138"/>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62703</xdr:rowOff>
    </xdr:from>
    <xdr:to>
      <xdr:col>24</xdr:col>
      <xdr:colOff>114300</xdr:colOff>
      <xdr:row>97</xdr:row>
      <xdr:rowOff>164303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41130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51913</xdr:rowOff>
    </xdr:from>
    <xdr:to>
      <xdr:col>20</xdr:col>
      <xdr:colOff>38100</xdr:colOff>
      <xdr:row>97</xdr:row>
      <xdr:rowOff>153513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144640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38264</xdr:rowOff>
    </xdr:from>
    <xdr:to>
      <xdr:col>15</xdr:col>
      <xdr:colOff>101600</xdr:colOff>
      <xdr:row>97</xdr:row>
      <xdr:rowOff>139864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130991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83688</xdr:rowOff>
    </xdr:from>
    <xdr:to>
      <xdr:col>10</xdr:col>
      <xdr:colOff>165100</xdr:colOff>
      <xdr:row>98</xdr:row>
      <xdr:rowOff>13838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87598</xdr:rowOff>
    </xdr:from>
    <xdr:to>
      <xdr:col>6</xdr:col>
      <xdr:colOff>38100</xdr:colOff>
      <xdr:row>98</xdr:row>
      <xdr:rowOff>17748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100838</xdr:rowOff>
    </xdr:from>
    <xdr:to>
      <xdr:col>55</xdr:col>
      <xdr:colOff>0</xdr:colOff>
      <xdr:row>38</xdr:row>
      <xdr:rowOff>103505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1593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103505</xdr:rowOff>
    </xdr:from>
    <xdr:to>
      <xdr:col>50</xdr:col>
      <xdr:colOff>114300</xdr:colOff>
      <xdr:row>38</xdr:row>
      <xdr:rowOff>112649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1860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111506</xdr:rowOff>
    </xdr:from>
    <xdr:to>
      <xdr:col>45</xdr:col>
      <xdr:colOff>177800</xdr:colOff>
      <xdr:row>38</xdr:row>
      <xdr:rowOff>112649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266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90170</xdr:rowOff>
    </xdr:from>
    <xdr:to>
      <xdr:col>41</xdr:col>
      <xdr:colOff>50800</xdr:colOff>
      <xdr:row>38</xdr:row>
      <xdr:rowOff>111506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0527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50038</xdr:rowOff>
    </xdr:from>
    <xdr:to>
      <xdr:col>55</xdr:col>
      <xdr:colOff>50800</xdr:colOff>
      <xdr:row>38</xdr:row>
      <xdr:rowOff>151638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136415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52705</xdr:rowOff>
    </xdr:from>
    <xdr:to>
      <xdr:col>50</xdr:col>
      <xdr:colOff>165100</xdr:colOff>
      <xdr:row>38</xdr:row>
      <xdr:rowOff>154305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145432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61849</xdr:rowOff>
    </xdr:from>
    <xdr:to>
      <xdr:col>46</xdr:col>
      <xdr:colOff>38100</xdr:colOff>
      <xdr:row>38</xdr:row>
      <xdr:rowOff>163449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154576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60706</xdr:rowOff>
    </xdr:from>
    <xdr:to>
      <xdr:col>41</xdr:col>
      <xdr:colOff>101600</xdr:colOff>
      <xdr:row>38</xdr:row>
      <xdr:rowOff>162306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153433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39370</xdr:rowOff>
    </xdr:from>
    <xdr:to>
      <xdr:col>36</xdr:col>
      <xdr:colOff>165100</xdr:colOff>
      <xdr:row>38</xdr:row>
      <xdr:rowOff>140970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132097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4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87030</xdr:rowOff>
    </xdr:from>
    <xdr:to>
      <xdr:col>55</xdr:col>
      <xdr:colOff>0</xdr:colOff>
      <xdr:row>58</xdr:row>
      <xdr:rowOff>88402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113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84470</xdr:rowOff>
    </xdr:from>
    <xdr:to>
      <xdr:col>50</xdr:col>
      <xdr:colOff>114300</xdr:colOff>
      <xdr:row>58</xdr:row>
      <xdr:rowOff>87030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2857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83282</xdr:rowOff>
    </xdr:from>
    <xdr:to>
      <xdr:col>45</xdr:col>
      <xdr:colOff>177800</xdr:colOff>
      <xdr:row>58</xdr:row>
      <xdr:rowOff>84470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2738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83282</xdr:rowOff>
    </xdr:from>
    <xdr:to>
      <xdr:col>41</xdr:col>
      <xdr:colOff>50800</xdr:colOff>
      <xdr:row>58</xdr:row>
      <xdr:rowOff>84196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273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37602</xdr:rowOff>
    </xdr:from>
    <xdr:to>
      <xdr:col>55</xdr:col>
      <xdr:colOff>50800</xdr:colOff>
      <xdr:row>58</xdr:row>
      <xdr:rowOff>139202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123979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36230</xdr:rowOff>
    </xdr:from>
    <xdr:to>
      <xdr:col>50</xdr:col>
      <xdr:colOff>165100</xdr:colOff>
      <xdr:row>58</xdr:row>
      <xdr:rowOff>137830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128957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33670</xdr:rowOff>
    </xdr:from>
    <xdr:to>
      <xdr:col>46</xdr:col>
      <xdr:colOff>38100</xdr:colOff>
      <xdr:row>58</xdr:row>
      <xdr:rowOff>135270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126397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32482</xdr:rowOff>
    </xdr:from>
    <xdr:to>
      <xdr:col>41</xdr:col>
      <xdr:colOff>101600</xdr:colOff>
      <xdr:row>58</xdr:row>
      <xdr:rowOff>134082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125209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33396</xdr:rowOff>
    </xdr:from>
    <xdr:to>
      <xdr:col>36</xdr:col>
      <xdr:colOff>165100</xdr:colOff>
      <xdr:row>58</xdr:row>
      <xdr:rowOff>134996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126123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7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9672</xdr:rowOff>
    </xdr:from>
    <xdr:to>
      <xdr:col>55</xdr:col>
      <xdr:colOff>0</xdr:colOff>
      <xdr:row>78</xdr:row>
      <xdr:rowOff>44510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82772"/>
          <a:ext cx="8382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34224</xdr:rowOff>
    </xdr:from>
    <xdr:to>
      <xdr:col>50</xdr:col>
      <xdr:colOff>114300</xdr:colOff>
      <xdr:row>78</xdr:row>
      <xdr:rowOff>44510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40732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24668</xdr:rowOff>
    </xdr:from>
    <xdr:to>
      <xdr:col>45</xdr:col>
      <xdr:colOff>177800</xdr:colOff>
      <xdr:row>78</xdr:row>
      <xdr:rowOff>34224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776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144363</xdr:rowOff>
    </xdr:from>
    <xdr:to>
      <xdr:col>41</xdr:col>
      <xdr:colOff>50800</xdr:colOff>
      <xdr:row>78</xdr:row>
      <xdr:rowOff>24668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46013"/>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130322</xdr:rowOff>
    </xdr:from>
    <xdr:to>
      <xdr:col>55</xdr:col>
      <xdr:colOff>50800</xdr:colOff>
      <xdr:row>78</xdr:row>
      <xdr:rowOff>60472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45249</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4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165160</xdr:rowOff>
    </xdr:from>
    <xdr:to>
      <xdr:col>50</xdr:col>
      <xdr:colOff>165100</xdr:colOff>
      <xdr:row>78</xdr:row>
      <xdr:rowOff>95310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86437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45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154874</xdr:rowOff>
    </xdr:from>
    <xdr:to>
      <xdr:col>46</xdr:col>
      <xdr:colOff>38100</xdr:colOff>
      <xdr:row>78</xdr:row>
      <xdr:rowOff>85024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76151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145318</xdr:rowOff>
    </xdr:from>
    <xdr:to>
      <xdr:col>41</xdr:col>
      <xdr:colOff>101600</xdr:colOff>
      <xdr:row>78</xdr:row>
      <xdr:rowOff>75468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66595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43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93563</xdr:rowOff>
    </xdr:from>
    <xdr:to>
      <xdr:col>36</xdr:col>
      <xdr:colOff>165100</xdr:colOff>
      <xdr:row>78</xdr:row>
      <xdr:rowOff>23713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14840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3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48183</xdr:rowOff>
    </xdr:from>
    <xdr:to>
      <xdr:col>55</xdr:col>
      <xdr:colOff>0</xdr:colOff>
      <xdr:row>98</xdr:row>
      <xdr:rowOff>81426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50283"/>
          <a:ext cx="8382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81426</xdr:rowOff>
    </xdr:from>
    <xdr:to>
      <xdr:col>50</xdr:col>
      <xdr:colOff>114300</xdr:colOff>
      <xdr:row>98</xdr:row>
      <xdr:rowOff>98724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8352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66777</xdr:rowOff>
    </xdr:from>
    <xdr:to>
      <xdr:col>45</xdr:col>
      <xdr:colOff>177800</xdr:colOff>
      <xdr:row>98</xdr:row>
      <xdr:rowOff>98724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68877"/>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66777</xdr:rowOff>
    </xdr:from>
    <xdr:to>
      <xdr:col>41</xdr:col>
      <xdr:colOff>50800</xdr:colOff>
      <xdr:row>98</xdr:row>
      <xdr:rowOff>111106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68877"/>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168833</xdr:rowOff>
    </xdr:from>
    <xdr:to>
      <xdr:col>55</xdr:col>
      <xdr:colOff>50800</xdr:colOff>
      <xdr:row>98</xdr:row>
      <xdr:rowOff>98983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147260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30626</xdr:rowOff>
    </xdr:from>
    <xdr:to>
      <xdr:col>50</xdr:col>
      <xdr:colOff>165100</xdr:colOff>
      <xdr:row>98</xdr:row>
      <xdr:rowOff>132226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47924</xdr:rowOff>
    </xdr:from>
    <xdr:to>
      <xdr:col>46</xdr:col>
      <xdr:colOff>38100</xdr:colOff>
      <xdr:row>98</xdr:row>
      <xdr:rowOff>149524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140651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15977</xdr:rowOff>
    </xdr:from>
    <xdr:to>
      <xdr:col>41</xdr:col>
      <xdr:colOff>101600</xdr:colOff>
      <xdr:row>98</xdr:row>
      <xdr:rowOff>117577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108704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60306</xdr:rowOff>
    </xdr:from>
    <xdr:to>
      <xdr:col>36</xdr:col>
      <xdr:colOff>165100</xdr:colOff>
      <xdr:row>98</xdr:row>
      <xdr:rowOff>161906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154959</xdr:rowOff>
    </xdr:from>
    <xdr:to>
      <xdr:col>85</xdr:col>
      <xdr:colOff>127000</xdr:colOff>
      <xdr:row>38</xdr:row>
      <xdr:rowOff>10713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98609"/>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10713</xdr:rowOff>
    </xdr:from>
    <xdr:to>
      <xdr:col>81</xdr:col>
      <xdr:colOff>50800</xdr:colOff>
      <xdr:row>38</xdr:row>
      <xdr:rowOff>43574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25813"/>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43574</xdr:rowOff>
    </xdr:from>
    <xdr:to>
      <xdr:col>76</xdr:col>
      <xdr:colOff>114300</xdr:colOff>
      <xdr:row>38</xdr:row>
      <xdr:rowOff>71292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58674"/>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71292</xdr:rowOff>
    </xdr:from>
    <xdr:to>
      <xdr:col>71</xdr:col>
      <xdr:colOff>177800</xdr:colOff>
      <xdr:row>38</xdr:row>
      <xdr:rowOff>82950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8639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104159</xdr:rowOff>
    </xdr:from>
    <xdr:to>
      <xdr:col>85</xdr:col>
      <xdr:colOff>177800</xdr:colOff>
      <xdr:row>38</xdr:row>
      <xdr:rowOff>34310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47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19086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131363</xdr:rowOff>
    </xdr:from>
    <xdr:to>
      <xdr:col>81</xdr:col>
      <xdr:colOff>101600</xdr:colOff>
      <xdr:row>38</xdr:row>
      <xdr:rowOff>61513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52640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164224</xdr:rowOff>
    </xdr:from>
    <xdr:to>
      <xdr:col>76</xdr:col>
      <xdr:colOff>165100</xdr:colOff>
      <xdr:row>38</xdr:row>
      <xdr:rowOff>94374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85501</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57428" y="66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20492</xdr:rowOff>
    </xdr:from>
    <xdr:to>
      <xdr:col>72</xdr:col>
      <xdr:colOff>38100</xdr:colOff>
      <xdr:row>38</xdr:row>
      <xdr:rowOff>122092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113219</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68428" y="66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32150</xdr:rowOff>
    </xdr:from>
    <xdr:to>
      <xdr:col>67</xdr:col>
      <xdr:colOff>101600</xdr:colOff>
      <xdr:row>38</xdr:row>
      <xdr:rowOff>133750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124877</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79428" y="66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138729</xdr:rowOff>
    </xdr:from>
    <xdr:to>
      <xdr:col>85</xdr:col>
      <xdr:colOff>127000</xdr:colOff>
      <xdr:row>57</xdr:row>
      <xdr:rowOff>28829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39929"/>
          <a:ext cx="838200" cy="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138729</xdr:rowOff>
    </xdr:from>
    <xdr:to>
      <xdr:col>81</xdr:col>
      <xdr:colOff>50800</xdr:colOff>
      <xdr:row>57</xdr:row>
      <xdr:rowOff>11284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39929"/>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11284</xdr:rowOff>
    </xdr:from>
    <xdr:to>
      <xdr:col>76</xdr:col>
      <xdr:colOff>114300</xdr:colOff>
      <xdr:row>57</xdr:row>
      <xdr:rowOff>152702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83934"/>
          <a:ext cx="889000" cy="1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152702</xdr:rowOff>
    </xdr:from>
    <xdr:to>
      <xdr:col>71</xdr:col>
      <xdr:colOff>177800</xdr:colOff>
      <xdr:row>58</xdr:row>
      <xdr:rowOff>15084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2535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149479</xdr:rowOff>
    </xdr:from>
    <xdr:to>
      <xdr:col>85</xdr:col>
      <xdr:colOff>177800</xdr:colOff>
      <xdr:row>57</xdr:row>
      <xdr:rowOff>79629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127906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87929</xdr:rowOff>
    </xdr:from>
    <xdr:to>
      <xdr:col>81</xdr:col>
      <xdr:colOff>101600</xdr:colOff>
      <xdr:row>57</xdr:row>
      <xdr:rowOff>18079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9206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131934</xdr:rowOff>
    </xdr:from>
    <xdr:to>
      <xdr:col>76</xdr:col>
      <xdr:colOff>165100</xdr:colOff>
      <xdr:row>57</xdr:row>
      <xdr:rowOff>62084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53211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101902</xdr:rowOff>
    </xdr:from>
    <xdr:to>
      <xdr:col>72</xdr:col>
      <xdr:colOff>38100</xdr:colOff>
      <xdr:row>58</xdr:row>
      <xdr:rowOff>32052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23179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135734</xdr:rowOff>
    </xdr:from>
    <xdr:to>
      <xdr:col>67</xdr:col>
      <xdr:colOff>101600</xdr:colOff>
      <xdr:row>58</xdr:row>
      <xdr:rowOff>65884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57011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59004</xdr:rowOff>
    </xdr:from>
    <xdr:to>
      <xdr:col>85</xdr:col>
      <xdr:colOff>127000</xdr:colOff>
      <xdr:row>78</xdr:row>
      <xdr:rowOff>96495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32104"/>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96495</xdr:rowOff>
    </xdr:from>
    <xdr:to>
      <xdr:col>81</xdr:col>
      <xdr:colOff>50800</xdr:colOff>
      <xdr:row>78</xdr:row>
      <xdr:rowOff>138557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6959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121183</xdr:rowOff>
    </xdr:from>
    <xdr:to>
      <xdr:col>76</xdr:col>
      <xdr:colOff>114300</xdr:colOff>
      <xdr:row>78</xdr:row>
      <xdr:rowOff>138557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94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10540</xdr:rowOff>
    </xdr:from>
    <xdr:to>
      <xdr:col>71</xdr:col>
      <xdr:colOff>177800</xdr:colOff>
      <xdr:row>78</xdr:row>
      <xdr:rowOff>121183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83640"/>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8204</xdr:rowOff>
    </xdr:from>
    <xdr:to>
      <xdr:col>85</xdr:col>
      <xdr:colOff>177800</xdr:colOff>
      <xdr:row>78</xdr:row>
      <xdr:rowOff>109804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94581</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96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45695</xdr:rowOff>
    </xdr:from>
    <xdr:to>
      <xdr:col>81</xdr:col>
      <xdr:colOff>101600</xdr:colOff>
      <xdr:row>78</xdr:row>
      <xdr:rowOff>147295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138422</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1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87757</xdr:rowOff>
    </xdr:from>
    <xdr:to>
      <xdr:col>76</xdr:col>
      <xdr:colOff>165100</xdr:colOff>
      <xdr:row>79</xdr:row>
      <xdr:rowOff>17907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9034</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70383</xdr:rowOff>
    </xdr:from>
    <xdr:to>
      <xdr:col>72</xdr:col>
      <xdr:colOff>38100</xdr:colOff>
      <xdr:row>79</xdr:row>
      <xdr:rowOff>533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163110</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46333" y="13536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131190</xdr:rowOff>
    </xdr:from>
    <xdr:to>
      <xdr:col>67</xdr:col>
      <xdr:colOff>101600</xdr:colOff>
      <xdr:row>78</xdr:row>
      <xdr:rowOff>61340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77867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10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37810</xdr:rowOff>
    </xdr:from>
    <xdr:to>
      <xdr:col>85</xdr:col>
      <xdr:colOff>127000</xdr:colOff>
      <xdr:row>96</xdr:row>
      <xdr:rowOff>51788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497010"/>
          <a:ext cx="8382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37810</xdr:rowOff>
    </xdr:from>
    <xdr:to>
      <xdr:col>81</xdr:col>
      <xdr:colOff>50800</xdr:colOff>
      <xdr:row>96</xdr:row>
      <xdr:rowOff>40782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9701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129446</xdr:rowOff>
    </xdr:from>
    <xdr:to>
      <xdr:col>76</xdr:col>
      <xdr:colOff>114300</xdr:colOff>
      <xdr:row>96</xdr:row>
      <xdr:rowOff>40782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1719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129446</xdr:rowOff>
    </xdr:from>
    <xdr:to>
      <xdr:col>71</xdr:col>
      <xdr:colOff>177800</xdr:colOff>
      <xdr:row>95</xdr:row>
      <xdr:rowOff>152698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17196"/>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988</xdr:rowOff>
    </xdr:from>
    <xdr:to>
      <xdr:col>85</xdr:col>
      <xdr:colOff>177800</xdr:colOff>
      <xdr:row>96</xdr:row>
      <xdr:rowOff>102588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150865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158460</xdr:rowOff>
    </xdr:from>
    <xdr:to>
      <xdr:col>81</xdr:col>
      <xdr:colOff>101600</xdr:colOff>
      <xdr:row>96</xdr:row>
      <xdr:rowOff>88610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79737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161432</xdr:rowOff>
    </xdr:from>
    <xdr:to>
      <xdr:col>76</xdr:col>
      <xdr:colOff>165100</xdr:colOff>
      <xdr:row>96</xdr:row>
      <xdr:rowOff>91582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82709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78646</xdr:rowOff>
    </xdr:from>
    <xdr:to>
      <xdr:col>72</xdr:col>
      <xdr:colOff>38100</xdr:colOff>
      <xdr:row>96</xdr:row>
      <xdr:rowOff>8796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171373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101898</xdr:rowOff>
    </xdr:from>
    <xdr:to>
      <xdr:col>67</xdr:col>
      <xdr:colOff>101600</xdr:colOff>
      <xdr:row>96</xdr:row>
      <xdr:rowOff>32048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23175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144599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59549"/>
          <a:ext cx="1269" cy="132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91276</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34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144599</xdr:rowOff>
    </xdr:from>
    <xdr:to>
      <xdr:col>116</xdr:col>
      <xdr:colOff>152400</xdr:colOff>
      <xdr:row>31</xdr:row>
      <xdr:rowOff>144599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5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144599</xdr:rowOff>
    </xdr:from>
    <xdr:to>
      <xdr:col>116</xdr:col>
      <xdr:colOff>63500</xdr:colOff>
      <xdr:row>33</xdr:row>
      <xdr:rowOff>110308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5288099"/>
          <a:ext cx="8382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114680</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6297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136253</xdr:rowOff>
    </xdr:from>
    <xdr:to>
      <xdr:col>116</xdr:col>
      <xdr:colOff>114300</xdr:colOff>
      <xdr:row>39</xdr:row>
      <xdr:rowOff>66403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144599</xdr:rowOff>
    </xdr:from>
    <xdr:to>
      <xdr:col>111</xdr:col>
      <xdr:colOff>177800</xdr:colOff>
      <xdr:row>30</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52880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128088</xdr:rowOff>
    </xdr:from>
    <xdr:to>
      <xdr:col>112</xdr:col>
      <xdr:colOff>38100</xdr:colOff>
      <xdr:row>39</xdr:row>
      <xdr:rowOff>58238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49365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73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146231</xdr:rowOff>
    </xdr:from>
    <xdr:to>
      <xdr:col>107</xdr:col>
      <xdr:colOff>50800</xdr:colOff>
      <xdr:row>30</xdr:row>
      <xdr:rowOff>147864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52897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62774</xdr:rowOff>
    </xdr:from>
    <xdr:to>
      <xdr:col>107</xdr:col>
      <xdr:colOff>101600</xdr:colOff>
      <xdr:row>38</xdr:row>
      <xdr:rowOff>164374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155501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670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144599</xdr:rowOff>
    </xdr:from>
    <xdr:to>
      <xdr:col>102</xdr:col>
      <xdr:colOff>114300</xdr:colOff>
      <xdr:row>30</xdr:row>
      <xdr:rowOff>146231</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52880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82369</xdr:rowOff>
    </xdr:from>
    <xdr:to>
      <xdr:col>102</xdr:col>
      <xdr:colOff>165100</xdr:colOff>
      <xdr:row>38</xdr:row>
      <xdr:rowOff>12519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3646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1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116658</xdr:rowOff>
    </xdr:from>
    <xdr:to>
      <xdr:col>98</xdr:col>
      <xdr:colOff>38100</xdr:colOff>
      <xdr:row>37</xdr:row>
      <xdr:rowOff>46808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37935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81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59508</xdr:rowOff>
    </xdr:from>
    <xdr:to>
      <xdr:col>116</xdr:col>
      <xdr:colOff>114300</xdr:colOff>
      <xdr:row>33</xdr:row>
      <xdr:rowOff>161108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57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82385</xdr:rowOff>
    </xdr:from>
    <xdr:ext cx="378565"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556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93799</xdr:rowOff>
    </xdr:from>
    <xdr:to>
      <xdr:col>112</xdr:col>
      <xdr:colOff>38100</xdr:colOff>
      <xdr:row>31</xdr:row>
      <xdr:rowOff>23949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5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40476</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50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97064</xdr:rowOff>
    </xdr:from>
    <xdr:to>
      <xdr:col>107</xdr:col>
      <xdr:colOff>101600</xdr:colOff>
      <xdr:row>31</xdr:row>
      <xdr:rowOff>27214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5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43741</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501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95431</xdr:rowOff>
    </xdr:from>
    <xdr:to>
      <xdr:col>102</xdr:col>
      <xdr:colOff>165100</xdr:colOff>
      <xdr:row>31</xdr:row>
      <xdr:rowOff>25581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52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42108</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501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93799</xdr:rowOff>
    </xdr:from>
    <xdr:to>
      <xdr:col>98</xdr:col>
      <xdr:colOff>38100</xdr:colOff>
      <xdr:row>31</xdr:row>
      <xdr:rowOff>23949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40476</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50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土木費が類似団体平均に比べて低い。総務費は、</a:t>
          </a:r>
          <a:r>
            <a:rPr kumimoji="1" lang="ja-JP" altLang="en-US" sz="1100">
              <a:solidFill>
                <a:schemeClr val="dk1"/>
              </a:solidFill>
              <a:effectLst/>
              <a:latin typeface="+mn-lt"/>
              <a:ea typeface="+mn-ea"/>
              <a:cs typeface="+mn-cs"/>
            </a:rPr>
            <a:t>文化芸術センター・庭園整備事業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に伴い、前年度よりも</a:t>
          </a:r>
          <a:r>
            <a:rPr kumimoji="1" lang="ja-JP" altLang="en-US" sz="1100">
              <a:solidFill>
                <a:schemeClr val="dk1"/>
              </a:solidFill>
              <a:effectLst/>
              <a:latin typeface="+mn-lt"/>
              <a:ea typeface="+mn-ea"/>
              <a:cs typeface="+mn-cs"/>
            </a:rPr>
            <a:t>大幅に増加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施設整備にかかるものであるため、整備完了後は一定の減少が見込まれる。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自立支援事業や施設型等給付事業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に伴い、前年度よりも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した。今後も社会保障関連経費の増大が見込まれるが、引き続き抑制に努める。教育費は、長尾中学校屋内運動場改築事業</a:t>
          </a:r>
          <a:r>
            <a:rPr kumimoji="1" lang="ja-JP" altLang="en-US" sz="1100">
              <a:solidFill>
                <a:schemeClr val="dk1"/>
              </a:solidFill>
              <a:effectLst/>
              <a:latin typeface="+mn-lt"/>
              <a:ea typeface="+mn-ea"/>
              <a:cs typeface="+mn-cs"/>
            </a:rPr>
            <a:t>、中央公民館整備事業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に伴い、前年度よりも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災害復旧費については、台風や豪雨への対応に伴う支出により前年度より増加した。諸支出金については、</a:t>
          </a:r>
          <a:r>
            <a:rPr kumimoji="1" lang="ja-JP" altLang="en-US" sz="1100">
              <a:solidFill>
                <a:schemeClr val="dk1"/>
              </a:solidFill>
              <a:effectLst/>
              <a:latin typeface="+mn-lt"/>
              <a:ea typeface="+mn-ea"/>
              <a:cs typeface="+mn-cs"/>
            </a:rPr>
            <a:t>前年度に比べ減少しているものの</a:t>
          </a:r>
          <a:r>
            <a:rPr kumimoji="1" lang="ja-JP" altLang="ja-JP" sz="1100">
              <a:solidFill>
                <a:schemeClr val="dk1"/>
              </a:solidFill>
              <a:effectLst/>
              <a:latin typeface="+mn-lt"/>
              <a:ea typeface="+mn-ea"/>
              <a:cs typeface="+mn-cs"/>
            </a:rPr>
            <a:t>普通財産にかかる償還があるため、類似団体の中で最も高い割合となっている。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議会費、衛生費、労働費、農林水産業費、商工費、消防費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も類似団体平均よりも低い。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実質収支比率の分子である実質収支額は、前年度に比べ約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億円となり、分母である標準財政規模は前年度に比べ約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441.1</a:t>
          </a:r>
          <a:r>
            <a:rPr kumimoji="1" lang="ja-JP" altLang="ja-JP" sz="1100">
              <a:solidFill>
                <a:schemeClr val="dk1"/>
              </a:solidFill>
              <a:effectLst/>
              <a:latin typeface="+mn-lt"/>
              <a:ea typeface="+mn-ea"/>
              <a:cs typeface="+mn-cs"/>
            </a:rPr>
            <a:t>億円となり、標準財政規模比における比率は</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取り崩して決算における現在高が</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億円となったことなどから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標準財政規模比における比率は前年度に比べ</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消化器内科及び救急科医師の退職により開業医からの紹介患者や救急患者が減ったことが、他科にも影響を及ぼし病院全体の収益が悪化したが、まだ以前の状態には回復していない。その影響により一時借入金が増加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年度に資金不足額が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億円増加した影響が残っているとともに、令和元年度は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年内返済長期借入金が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億円増加したことにより、資金不足額が増加した。</a:t>
          </a:r>
          <a:endParaRPr lang="ja-JP" altLang="ja-JP">
            <a:effectLst/>
          </a:endParaRPr>
        </a:p>
        <a:p>
          <a:r>
            <a:rPr kumimoji="1" lang="ja-JP" altLang="ja-JP" sz="1100">
              <a:solidFill>
                <a:schemeClr val="dk1"/>
              </a:solidFill>
              <a:effectLst/>
              <a:latin typeface="+mn-lt"/>
              <a:ea typeface="+mn-ea"/>
              <a:cs typeface="+mn-cs"/>
            </a:rPr>
            <a:t>今後は、一層の地域連携強化による手術件数の増加、適切な在院日数の推進、ハッピーマンデーの開院などによる安定した入院患者数の確保などによって収入増を図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79404306</v>
      </c>
      <c r="BO4" s="462"/>
      <c r="BP4" s="462"/>
      <c r="BQ4" s="462"/>
      <c r="BR4" s="462"/>
      <c r="BS4" s="462"/>
      <c r="BT4" s="462"/>
      <c r="BU4" s="463"/>
      <c r="BV4" s="461">
        <v>76462712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1.1000000000000001</v>
      </c>
      <c r="CU4" s="646"/>
      <c r="CV4" s="646"/>
      <c r="CW4" s="646"/>
      <c r="CX4" s="646"/>
      <c r="CY4" s="646"/>
      <c r="CZ4" s="646"/>
      <c r="DA4" s="647"/>
      <c r="DB4" s="645">
        <v>0.9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78313220</v>
      </c>
      <c r="BO5" s="467"/>
      <c r="BP5" s="467"/>
      <c r="BQ5" s="467"/>
      <c r="BR5" s="467"/>
      <c r="BS5" s="467"/>
      <c r="BT5" s="467"/>
      <c r="BU5" s="468"/>
      <c r="BV5" s="466">
        <v>75624948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96.9</v>
      </c>
      <c r="CU5" s="437"/>
      <c r="CV5" s="437"/>
      <c r="CW5" s="437"/>
      <c r="CX5" s="437"/>
      <c r="CY5" s="437"/>
      <c r="CZ5" s="437"/>
      <c r="DA5" s="438"/>
      <c r="DB5" s="436">
        <v>95.8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1091086</v>
      </c>
      <c r="BO6" s="467"/>
      <c r="BP6" s="467"/>
      <c r="BQ6" s="467"/>
      <c r="BR6" s="467"/>
      <c r="BS6" s="467"/>
      <c r="BT6" s="467"/>
      <c r="BU6" s="468"/>
      <c r="BV6" s="466">
        <v>837764</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104.2</v>
      </c>
      <c r="CU6" s="620"/>
      <c r="CV6" s="620"/>
      <c r="CW6" s="620"/>
      <c r="CX6" s="620"/>
      <c r="CY6" s="620"/>
      <c r="CZ6" s="620"/>
      <c r="DA6" s="621"/>
      <c r="DB6" s="619">
        <v>104.2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591984</v>
      </c>
      <c r="BO7" s="467"/>
      <c r="BP7" s="467"/>
      <c r="BQ7" s="467"/>
      <c r="BR7" s="467"/>
      <c r="BS7" s="467"/>
      <c r="BT7" s="467"/>
      <c r="BU7" s="468"/>
      <c r="BV7" s="466">
        <v>461485</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44106083</v>
      </c>
      <c r="CU7" s="467"/>
      <c r="CV7" s="467"/>
      <c r="CW7" s="467"/>
      <c r="CX7" s="467"/>
      <c r="CY7" s="467"/>
      <c r="CZ7" s="467"/>
      <c r="DA7" s="468"/>
      <c r="DB7" s="466">
        <v>43970975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499102</v>
      </c>
      <c r="BO8" s="467"/>
      <c r="BP8" s="467"/>
      <c r="BQ8" s="467"/>
      <c r="BR8" s="467"/>
      <c r="BS8" s="467"/>
      <c r="BT8" s="467"/>
      <c r="BU8" s="468"/>
      <c r="BV8" s="466">
        <v>376279</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0.89</v>
      </c>
      <c r="CU8" s="580"/>
      <c r="CV8" s="580"/>
      <c r="CW8" s="580"/>
      <c r="CX8" s="580"/>
      <c r="CY8" s="580"/>
      <c r="CZ8" s="580"/>
      <c r="DA8" s="581"/>
      <c r="DB8" s="579">
        <v>0.89</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224903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122823</v>
      </c>
      <c r="BO9" s="467"/>
      <c r="BP9" s="467"/>
      <c r="BQ9" s="467"/>
      <c r="BR9" s="467"/>
      <c r="BS9" s="467"/>
      <c r="BT9" s="467"/>
      <c r="BU9" s="468"/>
      <c r="BV9" s="466">
        <v>-186371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12.1</v>
      </c>
      <c r="CU9" s="437"/>
      <c r="CV9" s="437"/>
      <c r="CW9" s="437"/>
      <c r="CX9" s="437"/>
      <c r="CY9" s="437"/>
      <c r="CZ9" s="437"/>
      <c r="DA9" s="438"/>
      <c r="DB9" s="436">
        <v>12.4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225700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191029</v>
      </c>
      <c r="BO10" s="467"/>
      <c r="BP10" s="467"/>
      <c r="BQ10" s="467"/>
      <c r="BR10" s="467"/>
      <c r="BS10" s="467"/>
      <c r="BT10" s="467"/>
      <c r="BU10" s="468"/>
      <c r="BV10" s="466">
        <v>284056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234044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93</v>
      </c>
      <c r="AV12" s="524"/>
      <c r="AW12" s="524"/>
      <c r="AX12" s="524"/>
      <c r="AY12" s="446" t="s">
        <v>135</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230881</v>
      </c>
      <c r="S13" s="570"/>
      <c r="T13" s="570"/>
      <c r="U13" s="570"/>
      <c r="V13" s="571"/>
      <c r="W13" s="557" t="s">
        <v>138</v>
      </c>
      <c r="X13" s="479"/>
      <c r="Y13" s="479"/>
      <c r="Z13" s="479"/>
      <c r="AA13" s="479"/>
      <c r="AB13" s="480"/>
      <c r="AC13" s="442">
        <v>854</v>
      </c>
      <c r="AD13" s="443"/>
      <c r="AE13" s="443"/>
      <c r="AF13" s="443"/>
      <c r="AG13" s="444"/>
      <c r="AH13" s="442">
        <v>824</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-86148</v>
      </c>
      <c r="BO13" s="467"/>
      <c r="BP13" s="467"/>
      <c r="BQ13" s="467"/>
      <c r="BR13" s="467"/>
      <c r="BS13" s="467"/>
      <c r="BT13" s="467"/>
      <c r="BU13" s="468"/>
      <c r="BV13" s="466">
        <v>97685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3.6</v>
      </c>
      <c r="CU13" s="437"/>
      <c r="CV13" s="437"/>
      <c r="CW13" s="437"/>
      <c r="CX13" s="437"/>
      <c r="CY13" s="437"/>
      <c r="CZ13" s="437"/>
      <c r="DA13" s="438"/>
      <c r="DB13" s="436">
        <v>3.7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234209</v>
      </c>
      <c r="S14" s="570"/>
      <c r="T14" s="570"/>
      <c r="U14" s="570"/>
      <c r="V14" s="571"/>
      <c r="W14" s="572"/>
      <c r="X14" s="482"/>
      <c r="Y14" s="482"/>
      <c r="Z14" s="482"/>
      <c r="AA14" s="482"/>
      <c r="AB14" s="483"/>
      <c r="AC14" s="562">
        <v>0.9</v>
      </c>
      <c r="AD14" s="563"/>
      <c r="AE14" s="563"/>
      <c r="AF14" s="563"/>
      <c r="AG14" s="564"/>
      <c r="AH14" s="562">
        <v>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22.6</v>
      </c>
      <c r="CU14" s="574"/>
      <c r="CV14" s="574"/>
      <c r="CW14" s="574"/>
      <c r="CX14" s="574"/>
      <c r="CY14" s="574"/>
      <c r="CZ14" s="574"/>
      <c r="DA14" s="575"/>
      <c r="DB14" s="573">
        <v>22.1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231183</v>
      </c>
      <c r="S15" s="570"/>
      <c r="T15" s="570"/>
      <c r="U15" s="570"/>
      <c r="V15" s="571"/>
      <c r="W15" s="557" t="s">
        <v>146</v>
      </c>
      <c r="X15" s="479"/>
      <c r="Y15" s="479"/>
      <c r="Z15" s="479"/>
      <c r="AA15" s="479"/>
      <c r="AB15" s="480"/>
      <c r="AC15" s="442">
        <v>18010</v>
      </c>
      <c r="AD15" s="443"/>
      <c r="AE15" s="443"/>
      <c r="AF15" s="443"/>
      <c r="AG15" s="444"/>
      <c r="AH15" s="442">
        <v>17703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28434956</v>
      </c>
      <c r="BO15" s="462"/>
      <c r="BP15" s="462"/>
      <c r="BQ15" s="462"/>
      <c r="BR15" s="462"/>
      <c r="BS15" s="462"/>
      <c r="BT15" s="462"/>
      <c r="BU15" s="463"/>
      <c r="BV15" s="461">
        <v>28330142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19.8</v>
      </c>
      <c r="AD16" s="563"/>
      <c r="AE16" s="563"/>
      <c r="AF16" s="563"/>
      <c r="AG16" s="564"/>
      <c r="AH16" s="562">
        <v>20</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32330722</v>
      </c>
      <c r="BO16" s="467"/>
      <c r="BP16" s="467"/>
      <c r="BQ16" s="467"/>
      <c r="BR16" s="467"/>
      <c r="BS16" s="467"/>
      <c r="BT16" s="467"/>
      <c r="BU16" s="468"/>
      <c r="BV16" s="466">
        <v>31823294</v>
      </c>
      <c r="BW16" s="467"/>
      <c r="BX16" s="467"/>
      <c r="BY16" s="467"/>
      <c r="BZ16" s="467"/>
      <c r="CA16" s="467"/>
      <c r="CB16" s="467"/>
      <c r="CC16" s="468"/>
      <c r="CD16" s="201"/>
      <c r="CE16" s="464" t="s">
        <v>152</v>
      </c>
      <c r="CF16" s="464"/>
      <c r="CG16" s="464"/>
      <c r="CH16" s="464"/>
      <c r="CI16" s="464"/>
      <c r="CJ16" s="464"/>
      <c r="CK16" s="464"/>
      <c r="CL16" s="464"/>
      <c r="CM16" s="464"/>
      <c r="CN16" s="464"/>
      <c r="CO16" s="464"/>
      <c r="CP16" s="464"/>
      <c r="CQ16" s="464"/>
      <c r="CR16" s="464"/>
      <c r="CS16" s="465"/>
      <c r="CT16" s="436">
        <v>13.5</v>
      </c>
      <c r="CU16" s="437"/>
      <c r="CV16" s="437"/>
      <c r="CW16" s="437"/>
      <c r="CX16" s="437"/>
      <c r="CY16" s="437"/>
      <c r="CZ16" s="437"/>
      <c r="DA16" s="438"/>
      <c r="DB16" s="436">
        <v>12</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72136</v>
      </c>
      <c r="AD17" s="443"/>
      <c r="AE17" s="443"/>
      <c r="AF17" s="443"/>
      <c r="AG17" s="444"/>
      <c r="AH17" s="442">
        <v>69947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37044374</v>
      </c>
      <c r="BO17" s="467"/>
      <c r="BP17" s="467"/>
      <c r="BQ17" s="467"/>
      <c r="BR17" s="467"/>
      <c r="BS17" s="467"/>
      <c r="BT17" s="467"/>
      <c r="BU17" s="468"/>
      <c r="BV17" s="466">
        <v>36828572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101.8</v>
      </c>
      <c r="M18" s="531"/>
      <c r="N18" s="531"/>
      <c r="O18" s="531"/>
      <c r="P18" s="531"/>
      <c r="Q18" s="531"/>
      <c r="R18" s="532"/>
      <c r="S18" s="532"/>
      <c r="T18" s="532"/>
      <c r="U18" s="532"/>
      <c r="V18" s="533"/>
      <c r="W18" s="547"/>
      <c r="X18" s="548"/>
      <c r="Y18" s="548"/>
      <c r="Z18" s="548"/>
      <c r="AA18" s="548"/>
      <c r="AB18" s="558"/>
      <c r="AC18" s="430">
        <v>79.3</v>
      </c>
      <c r="AD18" s="431"/>
      <c r="AE18" s="431"/>
      <c r="AF18" s="431"/>
      <c r="AG18" s="534"/>
      <c r="AH18" s="430">
        <v>79.099999999999994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44275178</v>
      </c>
      <c r="BO18" s="467"/>
      <c r="BP18" s="467"/>
      <c r="BQ18" s="467"/>
      <c r="BR18" s="467"/>
      <c r="BS18" s="467"/>
      <c r="BT18" s="467"/>
      <c r="BU18" s="468"/>
      <c r="BV18" s="466">
        <v>43197270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2209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51244266</v>
      </c>
      <c r="BO19" s="467"/>
      <c r="BP19" s="467"/>
      <c r="BQ19" s="467"/>
      <c r="BR19" s="467"/>
      <c r="BS19" s="467"/>
      <c r="BT19" s="467"/>
      <c r="BU19" s="468"/>
      <c r="BV19" s="466">
        <v>50754882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94140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72956043</v>
      </c>
      <c r="BO23" s="467"/>
      <c r="BP23" s="467"/>
      <c r="BQ23" s="467"/>
      <c r="BR23" s="467"/>
      <c r="BS23" s="467"/>
      <c r="BT23" s="467"/>
      <c r="BU23" s="468"/>
      <c r="BV23" s="466">
        <v>72072201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9780</v>
      </c>
      <c r="R24" s="443"/>
      <c r="S24" s="443"/>
      <c r="T24" s="443"/>
      <c r="U24" s="443"/>
      <c r="V24" s="444"/>
      <c r="W24" s="508"/>
      <c r="X24" s="499"/>
      <c r="Y24" s="500"/>
      <c r="Z24" s="439" t="s">
        <v>171</v>
      </c>
      <c r="AA24" s="440"/>
      <c r="AB24" s="440"/>
      <c r="AC24" s="440"/>
      <c r="AD24" s="440"/>
      <c r="AE24" s="440"/>
      <c r="AF24" s="440"/>
      <c r="AG24" s="441"/>
      <c r="AH24" s="442">
        <v>1424</v>
      </c>
      <c r="AI24" s="443"/>
      <c r="AJ24" s="443"/>
      <c r="AK24" s="443"/>
      <c r="AL24" s="444"/>
      <c r="AM24" s="442">
        <v>4444304</v>
      </c>
      <c r="AN24" s="443"/>
      <c r="AO24" s="443"/>
      <c r="AP24" s="443"/>
      <c r="AQ24" s="443"/>
      <c r="AR24" s="444"/>
      <c r="AS24" s="442">
        <v>3121</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60253402</v>
      </c>
      <c r="BO24" s="467"/>
      <c r="BP24" s="467"/>
      <c r="BQ24" s="467"/>
      <c r="BR24" s="467"/>
      <c r="BS24" s="467"/>
      <c r="BT24" s="467"/>
      <c r="BU24" s="468"/>
      <c r="BV24" s="466">
        <v>59275945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7958</v>
      </c>
      <c r="R25" s="443"/>
      <c r="S25" s="443"/>
      <c r="T25" s="443"/>
      <c r="U25" s="443"/>
      <c r="V25" s="444"/>
      <c r="W25" s="508"/>
      <c r="X25" s="499"/>
      <c r="Y25" s="500"/>
      <c r="Z25" s="439" t="s">
        <v>174</v>
      </c>
      <c r="AA25" s="440"/>
      <c r="AB25" s="440"/>
      <c r="AC25" s="440"/>
      <c r="AD25" s="440"/>
      <c r="AE25" s="440"/>
      <c r="AF25" s="440"/>
      <c r="AG25" s="441"/>
      <c r="AH25" s="442">
        <v>240</v>
      </c>
      <c r="AI25" s="443"/>
      <c r="AJ25" s="443"/>
      <c r="AK25" s="443"/>
      <c r="AL25" s="444"/>
      <c r="AM25" s="442">
        <v>711120</v>
      </c>
      <c r="AN25" s="443"/>
      <c r="AO25" s="443"/>
      <c r="AP25" s="443"/>
      <c r="AQ25" s="443"/>
      <c r="AR25" s="444"/>
      <c r="AS25" s="442">
        <v>2963</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15672535</v>
      </c>
      <c r="BO25" s="462"/>
      <c r="BP25" s="462"/>
      <c r="BQ25" s="462"/>
      <c r="BR25" s="462"/>
      <c r="BS25" s="462"/>
      <c r="BT25" s="462"/>
      <c r="BU25" s="463"/>
      <c r="BV25" s="461">
        <v>20273930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6820</v>
      </c>
      <c r="R26" s="443"/>
      <c r="S26" s="443"/>
      <c r="T26" s="443"/>
      <c r="U26" s="443"/>
      <c r="V26" s="444"/>
      <c r="W26" s="508"/>
      <c r="X26" s="499"/>
      <c r="Y26" s="500"/>
      <c r="Z26" s="439" t="s">
        <v>177</v>
      </c>
      <c r="AA26" s="521"/>
      <c r="AB26" s="521"/>
      <c r="AC26" s="521"/>
      <c r="AD26" s="521"/>
      <c r="AE26" s="521"/>
      <c r="AF26" s="521"/>
      <c r="AG26" s="522"/>
      <c r="AH26" s="442">
        <v>192</v>
      </c>
      <c r="AI26" s="443"/>
      <c r="AJ26" s="443"/>
      <c r="AK26" s="443"/>
      <c r="AL26" s="444"/>
      <c r="AM26" s="442">
        <v>649728</v>
      </c>
      <c r="AN26" s="443"/>
      <c r="AO26" s="443"/>
      <c r="AP26" s="443"/>
      <c r="AQ26" s="443"/>
      <c r="AR26" s="444"/>
      <c r="AS26" s="442">
        <v>3384</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7117</v>
      </c>
      <c r="R27" s="443"/>
      <c r="S27" s="443"/>
      <c r="T27" s="443"/>
      <c r="U27" s="443"/>
      <c r="V27" s="444"/>
      <c r="W27" s="508"/>
      <c r="X27" s="499"/>
      <c r="Y27" s="500"/>
      <c r="Z27" s="439" t="s">
        <v>181</v>
      </c>
      <c r="AA27" s="440"/>
      <c r="AB27" s="440"/>
      <c r="AC27" s="440"/>
      <c r="AD27" s="440"/>
      <c r="AE27" s="440"/>
      <c r="AF27" s="440"/>
      <c r="AG27" s="441"/>
      <c r="AH27" s="442">
        <v>87</v>
      </c>
      <c r="AI27" s="443"/>
      <c r="AJ27" s="443"/>
      <c r="AK27" s="443"/>
      <c r="AL27" s="444"/>
      <c r="AM27" s="442">
        <v>289802</v>
      </c>
      <c r="AN27" s="443"/>
      <c r="AO27" s="443"/>
      <c r="AP27" s="443"/>
      <c r="AQ27" s="443"/>
      <c r="AR27" s="444"/>
      <c r="AS27" s="442">
        <v>3331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500000</v>
      </c>
      <c r="BO27" s="470"/>
      <c r="BP27" s="470"/>
      <c r="BQ27" s="470"/>
      <c r="BR27" s="470"/>
      <c r="BS27" s="470"/>
      <c r="BT27" s="470"/>
      <c r="BU27" s="471"/>
      <c r="BV27" s="469">
        <v>500000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6394</v>
      </c>
      <c r="R28" s="443"/>
      <c r="S28" s="443"/>
      <c r="T28" s="443"/>
      <c r="U28" s="443"/>
      <c r="V28" s="444"/>
      <c r="W28" s="508"/>
      <c r="X28" s="499"/>
      <c r="Y28" s="500"/>
      <c r="Z28" s="439" t="s">
        <v>184</v>
      </c>
      <c r="AA28" s="440"/>
      <c r="AB28" s="440"/>
      <c r="AC28" s="440"/>
      <c r="AD28" s="440"/>
      <c r="AE28" s="440"/>
      <c r="AF28" s="440"/>
      <c r="AG28" s="441"/>
      <c r="AH28" s="442">
        <v>2</v>
      </c>
      <c r="AI28" s="443"/>
      <c r="AJ28" s="443"/>
      <c r="AK28" s="443"/>
      <c r="AL28" s="444"/>
      <c r="AM28" s="442" t="s">
        <v>185</v>
      </c>
      <c r="AN28" s="443"/>
      <c r="AO28" s="443"/>
      <c r="AP28" s="443"/>
      <c r="AQ28" s="443"/>
      <c r="AR28" s="444"/>
      <c r="AS28" s="442" t="s">
        <v>186</v>
      </c>
      <c r="AT28" s="443"/>
      <c r="AU28" s="443"/>
      <c r="AV28" s="443"/>
      <c r="AW28" s="443"/>
      <c r="AX28" s="445"/>
      <c r="AY28" s="449" t="s">
        <v>187</v>
      </c>
      <c r="AZ28" s="450"/>
      <c r="BA28" s="450"/>
      <c r="BB28" s="451"/>
      <c r="BC28" s="458" t="s">
        <v>47</v>
      </c>
      <c r="BD28" s="459"/>
      <c r="BE28" s="459"/>
      <c r="BF28" s="459"/>
      <c r="BG28" s="459"/>
      <c r="BH28" s="459"/>
      <c r="BI28" s="459"/>
      <c r="BJ28" s="459"/>
      <c r="BK28" s="459"/>
      <c r="BL28" s="459"/>
      <c r="BM28" s="460"/>
      <c r="BN28" s="461">
        <v>5408183</v>
      </c>
      <c r="BO28" s="462"/>
      <c r="BP28" s="462"/>
      <c r="BQ28" s="462"/>
      <c r="BR28" s="462"/>
      <c r="BS28" s="462"/>
      <c r="BT28" s="462"/>
      <c r="BU28" s="463"/>
      <c r="BV28" s="461">
        <v>5617154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24</v>
      </c>
      <c r="M29" s="443"/>
      <c r="N29" s="443"/>
      <c r="O29" s="443"/>
      <c r="P29" s="444"/>
      <c r="Q29" s="442">
        <v>5870</v>
      </c>
      <c r="R29" s="443"/>
      <c r="S29" s="443"/>
      <c r="T29" s="443"/>
      <c r="U29" s="443"/>
      <c r="V29" s="444"/>
      <c r="W29" s="509"/>
      <c r="X29" s="510"/>
      <c r="Y29" s="511"/>
      <c r="Z29" s="439" t="s">
        <v>189</v>
      </c>
      <c r="AA29" s="440"/>
      <c r="AB29" s="440"/>
      <c r="AC29" s="440"/>
      <c r="AD29" s="440"/>
      <c r="AE29" s="440"/>
      <c r="AF29" s="440"/>
      <c r="AG29" s="441"/>
      <c r="AH29" s="442">
        <v>1513</v>
      </c>
      <c r="AI29" s="443"/>
      <c r="AJ29" s="443"/>
      <c r="AK29" s="443"/>
      <c r="AL29" s="444"/>
      <c r="AM29" s="442">
        <v>4740834</v>
      </c>
      <c r="AN29" s="443"/>
      <c r="AO29" s="443"/>
      <c r="AP29" s="443"/>
      <c r="AQ29" s="443"/>
      <c r="AR29" s="444"/>
      <c r="AS29" s="442">
        <v>3133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245835</v>
      </c>
      <c r="BO29" s="467"/>
      <c r="BP29" s="467"/>
      <c r="BQ29" s="467"/>
      <c r="BR29" s="467"/>
      <c r="BS29" s="467"/>
      <c r="BT29" s="467"/>
      <c r="BU29" s="468"/>
      <c r="BV29" s="466">
        <v>245746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100.9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4372467</v>
      </c>
      <c r="BO30" s="470"/>
      <c r="BP30" s="470"/>
      <c r="BQ30" s="470"/>
      <c r="BR30" s="470"/>
      <c r="BS30" s="470"/>
      <c r="BT30" s="470"/>
      <c r="BU30" s="471"/>
      <c r="BV30" s="469">
        <v>4156745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199</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198</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国民健康保険事業費</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丹波少年自然の家</v>
      </c>
      <c r="BZ34" s="424"/>
      <c r="CA34" s="424"/>
      <c r="CB34" s="424"/>
      <c r="CC34" s="424"/>
      <c r="CD34" s="424"/>
      <c r="CE34" s="424"/>
      <c r="CF34" s="424"/>
      <c r="CG34" s="424"/>
      <c r="CH34" s="424"/>
      <c r="CI34" s="424"/>
      <c r="CJ34" s="424"/>
      <c r="CK34" s="424"/>
      <c r="CL34" s="424"/>
      <c r="CM34" s="424"/>
      <c r="CN34" s="214"/>
      <c r="CO34" s="425">
        <f>IF(CQ34="","",MAX(C34:D43,U34:V43,AM34:AN43,BE34:BF43,BW34:BX43)+1)</f>
        <v>12</v>
      </c>
      <c r="CP34" s="425"/>
      <c r="CQ34" s="424" t="str">
        <f>IF('各会計、関係団体の財政状況及び健全化判断比率'!BS7="","",'各会計、関係団体の財政状況及び健全化判断比率'!BS7)</f>
        <v>（公財）宝塚市スポーツ振興公社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宝塚市営霊園事業費</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国民健康保険診療施設費</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t="str">
        <f t="shared" ref="BW35:BW43" si="2">IF(BY35="","",BW34+1)</f>
        <v/>
      </c>
      <c r="BX35" s="425"/>
      <c r="BY35" s="424" t="str">
        <f>IF('各会計、関係団体の財政状況及び健全化判断比率'!B69="","",'各会計、関係団体の財政状況及び健全化判断比率'!B69)</f>
        <v/>
      </c>
      <c r="BZ35" s="424"/>
      <c r="CA35" s="424"/>
      <c r="CB35" s="424"/>
      <c r="CC35" s="424"/>
      <c r="CD35" s="424"/>
      <c r="CE35" s="424"/>
      <c r="CF35" s="424"/>
      <c r="CG35" s="424"/>
      <c r="CH35" s="424"/>
      <c r="CI35" s="424"/>
      <c r="CJ35" s="424"/>
      <c r="CK35" s="424"/>
      <c r="CL35" s="424"/>
      <c r="CM35" s="424"/>
      <c r="CN35" s="214"/>
      <c r="CO35" s="425">
        <f t="shared" ref="CO35:CO43" si="3">IF(CQ35="","",CO34+1)</f>
        <v>13</v>
      </c>
      <c r="CP35" s="425"/>
      <c r="CQ35" s="424" t="str">
        <f>IF('各会計、関係団体の財政状況及び健全化判断比率'!BS8="","",'各会計、関係団体の財政状況及び健全化判断比率'!BS8)</f>
        <v>ソリオ宝塚都市開発（株）</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介護保険事業費</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IF('各会計、関係団体の財政状況及び健全化判断比率'!B35="","",'各会計、関係団体の財政状況及び健全化判断比率'!B35)</f>
        <v>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f t="shared" si="3"/>
        <v>14</v>
      </c>
      <c r="CP36" s="425"/>
      <c r="CQ36" s="424" t="str">
        <f>IF('各会計、関係団体の財政状況及び健全化判断比率'!BS9="","",'各会計、関係団体の財政状況及び健全化判断比率'!BS9)</f>
        <v>（公財）宝塚市文化財団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後期高齢者医療事業費</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f t="shared" si="3"/>
        <v>15</v>
      </c>
      <c r="CP37" s="425"/>
      <c r="CQ37" s="424" t="str">
        <f>IF('各会計、関係団体の財政状況及び健全化判断比率'!BS10="","",'各会計、関係団体の財政状況及び健全化判断比率'!BS10)</f>
        <v>（一財）宝塚市保健福祉サービス公社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農業共済事業費</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16</v>
      </c>
      <c r="CP38" s="425"/>
      <c r="CQ38" s="424" t="str">
        <f>IF('各会計、関係団体の財政状況及び健全化判断比率'!BS11="","",'各会計、関係団体の財政状況及び健全化判断比率'!BS11)</f>
        <v>宝塚都市環境サービス（株）</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17</v>
      </c>
      <c r="CP39" s="425"/>
      <c r="CQ39" s="424" t="str">
        <f>IF('各会計、関係団体の財政状況及び健全化判断比率'!BS12="","",'各会計、関係団体の財政状況及び健全化判断比率'!BS12)</f>
        <v>宝塚山本ガーデン・クリエイティブ（株）</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18</v>
      </c>
      <c r="CP40" s="425"/>
      <c r="CQ40" s="424" t="str">
        <f>IF('各会計、関係団体の財政状況及び健全化判断比率'!BS13="","",'各会計、関係団体の財政状況及び健全化判断比率'!BS13)</f>
        <v>（株）エフエム宝塚</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19</v>
      </c>
      <c r="CP41" s="425"/>
      <c r="CQ41" s="424" t="str">
        <f>IF('各会計、関係団体の財政状況及び健全化判断比率'!BS14="","",'各会計、関係団体の財政状況及び健全化判断比率'!BS14)</f>
        <v>宝塚市土地開発公社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20</v>
      </c>
      <c r="CP42" s="425"/>
      <c r="CQ42" s="424" t="str">
        <f>IF('各会計、関係団体の財政状況及び健全化判断比率'!BS15="","",'各会計、関係団体の財政状況及び健全化判断比率'!BS15)</f>
        <v>逆瀬川都市開発（株）</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21</v>
      </c>
      <c r="CP43" s="425"/>
      <c r="CQ43" s="424" t="str">
        <f>IF('各会計、関係団体の財政状況及び健全化判断比率'!BS16="","",'各会計、関係団体の財政状況及び健全化判断比率'!BS16)</f>
        <v>（公財）阪神北広域救急医療財団</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1zuB2dUDARk/nxUT0e8QkXeM3iNSw72J5Hdade0NDHrvVMwgktuOJR39hNcjj938iXYUNYaQkOkYIM3bCuHrlQ==" saltValue="LII6G43UuE9P6j4QJ2Ub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7" t="s">
        <v>570</v>
      </c>
      <c r="D34" s="1247"/>
      <c r="E34" s="1248"/>
      <c r="F34" s="32" t="s">
        <v>571</v>
      </c>
      <c r="G34" s="33" t="s">
        <v>572</v>
      </c>
      <c r="H34" s="33" t="s">
        <v>573</v>
      </c>
      <c r="I34" s="33" t="s">
        <v>574</v>
      </c>
      <c r="J34" s="34" t="s">
        <v>575</v>
      </c>
      <c r="K34" s="22"/>
      <c r="L34" s="22"/>
      <c r="M34" s="22"/>
      <c r="N34" s="22"/>
      <c r="O34" s="22"/>
      <c r="P34" s="22"/>
    </row>
    <row r="35" spans="1:16" ht="39" customHeight="1" x14ac:dyDescent="0.15">
      <c r="A35" s="22"/>
      <c r="B35" s="35"/>
      <c r="C35" s="1241" t="s">
        <v>576</v>
      </c>
      <c r="D35" s="1242"/>
      <c r="E35" s="1243"/>
      <c r="F35" s="36">
        <v>8.81</v>
      </c>
      <c r="G35" s="37">
        <v>7.39</v>
      </c>
      <c r="H35" s="37">
        <v>6.99</v>
      </c>
      <c r="I35" s="37">
        <v>8.15</v>
      </c>
      <c r="J35" s="38">
        <v>8.9600000000000009</v>
      </c>
      <c r="K35" s="22"/>
      <c r="L35" s="22"/>
      <c r="M35" s="22"/>
      <c r="N35" s="22"/>
      <c r="O35" s="22"/>
      <c r="P35" s="22"/>
    </row>
    <row r="36" spans="1:16" ht="39" customHeight="1" x14ac:dyDescent="0.15">
      <c r="A36" s="22"/>
      <c r="B36" s="35"/>
      <c r="C36" s="1241" t="s">
        <v>577</v>
      </c>
      <c r="D36" s="1242"/>
      <c r="E36" s="1243"/>
      <c r="F36" s="36">
        <v>1.36</v>
      </c>
      <c r="G36" s="37">
        <v>0.5</v>
      </c>
      <c r="H36" s="37">
        <v>1.28</v>
      </c>
      <c r="I36" s="37">
        <v>0.85</v>
      </c>
      <c r="J36" s="38">
        <v>1.1299999999999999</v>
      </c>
      <c r="K36" s="22"/>
      <c r="L36" s="22"/>
      <c r="M36" s="22"/>
      <c r="N36" s="22"/>
      <c r="O36" s="22"/>
      <c r="P36" s="22"/>
    </row>
    <row r="37" spans="1:16" ht="39" customHeight="1" x14ac:dyDescent="0.15">
      <c r="A37" s="22"/>
      <c r="B37" s="35"/>
      <c r="C37" s="1241" t="s">
        <v>578</v>
      </c>
      <c r="D37" s="1242"/>
      <c r="E37" s="1243"/>
      <c r="F37" s="36" t="s">
        <v>579</v>
      </c>
      <c r="G37" s="37">
        <v>0.09</v>
      </c>
      <c r="H37" s="37">
        <v>2.97</v>
      </c>
      <c r="I37" s="37">
        <v>0.98</v>
      </c>
      <c r="J37" s="38">
        <v>1.05</v>
      </c>
      <c r="K37" s="22"/>
      <c r="L37" s="22"/>
      <c r="M37" s="22"/>
      <c r="N37" s="22"/>
      <c r="O37" s="22"/>
      <c r="P37" s="22"/>
    </row>
    <row r="38" spans="1:16" ht="39" customHeight="1" x14ac:dyDescent="0.15">
      <c r="A38" s="22"/>
      <c r="B38" s="35"/>
      <c r="C38" s="1241" t="s">
        <v>580</v>
      </c>
      <c r="D38" s="1242"/>
      <c r="E38" s="1243"/>
      <c r="F38" s="36">
        <v>1.35</v>
      </c>
      <c r="G38" s="37">
        <v>1.51</v>
      </c>
      <c r="H38" s="37">
        <v>0.65</v>
      </c>
      <c r="I38" s="37">
        <v>0.46</v>
      </c>
      <c r="J38" s="38">
        <v>1</v>
      </c>
      <c r="K38" s="22"/>
      <c r="L38" s="22"/>
      <c r="M38" s="22"/>
      <c r="N38" s="22"/>
      <c r="O38" s="22"/>
      <c r="P38" s="22"/>
    </row>
    <row r="39" spans="1:16" ht="39" customHeight="1" x14ac:dyDescent="0.15">
      <c r="A39" s="22"/>
      <c r="B39" s="35"/>
      <c r="C39" s="1241" t="s">
        <v>581</v>
      </c>
      <c r="D39" s="1242"/>
      <c r="E39" s="1243"/>
      <c r="F39" s="36">
        <v>0.99</v>
      </c>
      <c r="G39" s="37">
        <v>0.92</v>
      </c>
      <c r="H39" s="37">
        <v>1.24</v>
      </c>
      <c r="I39" s="37">
        <v>0.44</v>
      </c>
      <c r="J39" s="38">
        <v>0.91</v>
      </c>
      <c r="K39" s="22"/>
      <c r="L39" s="22"/>
      <c r="M39" s="22"/>
      <c r="N39" s="22"/>
      <c r="O39" s="22"/>
      <c r="P39" s="22"/>
    </row>
    <row r="40" spans="1:16" ht="39" customHeight="1" x14ac:dyDescent="0.15">
      <c r="A40" s="22"/>
      <c r="B40" s="35"/>
      <c r="C40" s="1241" t="s">
        <v>582</v>
      </c>
      <c r="D40" s="1242"/>
      <c r="E40" s="1243"/>
      <c r="F40" s="36">
        <v>0.27</v>
      </c>
      <c r="G40" s="37">
        <v>0.3</v>
      </c>
      <c r="H40" s="37">
        <v>0.3</v>
      </c>
      <c r="I40" s="37">
        <v>0.32</v>
      </c>
      <c r="J40" s="38">
        <v>0.3</v>
      </c>
      <c r="K40" s="22"/>
      <c r="L40" s="22"/>
      <c r="M40" s="22"/>
      <c r="N40" s="22"/>
      <c r="O40" s="22"/>
      <c r="P40" s="22"/>
    </row>
    <row r="41" spans="1:16" ht="39" customHeight="1" x14ac:dyDescent="0.15">
      <c r="A41" s="22"/>
      <c r="B41" s="35"/>
      <c r="C41" s="1241" t="s">
        <v>583</v>
      </c>
      <c r="D41" s="1242"/>
      <c r="E41" s="1243"/>
      <c r="F41" s="36">
        <v>0.5</v>
      </c>
      <c r="G41" s="37">
        <v>0.34</v>
      </c>
      <c r="H41" s="37">
        <v>0</v>
      </c>
      <c r="I41" s="37">
        <v>0</v>
      </c>
      <c r="J41" s="38">
        <v>0</v>
      </c>
      <c r="K41" s="22"/>
      <c r="L41" s="22"/>
      <c r="M41" s="22"/>
      <c r="N41" s="22"/>
      <c r="O41" s="22"/>
      <c r="P41" s="22"/>
    </row>
    <row r="42" spans="1:16" ht="39" customHeight="1" x14ac:dyDescent="0.15">
      <c r="A42" s="22"/>
      <c r="B42" s="39"/>
      <c r="C42" s="1241" t="s">
        <v>584</v>
      </c>
      <c r="D42" s="1242"/>
      <c r="E42" s="1243"/>
      <c r="F42" s="36" t="s">
        <v>522</v>
      </c>
      <c r="G42" s="37" t="s">
        <v>522</v>
      </c>
      <c r="H42" s="37" t="s">
        <v>522</v>
      </c>
      <c r="I42" s="37" t="s">
        <v>522</v>
      </c>
      <c r="J42" s="38" t="s">
        <v>522</v>
      </c>
      <c r="K42" s="22"/>
      <c r="L42" s="22"/>
      <c r="M42" s="22"/>
      <c r="N42" s="22"/>
      <c r="O42" s="22"/>
      <c r="P42" s="22"/>
    </row>
    <row r="43" spans="1:16" ht="39" customHeight="1" thickBot="1" x14ac:dyDescent="0.2">
      <c r="A43" s="22"/>
      <c r="B43" s="40"/>
      <c r="C43" s="1244" t="s">
        <v>585</v>
      </c>
      <c r="D43" s="1245"/>
      <c r="E43" s="1246"/>
      <c r="F43" s="41">
        <v>0.01</v>
      </c>
      <c r="G43" s="42">
        <v>0.01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IkUsAMyc8aRTmAQ+5i+VC6+sQIhKRyr6eQ3g/jZa5w/7rycnEeYcqlL7+iu/qI7VN15t1HQ9dfK9W0Pef2U8g==" saltValue="uHmSH4zMt4QY4IXuFBTn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4"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6820</v>
      </c>
      <c r="L45" s="60">
        <v>6660</v>
      </c>
      <c r="M45" s="60">
        <v>6590</v>
      </c>
      <c r="N45" s="60">
        <v>6598</v>
      </c>
      <c r="O45" s="61">
        <v>6477</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522</v>
      </c>
      <c r="L46" s="64" t="s">
        <v>522</v>
      </c>
      <c r="M46" s="64" t="s">
        <v>522</v>
      </c>
      <c r="N46" s="64" t="s">
        <v>522</v>
      </c>
      <c r="O46" s="65" t="s">
        <v>522</v>
      </c>
      <c r="P46" s="48"/>
      <c r="Q46" s="48"/>
      <c r="R46" s="48"/>
      <c r="S46" s="48"/>
      <c r="T46" s="48"/>
      <c r="U46" s="48"/>
    </row>
    <row r="47" spans="1:21" ht="30.75" customHeight="1" x14ac:dyDescent="0.15">
      <c r="A47" s="48"/>
      <c r="B47" s="1269"/>
      <c r="C47" s="1270"/>
      <c r="D47" s="62"/>
      <c r="E47" s="1251" t="s">
        <v>13</v>
      </c>
      <c r="F47" s="1251"/>
      <c r="G47" s="1251"/>
      <c r="H47" s="1251"/>
      <c r="I47" s="1251"/>
      <c r="J47" s="1252"/>
      <c r="K47" s="63">
        <v>7</v>
      </c>
      <c r="L47" s="64" t="s">
        <v>522</v>
      </c>
      <c r="M47" s="64" t="s">
        <v>522</v>
      </c>
      <c r="N47" s="64" t="s">
        <v>522</v>
      </c>
      <c r="O47" s="65" t="s">
        <v>522</v>
      </c>
      <c r="P47" s="48"/>
      <c r="Q47" s="48"/>
      <c r="R47" s="48"/>
      <c r="S47" s="48"/>
      <c r="T47" s="48"/>
      <c r="U47" s="48"/>
    </row>
    <row r="48" spans="1:21" ht="30.75" customHeight="1" x14ac:dyDescent="0.15">
      <c r="A48" s="48"/>
      <c r="B48" s="1269"/>
      <c r="C48" s="1270"/>
      <c r="D48" s="62"/>
      <c r="E48" s="1251" t="s">
        <v>14</v>
      </c>
      <c r="F48" s="1251"/>
      <c r="G48" s="1251"/>
      <c r="H48" s="1251"/>
      <c r="I48" s="1251"/>
      <c r="J48" s="1252"/>
      <c r="K48" s="63">
        <v>1862</v>
      </c>
      <c r="L48" s="64">
        <v>1728</v>
      </c>
      <c r="M48" s="64">
        <v>1591</v>
      </c>
      <c r="N48" s="64">
        <v>1406</v>
      </c>
      <c r="O48" s="65">
        <v>1402</v>
      </c>
      <c r="P48" s="48"/>
      <c r="Q48" s="48"/>
      <c r="R48" s="48"/>
      <c r="S48" s="48"/>
      <c r="T48" s="48"/>
      <c r="U48" s="48"/>
    </row>
    <row r="49" spans="1:21" ht="30.75" customHeight="1" x14ac:dyDescent="0.15">
      <c r="A49" s="48"/>
      <c r="B49" s="1269"/>
      <c r="C49" s="1270"/>
      <c r="D49" s="62"/>
      <c r="E49" s="1251" t="s">
        <v>15</v>
      </c>
      <c r="F49" s="1251"/>
      <c r="G49" s="1251"/>
      <c r="H49" s="1251"/>
      <c r="I49" s="1251"/>
      <c r="J49" s="1252"/>
      <c r="K49" s="63">
        <v>3</v>
      </c>
      <c r="L49" s="64">
        <v>3</v>
      </c>
      <c r="M49" s="64">
        <v>13</v>
      </c>
      <c r="N49" s="64">
        <v>14</v>
      </c>
      <c r="O49" s="65">
        <v>11</v>
      </c>
      <c r="P49" s="48"/>
      <c r="Q49" s="48"/>
      <c r="R49" s="48"/>
      <c r="S49" s="48"/>
      <c r="T49" s="48"/>
      <c r="U49" s="48"/>
    </row>
    <row r="50" spans="1:21" ht="30.75" customHeight="1" x14ac:dyDescent="0.15">
      <c r="A50" s="48"/>
      <c r="B50" s="1269"/>
      <c r="C50" s="1270"/>
      <c r="D50" s="62"/>
      <c r="E50" s="1251" t="s">
        <v>16</v>
      </c>
      <c r="F50" s="1251"/>
      <c r="G50" s="1251"/>
      <c r="H50" s="1251"/>
      <c r="I50" s="1251"/>
      <c r="J50" s="1252"/>
      <c r="K50" s="63">
        <v>593</v>
      </c>
      <c r="L50" s="64">
        <v>436</v>
      </c>
      <c r="M50" s="64">
        <v>436</v>
      </c>
      <c r="N50" s="64">
        <v>436</v>
      </c>
      <c r="O50" s="65">
        <v>435</v>
      </c>
      <c r="P50" s="48"/>
      <c r="Q50" s="48"/>
      <c r="R50" s="48"/>
      <c r="S50" s="48"/>
      <c r="T50" s="48"/>
      <c r="U50" s="48"/>
    </row>
    <row r="51" spans="1:21" ht="30.75" customHeight="1" x14ac:dyDescent="0.15">
      <c r="A51" s="48"/>
      <c r="B51" s="1271"/>
      <c r="C51" s="1272"/>
      <c r="D51" s="66"/>
      <c r="E51" s="1251" t="s">
        <v>17</v>
      </c>
      <c r="F51" s="1251"/>
      <c r="G51" s="1251"/>
      <c r="H51" s="1251"/>
      <c r="I51" s="1251"/>
      <c r="J51" s="1252"/>
      <c r="K51" s="63">
        <v>0</v>
      </c>
      <c r="L51" s="64">
        <v>0</v>
      </c>
      <c r="M51" s="64">
        <v>2</v>
      </c>
      <c r="N51" s="64">
        <v>1</v>
      </c>
      <c r="O51" s="65">
        <v>1</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7499</v>
      </c>
      <c r="L52" s="64">
        <v>7304</v>
      </c>
      <c r="M52" s="64">
        <v>7149</v>
      </c>
      <c r="N52" s="64">
        <v>7110</v>
      </c>
      <c r="O52" s="65">
        <v>6845</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1786</v>
      </c>
      <c r="L53" s="69">
        <v>1523</v>
      </c>
      <c r="M53" s="69">
        <v>1483</v>
      </c>
      <c r="N53" s="69">
        <v>1345</v>
      </c>
      <c r="O53" s="70">
        <v>1481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7" t="s">
        <v>24</v>
      </c>
      <c r="C57" s="1258"/>
      <c r="D57" s="1261" t="s">
        <v>25</v>
      </c>
      <c r="E57" s="1262"/>
      <c r="F57" s="1262"/>
      <c r="G57" s="1262"/>
      <c r="H57" s="1262"/>
      <c r="I57" s="1262"/>
      <c r="J57" s="1263"/>
      <c r="K57" s="83">
        <v>169</v>
      </c>
      <c r="L57" s="84">
        <v>0</v>
      </c>
      <c r="M57" s="84">
        <v>0</v>
      </c>
      <c r="N57" s="84">
        <v>0</v>
      </c>
      <c r="O57" s="85">
        <v>0</v>
      </c>
    </row>
    <row r="58" spans="1:21" ht="31.5" customHeight="1" thickBot="1" x14ac:dyDescent="0.2">
      <c r="B58" s="1259"/>
      <c r="C58" s="1260"/>
      <c r="D58" s="1264" t="s">
        <v>26</v>
      </c>
      <c r="E58" s="1265"/>
      <c r="F58" s="1265"/>
      <c r="G58" s="1265"/>
      <c r="H58" s="1265"/>
      <c r="I58" s="1265"/>
      <c r="J58" s="1266"/>
      <c r="K58" s="86">
        <v>39</v>
      </c>
      <c r="L58" s="87">
        <v>0</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sbzW57RqHw96ziv6PBedXfHCk80HT8taXao3YC0OcUbGskHMCgCsroeu9cHHrNo9oGLPHUw7bhaxLBGVvPbA==" saltValue="dRBlGrgdVQX/N7KGSDV0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0" zoomScaleSheetLayoutView="100" workbookViewId="0">
      <selection activeCell="L50" sqref="L50:L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87" t="s">
        <v>29</v>
      </c>
      <c r="C41" s="1288"/>
      <c r="D41" s="102"/>
      <c r="E41" s="1289" t="s">
        <v>30</v>
      </c>
      <c r="F41" s="1289"/>
      <c r="G41" s="1289"/>
      <c r="H41" s="1290"/>
      <c r="I41" s="103">
        <v>74758</v>
      </c>
      <c r="J41" s="104">
        <v>73128</v>
      </c>
      <c r="K41" s="104">
        <v>73016</v>
      </c>
      <c r="L41" s="104">
        <v>72866</v>
      </c>
      <c r="M41" s="105">
        <v>73644</v>
      </c>
    </row>
    <row r="42" spans="2:13" ht="27.75" customHeight="1" x14ac:dyDescent="0.15">
      <c r="B42" s="1277"/>
      <c r="C42" s="1278"/>
      <c r="D42" s="106"/>
      <c r="E42" s="1281" t="s">
        <v>31</v>
      </c>
      <c r="F42" s="1281"/>
      <c r="G42" s="1281"/>
      <c r="H42" s="1282"/>
      <c r="I42" s="107">
        <v>6578</v>
      </c>
      <c r="J42" s="108">
        <v>4700</v>
      </c>
      <c r="K42" s="108">
        <v>3578</v>
      </c>
      <c r="L42" s="108">
        <v>3232</v>
      </c>
      <c r="M42" s="109">
        <v>3169</v>
      </c>
    </row>
    <row r="43" spans="2:13" ht="27.75" customHeight="1" x14ac:dyDescent="0.15">
      <c r="B43" s="1277"/>
      <c r="C43" s="1278"/>
      <c r="D43" s="106"/>
      <c r="E43" s="1281" t="s">
        <v>32</v>
      </c>
      <c r="F43" s="1281"/>
      <c r="G43" s="1281"/>
      <c r="H43" s="1282"/>
      <c r="I43" s="107">
        <v>17682</v>
      </c>
      <c r="J43" s="108">
        <v>16336</v>
      </c>
      <c r="K43" s="108">
        <v>16003</v>
      </c>
      <c r="L43" s="108">
        <v>14278</v>
      </c>
      <c r="M43" s="109">
        <v>12861</v>
      </c>
    </row>
    <row r="44" spans="2:13" ht="27.75" customHeight="1" x14ac:dyDescent="0.15">
      <c r="B44" s="1277"/>
      <c r="C44" s="1278"/>
      <c r="D44" s="106"/>
      <c r="E44" s="1281" t="s">
        <v>33</v>
      </c>
      <c r="F44" s="1281"/>
      <c r="G44" s="1281"/>
      <c r="H44" s="1282"/>
      <c r="I44" s="107">
        <v>20</v>
      </c>
      <c r="J44" s="108">
        <v>53</v>
      </c>
      <c r="K44" s="108">
        <v>49</v>
      </c>
      <c r="L44" s="108">
        <v>36</v>
      </c>
      <c r="M44" s="109">
        <v>25</v>
      </c>
    </row>
    <row r="45" spans="2:13" ht="27.75" customHeight="1" x14ac:dyDescent="0.15">
      <c r="B45" s="1277"/>
      <c r="C45" s="1278"/>
      <c r="D45" s="106"/>
      <c r="E45" s="1281" t="s">
        <v>34</v>
      </c>
      <c r="F45" s="1281"/>
      <c r="G45" s="1281"/>
      <c r="H45" s="1282"/>
      <c r="I45" s="107">
        <v>8980</v>
      </c>
      <c r="J45" s="108">
        <v>8074</v>
      </c>
      <c r="K45" s="108">
        <v>6885</v>
      </c>
      <c r="L45" s="108">
        <v>6287</v>
      </c>
      <c r="M45" s="109">
        <v>6059</v>
      </c>
    </row>
    <row r="46" spans="2:13" ht="27.75" customHeight="1" x14ac:dyDescent="0.15">
      <c r="B46" s="1277"/>
      <c r="C46" s="1278"/>
      <c r="D46" s="110"/>
      <c r="E46" s="1281" t="s">
        <v>35</v>
      </c>
      <c r="F46" s="1281"/>
      <c r="G46" s="1281"/>
      <c r="H46" s="1282"/>
      <c r="I46" s="107">
        <v>2615</v>
      </c>
      <c r="J46" s="108">
        <v>2207</v>
      </c>
      <c r="K46" s="108">
        <v>2159</v>
      </c>
      <c r="L46" s="108">
        <v>2092</v>
      </c>
      <c r="M46" s="109">
        <v>2103</v>
      </c>
    </row>
    <row r="47" spans="2:13" ht="27.75" customHeight="1" x14ac:dyDescent="0.15">
      <c r="B47" s="1277"/>
      <c r="C47" s="1278"/>
      <c r="D47" s="111"/>
      <c r="E47" s="1291" t="s">
        <v>36</v>
      </c>
      <c r="F47" s="1292"/>
      <c r="G47" s="1292"/>
      <c r="H47" s="1293"/>
      <c r="I47" s="107" t="s">
        <v>522</v>
      </c>
      <c r="J47" s="108" t="s">
        <v>522</v>
      </c>
      <c r="K47" s="108" t="s">
        <v>522</v>
      </c>
      <c r="L47" s="108" t="s">
        <v>522</v>
      </c>
      <c r="M47" s="109" t="s">
        <v>522</v>
      </c>
    </row>
    <row r="48" spans="2:13" ht="27.75" customHeight="1" x14ac:dyDescent="0.15">
      <c r="B48" s="1277"/>
      <c r="C48" s="1278"/>
      <c r="D48" s="106"/>
      <c r="E48" s="1281" t="s">
        <v>37</v>
      </c>
      <c r="F48" s="1281"/>
      <c r="G48" s="1281"/>
      <c r="H48" s="1282"/>
      <c r="I48" s="107" t="s">
        <v>522</v>
      </c>
      <c r="J48" s="108" t="s">
        <v>522</v>
      </c>
      <c r="K48" s="108" t="s">
        <v>522</v>
      </c>
      <c r="L48" s="108" t="s">
        <v>522</v>
      </c>
      <c r="M48" s="109" t="s">
        <v>522</v>
      </c>
    </row>
    <row r="49" spans="2:13" ht="27.75" customHeight="1" x14ac:dyDescent="0.15">
      <c r="B49" s="1279"/>
      <c r="C49" s="1280"/>
      <c r="D49" s="106"/>
      <c r="E49" s="1281" t="s">
        <v>38</v>
      </c>
      <c r="F49" s="1281"/>
      <c r="G49" s="1281"/>
      <c r="H49" s="1282"/>
      <c r="I49" s="107" t="s">
        <v>522</v>
      </c>
      <c r="J49" s="108" t="s">
        <v>522</v>
      </c>
      <c r="K49" s="108" t="s">
        <v>522</v>
      </c>
      <c r="L49" s="108" t="s">
        <v>522</v>
      </c>
      <c r="M49" s="109" t="s">
        <v>522</v>
      </c>
    </row>
    <row r="50" spans="2:13" ht="27.75" customHeight="1" x14ac:dyDescent="0.15">
      <c r="B50" s="1275" t="s">
        <v>39</v>
      </c>
      <c r="C50" s="1276"/>
      <c r="D50" s="112"/>
      <c r="E50" s="1281" t="s">
        <v>40</v>
      </c>
      <c r="F50" s="1281"/>
      <c r="G50" s="1281"/>
      <c r="H50" s="1282"/>
      <c r="I50" s="107">
        <v>10820</v>
      </c>
      <c r="J50" s="108">
        <v>10514</v>
      </c>
      <c r="K50" s="108">
        <v>11117</v>
      </c>
      <c r="L50" s="108">
        <v>13064</v>
      </c>
      <c r="M50" s="109">
        <v>13330</v>
      </c>
    </row>
    <row r="51" spans="2:13" ht="27.75" customHeight="1" x14ac:dyDescent="0.15">
      <c r="B51" s="1277"/>
      <c r="C51" s="1278"/>
      <c r="D51" s="106"/>
      <c r="E51" s="1281" t="s">
        <v>41</v>
      </c>
      <c r="F51" s="1281"/>
      <c r="G51" s="1281"/>
      <c r="H51" s="1282"/>
      <c r="I51" s="107">
        <v>25024</v>
      </c>
      <c r="J51" s="108">
        <v>21815</v>
      </c>
      <c r="K51" s="108">
        <v>20935</v>
      </c>
      <c r="L51" s="108">
        <v>18769</v>
      </c>
      <c r="M51" s="109">
        <v>17461</v>
      </c>
    </row>
    <row r="52" spans="2:13" ht="27.75" customHeight="1" x14ac:dyDescent="0.15">
      <c r="B52" s="1279"/>
      <c r="C52" s="1280"/>
      <c r="D52" s="106"/>
      <c r="E52" s="1281" t="s">
        <v>42</v>
      </c>
      <c r="F52" s="1281"/>
      <c r="G52" s="1281"/>
      <c r="H52" s="1282"/>
      <c r="I52" s="107">
        <v>58403</v>
      </c>
      <c r="J52" s="108">
        <v>60313</v>
      </c>
      <c r="K52" s="108">
        <v>57916</v>
      </c>
      <c r="L52" s="108">
        <v>58309</v>
      </c>
      <c r="M52" s="109">
        <v>58215</v>
      </c>
    </row>
    <row r="53" spans="2:13" ht="27.75" customHeight="1" thickBot="1" x14ac:dyDescent="0.2">
      <c r="B53" s="1283" t="s">
        <v>43</v>
      </c>
      <c r="C53" s="1284"/>
      <c r="D53" s="113"/>
      <c r="E53" s="1285" t="s">
        <v>44</v>
      </c>
      <c r="F53" s="1285"/>
      <c r="G53" s="1285"/>
      <c r="H53" s="1286"/>
      <c r="I53" s="114">
        <v>16385</v>
      </c>
      <c r="J53" s="115">
        <v>11855</v>
      </c>
      <c r="K53" s="115">
        <v>11722</v>
      </c>
      <c r="L53" s="115">
        <v>8649</v>
      </c>
      <c r="M53" s="116">
        <v>8855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hbeer557qkwma5WMt8MdIX6602Ss/H0MHyQT2vI+AVtwf1anc/H0rYxxO+M8v3wCQlSBdz9PYQRTcK1fSLqQ==" saltValue="Em/3mThnsWJkzQitUV1j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2" zoomScale="80" zoomScaleNormal="8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99" t="s">
        <v>47</v>
      </c>
      <c r="D55" s="1299"/>
      <c r="E55" s="1300"/>
      <c r="F55" s="128">
        <v>5333</v>
      </c>
      <c r="G55" s="128">
        <v>5617</v>
      </c>
      <c r="H55" s="129">
        <v>5408</v>
      </c>
    </row>
    <row r="56" spans="2:8" ht="52.5" customHeight="1" x14ac:dyDescent="0.15">
      <c r="B56" s="130"/>
      <c r="C56" s="1301" t="s">
        <v>48</v>
      </c>
      <c r="D56" s="1301"/>
      <c r="E56" s="1302"/>
      <c r="F56" s="131">
        <v>246</v>
      </c>
      <c r="G56" s="131">
        <v>246</v>
      </c>
      <c r="H56" s="132">
        <v>246</v>
      </c>
    </row>
    <row r="57" spans="2:8" ht="53.25" customHeight="1" x14ac:dyDescent="0.15">
      <c r="B57" s="130"/>
      <c r="C57" s="1303" t="s">
        <v>49</v>
      </c>
      <c r="D57" s="1303"/>
      <c r="E57" s="1304"/>
      <c r="F57" s="133">
        <v>3924</v>
      </c>
      <c r="G57" s="133">
        <v>4157</v>
      </c>
      <c r="H57" s="134">
        <v>4372</v>
      </c>
    </row>
    <row r="58" spans="2:8" ht="45.75" customHeight="1" x14ac:dyDescent="0.15">
      <c r="B58" s="135"/>
      <c r="C58" s="1294" t="s">
        <v>593</v>
      </c>
      <c r="D58" s="1295"/>
      <c r="E58" s="1296"/>
      <c r="F58" s="136">
        <v>1151</v>
      </c>
      <c r="G58" s="136">
        <v>1299</v>
      </c>
      <c r="H58" s="137">
        <v>1399</v>
      </c>
    </row>
    <row r="59" spans="2:8" ht="45.75" customHeight="1" x14ac:dyDescent="0.15">
      <c r="B59" s="135"/>
      <c r="C59" s="1294" t="s">
        <v>594</v>
      </c>
      <c r="D59" s="1295"/>
      <c r="E59" s="1296"/>
      <c r="F59" s="136">
        <v>564</v>
      </c>
      <c r="G59" s="136">
        <v>629</v>
      </c>
      <c r="H59" s="137">
        <v>560</v>
      </c>
    </row>
    <row r="60" spans="2:8" ht="45.75" customHeight="1" x14ac:dyDescent="0.15">
      <c r="B60" s="135"/>
      <c r="C60" s="1294" t="s">
        <v>595</v>
      </c>
      <c r="D60" s="1295"/>
      <c r="E60" s="1296"/>
      <c r="F60" s="136">
        <v>37</v>
      </c>
      <c r="G60" s="136">
        <v>150</v>
      </c>
      <c r="H60" s="137">
        <v>399</v>
      </c>
    </row>
    <row r="61" spans="2:8" ht="45.75" customHeight="1" x14ac:dyDescent="0.15">
      <c r="B61" s="135"/>
      <c r="C61" s="1294" t="s">
        <v>596</v>
      </c>
      <c r="D61" s="1295"/>
      <c r="E61" s="1296"/>
      <c r="F61" s="136">
        <v>582</v>
      </c>
      <c r="G61" s="136">
        <v>605</v>
      </c>
      <c r="H61" s="137">
        <v>385</v>
      </c>
    </row>
    <row r="62" spans="2:8" ht="45.75" customHeight="1" thickBot="1" x14ac:dyDescent="0.2">
      <c r="B62" s="138"/>
      <c r="C62" s="1294" t="s">
        <v>597</v>
      </c>
      <c r="D62" s="1295"/>
      <c r="E62" s="1296"/>
      <c r="F62" s="139">
        <v>288</v>
      </c>
      <c r="G62" s="139">
        <v>361</v>
      </c>
      <c r="H62" s="140">
        <v>375</v>
      </c>
    </row>
    <row r="63" spans="2:8" ht="52.5" customHeight="1" thickBot="1" x14ac:dyDescent="0.2">
      <c r="B63" s="141"/>
      <c r="C63" s="1297" t="s">
        <v>50</v>
      </c>
      <c r="D63" s="1297"/>
      <c r="E63" s="1298"/>
      <c r="F63" s="142">
        <v>9503</v>
      </c>
      <c r="G63" s="142">
        <v>10020</v>
      </c>
      <c r="H63" s="143">
        <v>10026</v>
      </c>
    </row>
    <row r="64" spans="2:8" ht="15" customHeight="1" x14ac:dyDescent="0.15"/>
  </sheetData>
  <sheetProtection algorithmName="SHA-512" hashValue="0o/2Pa53BzUmhI+RlPHihRzVEk3t1DezskEUiQR/MtRYGpnTQqeeCrIxQ9rrrkv90nQhM6Kl+Os1wDWYWSjjGw==" saltValue="zVRL2DiYxrHwRIPna8lF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E39CD-8C52-4FA2-B62A-DAD37DF78AD1}">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1"/>
      <c r="H50" s="1311"/>
      <c r="I50" s="1311"/>
      <c r="J50" s="1311"/>
      <c r="K50" s="405"/>
      <c r="L50" s="405"/>
      <c r="M50" s="406"/>
      <c r="N50" s="406"/>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563</v>
      </c>
      <c r="BQ50" s="1310"/>
      <c r="BR50" s="1310"/>
      <c r="BS50" s="1310"/>
      <c r="BT50" s="1310"/>
      <c r="BU50" s="1310"/>
      <c r="BV50" s="1310"/>
      <c r="BW50" s="1310"/>
      <c r="BX50" s="1310" t="s">
        <v>564</v>
      </c>
      <c r="BY50" s="1310"/>
      <c r="BZ50" s="1310"/>
      <c r="CA50" s="1310"/>
      <c r="CB50" s="1310"/>
      <c r="CC50" s="1310"/>
      <c r="CD50" s="1310"/>
      <c r="CE50" s="1310"/>
      <c r="CF50" s="1310" t="s">
        <v>565</v>
      </c>
      <c r="CG50" s="1310"/>
      <c r="CH50" s="1310"/>
      <c r="CI50" s="1310"/>
      <c r="CJ50" s="1310"/>
      <c r="CK50" s="1310"/>
      <c r="CL50" s="1310"/>
      <c r="CM50" s="1310"/>
      <c r="CN50" s="1310" t="s">
        <v>566</v>
      </c>
      <c r="CO50" s="1310"/>
      <c r="CP50" s="1310"/>
      <c r="CQ50" s="1310"/>
      <c r="CR50" s="1310"/>
      <c r="CS50" s="1310"/>
      <c r="CT50" s="1310"/>
      <c r="CU50" s="1310"/>
      <c r="CV50" s="1310" t="s">
        <v>567</v>
      </c>
      <c r="CW50" s="1310"/>
      <c r="CX50" s="1310"/>
      <c r="CY50" s="1310"/>
      <c r="CZ50" s="1310"/>
      <c r="DA50" s="1310"/>
      <c r="DB50" s="1310"/>
      <c r="DC50" s="1310"/>
    </row>
    <row r="51" spans="1:109" ht="13.5" customHeight="1" x14ac:dyDescent="0.15">
      <c r="B51" s="395"/>
      <c r="G51" s="1313"/>
      <c r="H51" s="1313"/>
      <c r="I51" s="1327"/>
      <c r="J51" s="1327"/>
      <c r="K51" s="1312"/>
      <c r="L51" s="1312"/>
      <c r="M51" s="1312"/>
      <c r="N51" s="1312"/>
      <c r="AM51" s="404"/>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30.8</v>
      </c>
      <c r="BY51" s="1305"/>
      <c r="BZ51" s="1305"/>
      <c r="CA51" s="1305"/>
      <c r="CB51" s="1305"/>
      <c r="CC51" s="1305"/>
      <c r="CD51" s="1305"/>
      <c r="CE51" s="1305"/>
      <c r="CF51" s="1305">
        <v>30.2</v>
      </c>
      <c r="CG51" s="1305"/>
      <c r="CH51" s="1305"/>
      <c r="CI51" s="1305"/>
      <c r="CJ51" s="1305"/>
      <c r="CK51" s="1305"/>
      <c r="CL51" s="1305"/>
      <c r="CM51" s="1305"/>
      <c r="CN51" s="1305">
        <v>22.1</v>
      </c>
      <c r="CO51" s="1305"/>
      <c r="CP51" s="1305"/>
      <c r="CQ51" s="1305"/>
      <c r="CR51" s="1305"/>
      <c r="CS51" s="1305"/>
      <c r="CT51" s="1305"/>
      <c r="CU51" s="1305"/>
      <c r="CV51" s="1305">
        <v>22.6</v>
      </c>
      <c r="CW51" s="1305"/>
      <c r="CX51" s="1305"/>
      <c r="CY51" s="1305"/>
      <c r="CZ51" s="1305"/>
      <c r="DA51" s="1305"/>
      <c r="DB51" s="1305"/>
      <c r="DC51" s="1305"/>
    </row>
    <row r="52" spans="1:109" x14ac:dyDescent="0.15">
      <c r="B52" s="395"/>
      <c r="G52" s="1313"/>
      <c r="H52" s="1313"/>
      <c r="I52" s="1327"/>
      <c r="J52" s="1327"/>
      <c r="K52" s="1312"/>
      <c r="L52" s="1312"/>
      <c r="M52" s="1312"/>
      <c r="N52" s="1312"/>
      <c r="AM52" s="40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3"/>
      <c r="B53" s="395"/>
      <c r="G53" s="1313"/>
      <c r="H53" s="1313"/>
      <c r="I53" s="1311"/>
      <c r="J53" s="1311"/>
      <c r="K53" s="1312"/>
      <c r="L53" s="1312"/>
      <c r="M53" s="1312"/>
      <c r="N53" s="1312"/>
      <c r="AM53" s="404"/>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72</v>
      </c>
      <c r="BY53" s="1305"/>
      <c r="BZ53" s="1305"/>
      <c r="CA53" s="1305"/>
      <c r="CB53" s="1305"/>
      <c r="CC53" s="1305"/>
      <c r="CD53" s="1305"/>
      <c r="CE53" s="1305"/>
      <c r="CF53" s="1305">
        <v>72.7</v>
      </c>
      <c r="CG53" s="1305"/>
      <c r="CH53" s="1305"/>
      <c r="CI53" s="1305"/>
      <c r="CJ53" s="1305"/>
      <c r="CK53" s="1305"/>
      <c r="CL53" s="1305"/>
      <c r="CM53" s="1305"/>
      <c r="CN53" s="1305">
        <v>73.400000000000006</v>
      </c>
      <c r="CO53" s="1305"/>
      <c r="CP53" s="1305"/>
      <c r="CQ53" s="1305"/>
      <c r="CR53" s="1305"/>
      <c r="CS53" s="1305"/>
      <c r="CT53" s="1305"/>
      <c r="CU53" s="1305"/>
      <c r="CV53" s="1305">
        <v>74.2</v>
      </c>
      <c r="CW53" s="1305"/>
      <c r="CX53" s="1305"/>
      <c r="CY53" s="1305"/>
      <c r="CZ53" s="1305"/>
      <c r="DA53" s="1305"/>
      <c r="DB53" s="1305"/>
      <c r="DC53" s="1305"/>
    </row>
    <row r="54" spans="1:109" x14ac:dyDescent="0.15">
      <c r="A54" s="403"/>
      <c r="B54" s="395"/>
      <c r="G54" s="1313"/>
      <c r="H54" s="1313"/>
      <c r="I54" s="1311"/>
      <c r="J54" s="1311"/>
      <c r="K54" s="1312"/>
      <c r="L54" s="1312"/>
      <c r="M54" s="1312"/>
      <c r="N54" s="1312"/>
      <c r="AM54" s="40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3"/>
      <c r="B55" s="395"/>
      <c r="G55" s="1311"/>
      <c r="H55" s="1311"/>
      <c r="I55" s="1311"/>
      <c r="J55" s="1311"/>
      <c r="K55" s="1312"/>
      <c r="L55" s="1312"/>
      <c r="M55" s="1312"/>
      <c r="N55" s="1312"/>
      <c r="AN55" s="1310" t="s">
        <v>616</v>
      </c>
      <c r="AO55" s="1310"/>
      <c r="AP55" s="1310"/>
      <c r="AQ55" s="1310"/>
      <c r="AR55" s="1310"/>
      <c r="AS55" s="1310"/>
      <c r="AT55" s="1310"/>
      <c r="AU55" s="1310"/>
      <c r="AV55" s="1310"/>
      <c r="AW55" s="1310"/>
      <c r="AX55" s="1310"/>
      <c r="AY55" s="1310"/>
      <c r="AZ55" s="1310"/>
      <c r="BA55" s="1310"/>
      <c r="BB55" s="1308" t="s">
        <v>614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31</v>
      </c>
      <c r="BY55" s="1305"/>
      <c r="BZ55" s="1305"/>
      <c r="CA55" s="1305"/>
      <c r="CB55" s="1305"/>
      <c r="CC55" s="1305"/>
      <c r="CD55" s="1305"/>
      <c r="CE55" s="1305"/>
      <c r="CF55" s="1305">
        <v>30</v>
      </c>
      <c r="CG55" s="1305"/>
      <c r="CH55" s="1305"/>
      <c r="CI55" s="1305"/>
      <c r="CJ55" s="1305"/>
      <c r="CK55" s="1305"/>
      <c r="CL55" s="1305"/>
      <c r="CM55" s="1305"/>
      <c r="CN55" s="1305">
        <v>23.1</v>
      </c>
      <c r="CO55" s="1305"/>
      <c r="CP55" s="1305"/>
      <c r="CQ55" s="1305"/>
      <c r="CR55" s="1305"/>
      <c r="CS55" s="1305"/>
      <c r="CT55" s="1305"/>
      <c r="CU55" s="1305"/>
      <c r="CV55" s="1305">
        <v>19</v>
      </c>
      <c r="CW55" s="1305"/>
      <c r="CX55" s="1305"/>
      <c r="CY55" s="1305"/>
      <c r="CZ55" s="1305"/>
      <c r="DA55" s="1305"/>
      <c r="DB55" s="1305"/>
      <c r="DC55" s="1305"/>
    </row>
    <row r="56" spans="1:109" x14ac:dyDescent="0.15">
      <c r="A56" s="403"/>
      <c r="B56" s="395"/>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3" customFormat="1" x14ac:dyDescent="0.15">
      <c r="B57" s="407"/>
      <c r="G57" s="1311"/>
      <c r="H57" s="1311"/>
      <c r="I57" s="1306"/>
      <c r="J57" s="1306"/>
      <c r="K57" s="1312"/>
      <c r="L57" s="1312"/>
      <c r="M57" s="1312"/>
      <c r="N57" s="1312"/>
      <c r="AM57" s="388"/>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57.4</v>
      </c>
      <c r="BY57" s="1305"/>
      <c r="BZ57" s="1305"/>
      <c r="CA57" s="1305"/>
      <c r="CB57" s="1305"/>
      <c r="CC57" s="1305"/>
      <c r="CD57" s="1305"/>
      <c r="CE57" s="1305"/>
      <c r="CF57" s="1305">
        <v>58.3</v>
      </c>
      <c r="CG57" s="1305"/>
      <c r="CH57" s="1305"/>
      <c r="CI57" s="1305"/>
      <c r="CJ57" s="1305"/>
      <c r="CK57" s="1305"/>
      <c r="CL57" s="1305"/>
      <c r="CM57" s="1305"/>
      <c r="CN57" s="1305">
        <v>60.4</v>
      </c>
      <c r="CO57" s="1305"/>
      <c r="CP57" s="1305"/>
      <c r="CQ57" s="1305"/>
      <c r="CR57" s="1305"/>
      <c r="CS57" s="1305"/>
      <c r="CT57" s="1305"/>
      <c r="CU57" s="1305"/>
      <c r="CV57" s="1305">
        <v>61.3</v>
      </c>
      <c r="CW57" s="1305"/>
      <c r="CX57" s="1305"/>
      <c r="CY57" s="1305"/>
      <c r="CZ57" s="1305"/>
      <c r="DA57" s="1305"/>
      <c r="DB57" s="1305"/>
      <c r="DC57" s="1305"/>
      <c r="DD57" s="408"/>
      <c r="DE57" s="407"/>
    </row>
    <row r="58" spans="1:109" s="403" customFormat="1" x14ac:dyDescent="0.15">
      <c r="A58" s="388"/>
      <c r="B58" s="407"/>
      <c r="G58" s="1311"/>
      <c r="H58" s="1311"/>
      <c r="I58" s="1306"/>
      <c r="J58" s="1306"/>
      <c r="K58" s="1312"/>
      <c r="L58" s="1312"/>
      <c r="M58" s="1312"/>
      <c r="N58" s="1312"/>
      <c r="AM58" s="388"/>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1"/>
      <c r="H72" s="1311"/>
      <c r="I72" s="1311"/>
      <c r="J72" s="1311"/>
      <c r="K72" s="405"/>
      <c r="L72" s="405"/>
      <c r="M72" s="406"/>
      <c r="N72" s="406"/>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563</v>
      </c>
      <c r="BQ72" s="1310"/>
      <c r="BR72" s="1310"/>
      <c r="BS72" s="1310"/>
      <c r="BT72" s="1310"/>
      <c r="BU72" s="1310"/>
      <c r="BV72" s="1310"/>
      <c r="BW72" s="1310"/>
      <c r="BX72" s="1310" t="s">
        <v>564</v>
      </c>
      <c r="BY72" s="1310"/>
      <c r="BZ72" s="1310"/>
      <c r="CA72" s="1310"/>
      <c r="CB72" s="1310"/>
      <c r="CC72" s="1310"/>
      <c r="CD72" s="1310"/>
      <c r="CE72" s="1310"/>
      <c r="CF72" s="1310" t="s">
        <v>565</v>
      </c>
      <c r="CG72" s="1310"/>
      <c r="CH72" s="1310"/>
      <c r="CI72" s="1310"/>
      <c r="CJ72" s="1310"/>
      <c r="CK72" s="1310"/>
      <c r="CL72" s="1310"/>
      <c r="CM72" s="1310"/>
      <c r="CN72" s="1310" t="s">
        <v>566</v>
      </c>
      <c r="CO72" s="1310"/>
      <c r="CP72" s="1310"/>
      <c r="CQ72" s="1310"/>
      <c r="CR72" s="1310"/>
      <c r="CS72" s="1310"/>
      <c r="CT72" s="1310"/>
      <c r="CU72" s="1310"/>
      <c r="CV72" s="1310" t="s">
        <v>567</v>
      </c>
      <c r="CW72" s="1310"/>
      <c r="CX72" s="1310"/>
      <c r="CY72" s="1310"/>
      <c r="CZ72" s="1310"/>
      <c r="DA72" s="1310"/>
      <c r="DB72" s="1310"/>
      <c r="DC72" s="1310"/>
    </row>
    <row r="73" spans="2:107" x14ac:dyDescent="0.15">
      <c r="B73" s="395"/>
      <c r="G73" s="1313"/>
      <c r="H73" s="1313"/>
      <c r="I73" s="1313"/>
      <c r="J73" s="1313"/>
      <c r="K73" s="1309"/>
      <c r="L73" s="1309"/>
      <c r="M73" s="1309"/>
      <c r="N73" s="1309"/>
      <c r="AM73" s="404"/>
      <c r="AN73" s="1308" t="s">
        <v>613</v>
      </c>
      <c r="AO73" s="1308"/>
      <c r="AP73" s="1308"/>
      <c r="AQ73" s="1308"/>
      <c r="AR73" s="1308"/>
      <c r="AS73" s="1308"/>
      <c r="AT73" s="1308"/>
      <c r="AU73" s="1308"/>
      <c r="AV73" s="1308"/>
      <c r="AW73" s="1308"/>
      <c r="AX73" s="1308"/>
      <c r="AY73" s="1308"/>
      <c r="AZ73" s="1308"/>
      <c r="BA73" s="1308"/>
      <c r="BB73" s="1308" t="s">
        <v>614</v>
      </c>
      <c r="BC73" s="1308"/>
      <c r="BD73" s="1308"/>
      <c r="BE73" s="1308"/>
      <c r="BF73" s="1308"/>
      <c r="BG73" s="1308"/>
      <c r="BH73" s="1308"/>
      <c r="BI73" s="1308"/>
      <c r="BJ73" s="1308"/>
      <c r="BK73" s="1308"/>
      <c r="BL73" s="1308"/>
      <c r="BM73" s="1308"/>
      <c r="BN73" s="1308"/>
      <c r="BO73" s="1308"/>
      <c r="BP73" s="1305">
        <v>43</v>
      </c>
      <c r="BQ73" s="1305"/>
      <c r="BR73" s="1305"/>
      <c r="BS73" s="1305"/>
      <c r="BT73" s="1305"/>
      <c r="BU73" s="1305"/>
      <c r="BV73" s="1305"/>
      <c r="BW73" s="1305"/>
      <c r="BX73" s="1305">
        <v>30.8</v>
      </c>
      <c r="BY73" s="1305"/>
      <c r="BZ73" s="1305"/>
      <c r="CA73" s="1305"/>
      <c r="CB73" s="1305"/>
      <c r="CC73" s="1305"/>
      <c r="CD73" s="1305"/>
      <c r="CE73" s="1305"/>
      <c r="CF73" s="1305">
        <v>30.2</v>
      </c>
      <c r="CG73" s="1305"/>
      <c r="CH73" s="1305"/>
      <c r="CI73" s="1305"/>
      <c r="CJ73" s="1305"/>
      <c r="CK73" s="1305"/>
      <c r="CL73" s="1305"/>
      <c r="CM73" s="1305"/>
      <c r="CN73" s="1305">
        <v>22.1</v>
      </c>
      <c r="CO73" s="1305"/>
      <c r="CP73" s="1305"/>
      <c r="CQ73" s="1305"/>
      <c r="CR73" s="1305"/>
      <c r="CS73" s="1305"/>
      <c r="CT73" s="1305"/>
      <c r="CU73" s="1305"/>
      <c r="CV73" s="1305">
        <v>22.6</v>
      </c>
      <c r="CW73" s="1305"/>
      <c r="CX73" s="1305"/>
      <c r="CY73" s="1305"/>
      <c r="CZ73" s="1305"/>
      <c r="DA73" s="1305"/>
      <c r="DB73" s="1305"/>
      <c r="DC73" s="1305"/>
    </row>
    <row r="74" spans="2:107" x14ac:dyDescent="0.15">
      <c r="B74" s="395"/>
      <c r="G74" s="1313"/>
      <c r="H74" s="1313"/>
      <c r="I74" s="1313"/>
      <c r="J74" s="1313"/>
      <c r="K74" s="1309"/>
      <c r="L74" s="1309"/>
      <c r="M74" s="1309"/>
      <c r="N74" s="1309"/>
      <c r="AM74" s="40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5"/>
      <c r="G75" s="1313"/>
      <c r="H75" s="1313"/>
      <c r="I75" s="1311"/>
      <c r="J75" s="1311"/>
      <c r="K75" s="1312"/>
      <c r="L75" s="1312"/>
      <c r="M75" s="1312"/>
      <c r="N75" s="1312"/>
      <c r="AM75" s="404"/>
      <c r="AN75" s="1308"/>
      <c r="AO75" s="1308"/>
      <c r="AP75" s="1308"/>
      <c r="AQ75" s="1308"/>
      <c r="AR75" s="1308"/>
      <c r="AS75" s="1308"/>
      <c r="AT75" s="1308"/>
      <c r="AU75" s="1308"/>
      <c r="AV75" s="1308"/>
      <c r="AW75" s="1308"/>
      <c r="AX75" s="1308"/>
      <c r="AY75" s="1308"/>
      <c r="AZ75" s="1308"/>
      <c r="BA75" s="1308"/>
      <c r="BB75" s="1308" t="s">
        <v>619</v>
      </c>
      <c r="BC75" s="1308"/>
      <c r="BD75" s="1308"/>
      <c r="BE75" s="1308"/>
      <c r="BF75" s="1308"/>
      <c r="BG75" s="1308"/>
      <c r="BH75" s="1308"/>
      <c r="BI75" s="1308"/>
      <c r="BJ75" s="1308"/>
      <c r="BK75" s="1308"/>
      <c r="BL75" s="1308"/>
      <c r="BM75" s="1308"/>
      <c r="BN75" s="1308"/>
      <c r="BO75" s="1308"/>
      <c r="BP75" s="1305">
        <v>5.3</v>
      </c>
      <c r="BQ75" s="1305"/>
      <c r="BR75" s="1305"/>
      <c r="BS75" s="1305"/>
      <c r="BT75" s="1305"/>
      <c r="BU75" s="1305"/>
      <c r="BV75" s="1305"/>
      <c r="BW75" s="1305"/>
      <c r="BX75" s="1305">
        <v>4.4000000000000004</v>
      </c>
      <c r="BY75" s="1305"/>
      <c r="BZ75" s="1305"/>
      <c r="CA75" s="1305"/>
      <c r="CB75" s="1305"/>
      <c r="CC75" s="1305"/>
      <c r="CD75" s="1305"/>
      <c r="CE75" s="1305"/>
      <c r="CF75" s="1305">
        <v>4.0999999999999996</v>
      </c>
      <c r="CG75" s="1305"/>
      <c r="CH75" s="1305"/>
      <c r="CI75" s="1305"/>
      <c r="CJ75" s="1305"/>
      <c r="CK75" s="1305"/>
      <c r="CL75" s="1305"/>
      <c r="CM75" s="1305"/>
      <c r="CN75" s="1305">
        <v>3.7</v>
      </c>
      <c r="CO75" s="1305"/>
      <c r="CP75" s="1305"/>
      <c r="CQ75" s="1305"/>
      <c r="CR75" s="1305"/>
      <c r="CS75" s="1305"/>
      <c r="CT75" s="1305"/>
      <c r="CU75" s="1305"/>
      <c r="CV75" s="1305">
        <v>3.6</v>
      </c>
      <c r="CW75" s="1305"/>
      <c r="CX75" s="1305"/>
      <c r="CY75" s="1305"/>
      <c r="CZ75" s="1305"/>
      <c r="DA75" s="1305"/>
      <c r="DB75" s="1305"/>
      <c r="DC75" s="1305"/>
    </row>
    <row r="76" spans="2:107" x14ac:dyDescent="0.15">
      <c r="B76" s="395"/>
      <c r="G76" s="1313"/>
      <c r="H76" s="1313"/>
      <c r="I76" s="1311"/>
      <c r="J76" s="1311"/>
      <c r="K76" s="1312"/>
      <c r="L76" s="1312"/>
      <c r="M76" s="1312"/>
      <c r="N76" s="1312"/>
      <c r="AM76" s="40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5"/>
      <c r="G77" s="1311"/>
      <c r="H77" s="1311"/>
      <c r="I77" s="1311"/>
      <c r="J77" s="1311"/>
      <c r="K77" s="1309"/>
      <c r="L77" s="1309"/>
      <c r="M77" s="1309"/>
      <c r="N77" s="1309"/>
      <c r="AN77" s="1310" t="s">
        <v>616</v>
      </c>
      <c r="AO77" s="1310"/>
      <c r="AP77" s="1310"/>
      <c r="AQ77" s="1310"/>
      <c r="AR77" s="1310"/>
      <c r="AS77" s="1310"/>
      <c r="AT77" s="1310"/>
      <c r="AU77" s="1310"/>
      <c r="AV77" s="1310"/>
      <c r="AW77" s="1310"/>
      <c r="AX77" s="1310"/>
      <c r="AY77" s="1310"/>
      <c r="AZ77" s="1310"/>
      <c r="BA77" s="1310"/>
      <c r="BB77" s="1308" t="s">
        <v>614</v>
      </c>
      <c r="BC77" s="1308"/>
      <c r="BD77" s="1308"/>
      <c r="BE77" s="1308"/>
      <c r="BF77" s="1308"/>
      <c r="BG77" s="1308"/>
      <c r="BH77" s="1308"/>
      <c r="BI77" s="1308"/>
      <c r="BJ77" s="1308"/>
      <c r="BK77" s="1308"/>
      <c r="BL77" s="1308"/>
      <c r="BM77" s="1308"/>
      <c r="BN77" s="1308"/>
      <c r="BO77" s="1308"/>
      <c r="BP77" s="1305">
        <v>37.4</v>
      </c>
      <c r="BQ77" s="1305"/>
      <c r="BR77" s="1305"/>
      <c r="BS77" s="1305"/>
      <c r="BT77" s="1305"/>
      <c r="BU77" s="1305"/>
      <c r="BV77" s="1305"/>
      <c r="BW77" s="1305"/>
      <c r="BX77" s="1305">
        <v>31</v>
      </c>
      <c r="BY77" s="1305"/>
      <c r="BZ77" s="1305"/>
      <c r="CA77" s="1305"/>
      <c r="CB77" s="1305"/>
      <c r="CC77" s="1305"/>
      <c r="CD77" s="1305"/>
      <c r="CE77" s="1305"/>
      <c r="CF77" s="1305">
        <v>30</v>
      </c>
      <c r="CG77" s="1305"/>
      <c r="CH77" s="1305"/>
      <c r="CI77" s="1305"/>
      <c r="CJ77" s="1305"/>
      <c r="CK77" s="1305"/>
      <c r="CL77" s="1305"/>
      <c r="CM77" s="1305"/>
      <c r="CN77" s="1305">
        <v>23.1</v>
      </c>
      <c r="CO77" s="1305"/>
      <c r="CP77" s="1305"/>
      <c r="CQ77" s="1305"/>
      <c r="CR77" s="1305"/>
      <c r="CS77" s="1305"/>
      <c r="CT77" s="1305"/>
      <c r="CU77" s="1305"/>
      <c r="CV77" s="1305">
        <v>19</v>
      </c>
      <c r="CW77" s="1305"/>
      <c r="CX77" s="1305"/>
      <c r="CY77" s="1305"/>
      <c r="CZ77" s="1305"/>
      <c r="DA77" s="1305"/>
      <c r="DB77" s="1305"/>
      <c r="DC77" s="1305"/>
    </row>
    <row r="78" spans="2:107" x14ac:dyDescent="0.15">
      <c r="B78" s="395"/>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5"/>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6.3</v>
      </c>
      <c r="BQ79" s="1305"/>
      <c r="BR79" s="1305"/>
      <c r="BS79" s="1305"/>
      <c r="BT79" s="1305"/>
      <c r="BU79" s="1305"/>
      <c r="BV79" s="1305"/>
      <c r="BW79" s="1305"/>
      <c r="BX79" s="1305">
        <v>5.2</v>
      </c>
      <c r="BY79" s="1305"/>
      <c r="BZ79" s="1305"/>
      <c r="CA79" s="1305"/>
      <c r="CB79" s="1305"/>
      <c r="CC79" s="1305"/>
      <c r="CD79" s="1305"/>
      <c r="CE79" s="1305"/>
      <c r="CF79" s="1305">
        <v>5</v>
      </c>
      <c r="CG79" s="1305"/>
      <c r="CH79" s="1305"/>
      <c r="CI79" s="1305"/>
      <c r="CJ79" s="1305"/>
      <c r="CK79" s="1305"/>
      <c r="CL79" s="1305"/>
      <c r="CM79" s="1305"/>
      <c r="CN79" s="1305">
        <v>4.2</v>
      </c>
      <c r="CO79" s="1305"/>
      <c r="CP79" s="1305"/>
      <c r="CQ79" s="1305"/>
      <c r="CR79" s="1305"/>
      <c r="CS79" s="1305"/>
      <c r="CT79" s="1305"/>
      <c r="CU79" s="1305"/>
      <c r="CV79" s="1305">
        <v>3.6</v>
      </c>
      <c r="CW79" s="1305"/>
      <c r="CX79" s="1305"/>
      <c r="CY79" s="1305"/>
      <c r="CZ79" s="1305"/>
      <c r="DA79" s="1305"/>
      <c r="DB79" s="1305"/>
      <c r="DC79" s="1305"/>
    </row>
    <row r="80" spans="2:107" x14ac:dyDescent="0.15">
      <c r="B80" s="395"/>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kOUB57xolMEh8TTPzU2nXT4QnsnhhxtHdgwMiIL5/aI5x08BWZrADBFZUklnRMNSxP0QMohqF6xra0KnN+CAw==" saltValue="xIIQE7DSVJIccHeHwHWR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161"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F0ED-6285-4588-9201-449A17EBC925}">
  <sheetPr>
    <pageSetUpPr fitToPage="1"/>
  </sheetPr>
  <dimension ref="A1:DR125"/>
  <sheetViews>
    <sheetView showGridLines="0" topLeftCell="B1" zoomScale="70" zoomScaleNormal="70" zoomScaleSheetLayoutView="70" workbookViewId="0">
      <selection activeCell="B1" sqref="B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x6OwIc+fljhsY6WjgfzbjSPmwBYvknt3aJx8G1tdicxEk9NM3ngwmwlbsHnt5sDKe9FG0SEgMVUMLp2DSIhe5w==" saltValue="5zt+1jiRSc3MnW0qXUMA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E8FC5-F3F6-4DEA-98D8-5E752800CB42}">
  <sheetPr>
    <pageSetUpPr fitToPage="1"/>
  </sheetPr>
  <dimension ref="A1:DR125"/>
  <sheetViews>
    <sheetView showGridLines="0" topLeftCell="C1" zoomScale="55" zoomScaleNormal="55" zoomScaleSheetLayoutView="55" workbookViewId="0">
      <selection activeCell="C1" sqref="C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vlDZmTv2Y0OSIacB6QOWxrJb84JC9ICHXUq9K2ZtLymzgrxbVAwVhAogV1JBUN84JbB7+CdMBeokKtMmLKQLSA==" saltValue="2YR5QT1fGWJ2L88Em4BO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25872</v>
      </c>
      <c r="E3" s="162"/>
      <c r="F3" s="163">
        <v>43554</v>
      </c>
      <c r="G3" s="164"/>
      <c r="H3" s="165"/>
    </row>
    <row r="4" spans="1:8" x14ac:dyDescent="0.15">
      <c r="A4" s="166"/>
      <c r="B4" s="167"/>
      <c r="C4" s="168"/>
      <c r="D4" s="169">
        <v>11295</v>
      </c>
      <c r="E4" s="170"/>
      <c r="F4" s="171">
        <v>24811</v>
      </c>
      <c r="G4" s="172"/>
      <c r="H4" s="173"/>
    </row>
    <row r="5" spans="1:8" x14ac:dyDescent="0.15">
      <c r="A5" s="154" t="s">
        <v>555</v>
      </c>
      <c r="B5" s="159"/>
      <c r="C5" s="160"/>
      <c r="D5" s="161">
        <v>24773</v>
      </c>
      <c r="E5" s="162"/>
      <c r="F5" s="163">
        <v>42581</v>
      </c>
      <c r="G5" s="164"/>
      <c r="H5" s="165"/>
    </row>
    <row r="6" spans="1:8" x14ac:dyDescent="0.15">
      <c r="A6" s="166"/>
      <c r="B6" s="167"/>
      <c r="C6" s="168"/>
      <c r="D6" s="169">
        <v>15058</v>
      </c>
      <c r="E6" s="170"/>
      <c r="F6" s="171">
        <v>24354</v>
      </c>
      <c r="G6" s="172"/>
      <c r="H6" s="173"/>
    </row>
    <row r="7" spans="1:8" x14ac:dyDescent="0.15">
      <c r="A7" s="154" t="s">
        <v>556</v>
      </c>
      <c r="B7" s="159"/>
      <c r="C7" s="160"/>
      <c r="D7" s="161">
        <v>30071</v>
      </c>
      <c r="E7" s="162"/>
      <c r="F7" s="163">
        <v>45426</v>
      </c>
      <c r="G7" s="164"/>
      <c r="H7" s="165"/>
    </row>
    <row r="8" spans="1:8" x14ac:dyDescent="0.15">
      <c r="A8" s="166"/>
      <c r="B8" s="167"/>
      <c r="C8" s="168"/>
      <c r="D8" s="169">
        <v>16002</v>
      </c>
      <c r="E8" s="170"/>
      <c r="F8" s="171">
        <v>24508</v>
      </c>
      <c r="G8" s="172"/>
      <c r="H8" s="173"/>
    </row>
    <row r="9" spans="1:8" x14ac:dyDescent="0.15">
      <c r="A9" s="154" t="s">
        <v>557</v>
      </c>
      <c r="B9" s="159"/>
      <c r="C9" s="160"/>
      <c r="D9" s="161">
        <v>29131</v>
      </c>
      <c r="E9" s="162"/>
      <c r="F9" s="163">
        <v>45022</v>
      </c>
      <c r="G9" s="164"/>
      <c r="H9" s="165"/>
    </row>
    <row r="10" spans="1:8" x14ac:dyDescent="0.15">
      <c r="A10" s="166"/>
      <c r="B10" s="167"/>
      <c r="C10" s="168"/>
      <c r="D10" s="169">
        <v>14118</v>
      </c>
      <c r="E10" s="170"/>
      <c r="F10" s="171">
        <v>25247</v>
      </c>
      <c r="G10" s="172"/>
      <c r="H10" s="173"/>
    </row>
    <row r="11" spans="1:8" x14ac:dyDescent="0.15">
      <c r="A11" s="154" t="s">
        <v>558</v>
      </c>
      <c r="B11" s="159"/>
      <c r="C11" s="160"/>
      <c r="D11" s="161">
        <v>33836</v>
      </c>
      <c r="E11" s="162"/>
      <c r="F11" s="163">
        <v>46035</v>
      </c>
      <c r="G11" s="164"/>
      <c r="H11" s="165"/>
    </row>
    <row r="12" spans="1:8" x14ac:dyDescent="0.15">
      <c r="A12" s="166"/>
      <c r="B12" s="167"/>
      <c r="C12" s="174"/>
      <c r="D12" s="169">
        <v>14690</v>
      </c>
      <c r="E12" s="170"/>
      <c r="F12" s="171">
        <v>25158</v>
      </c>
      <c r="G12" s="172"/>
      <c r="H12" s="173"/>
    </row>
    <row r="13" spans="1:8" x14ac:dyDescent="0.15">
      <c r="A13" s="154"/>
      <c r="B13" s="159"/>
      <c r="C13" s="175"/>
      <c r="D13" s="176">
        <v>28737</v>
      </c>
      <c r="E13" s="177"/>
      <c r="F13" s="178">
        <v>44524</v>
      </c>
      <c r="G13" s="179"/>
      <c r="H13" s="165"/>
    </row>
    <row r="14" spans="1:8" x14ac:dyDescent="0.15">
      <c r="A14" s="166"/>
      <c r="B14" s="167"/>
      <c r="C14" s="168"/>
      <c r="D14" s="169">
        <v>14233</v>
      </c>
      <c r="E14" s="170"/>
      <c r="F14" s="171">
        <v>24816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1.87</v>
      </c>
      <c r="C19" s="180">
        <f>ROUND(VALUE(SUBSTITUTE(実質収支比率等に係る経年分析!G$48,"▲","-")),2)</f>
        <v>0.85</v>
      </c>
      <c r="D19" s="180">
        <f>ROUND(VALUE(SUBSTITUTE(実質収支比率等に係る経年分析!H$48,"▲","-")),2)</f>
        <v>1.29</v>
      </c>
      <c r="E19" s="180">
        <f>ROUND(VALUE(SUBSTITUTE(実質収支比率等に係る経年分析!I$48,"▲","-")),2)</f>
        <v>0.86</v>
      </c>
      <c r="F19" s="180">
        <f>ROUND(VALUE(SUBSTITUTE(実質収支比率等に係る経年分析!J$48,"▲","-")),2)</f>
        <v>1.1299999999999999</v>
      </c>
    </row>
    <row r="20" spans="1:11" x14ac:dyDescent="0.15">
      <c r="A20" s="180" t="s">
        <v>54</v>
      </c>
      <c r="B20" s="180">
        <f>ROUND(VALUE(SUBSTITUTE(実質収支比率等に係る経年分析!F$47,"▲","-")),2)</f>
        <v>12.03</v>
      </c>
      <c r="C20" s="180">
        <f>ROUND(VALUE(SUBSTITUTE(実質収支比率等に係る経年分析!G$47,"▲","-")),2)</f>
        <v>11.93</v>
      </c>
      <c r="D20" s="180">
        <f>ROUND(VALUE(SUBSTITUTE(実質収支比率等に係る経年分析!H$47,"▲","-")),2)</f>
        <v>12.2</v>
      </c>
      <c r="E20" s="180">
        <f>ROUND(VALUE(SUBSTITUTE(実質収支比率等に係る経年分析!I$47,"▲","-")),2)</f>
        <v>12.77</v>
      </c>
      <c r="F20" s="180">
        <f>ROUND(VALUE(SUBSTITUTE(実質収支比率等に係る経年分析!J$47,"▲","-")),2)</f>
        <v>12.26</v>
      </c>
    </row>
    <row r="21" spans="1:11" x14ac:dyDescent="0.15">
      <c r="A21" s="180" t="s">
        <v>55</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0</v>
      </c>
      <c r="D21" s="180">
        <f>IF(ISNUMBER(VALUE(SUBSTITUTE(実質収支比率等に係る経年分析!H$49,"▲","-"))),ROUND(VALUE(SUBSTITUTE(実質収支比率等に係る経年分析!H$49,"▲","-")),2),NA())</f>
        <v>0.8</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宝塚市営霊園事業費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介護保険事業費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v>
      </c>
    </row>
    <row r="33" spans="1:16" x14ac:dyDescent="0.15">
      <c r="A33" s="181" t="str">
        <f>IF(連結実質赤字比率に係る赤字・黒字の構成分析!C$37="",NA(),連結実質赤字比率に係る赤字・黒字の構成分析!C$37)</f>
        <v>国民健康保険事業費</v>
      </c>
      <c r="B33" s="181">
        <f>IF(ROUND(VALUE(SUBSTITUTE(連結実質赤字比率に係る赤字・黒字の構成分析!F$37,"▲", "-")), 2) &lt; 0, ABS(ROUND(VALUE(SUBSTITUTE(連結実質赤字比率に係る赤字・黒字の構成分析!F$37,"▲", "-")), 2)), NA())</f>
        <v>2.52</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8.9600000000000009</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0.63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1.67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3.41</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7499</v>
      </c>
      <c r="E42" s="182"/>
      <c r="F42" s="182"/>
      <c r="G42" s="182">
        <f>'実質公債費比率（分子）の構造'!L$52</f>
        <v>7304</v>
      </c>
      <c r="H42" s="182"/>
      <c r="I42" s="182"/>
      <c r="J42" s="182">
        <f>'実質公債費比率（分子）の構造'!M$52</f>
        <v>7149</v>
      </c>
      <c r="K42" s="182"/>
      <c r="L42" s="182"/>
      <c r="M42" s="182">
        <f>'実質公債費比率（分子）の構造'!N$52</f>
        <v>7110</v>
      </c>
      <c r="N42" s="182"/>
      <c r="O42" s="182"/>
      <c r="P42" s="182">
        <f>'実質公債費比率（分子）の構造'!O$52</f>
        <v>6845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x14ac:dyDescent="0.15">
      <c r="A44" s="182" t="s">
        <v>64</v>
      </c>
      <c r="B44" s="182">
        <f>'実質公債費比率（分子）の構造'!K$50</f>
        <v>593</v>
      </c>
      <c r="C44" s="182"/>
      <c r="D44" s="182"/>
      <c r="E44" s="182">
        <f>'実質公債費比率（分子）の構造'!L$50</f>
        <v>436</v>
      </c>
      <c r="F44" s="182"/>
      <c r="G44" s="182"/>
      <c r="H44" s="182">
        <f>'実質公債費比率（分子）の構造'!M$50</f>
        <v>436</v>
      </c>
      <c r="I44" s="182"/>
      <c r="J44" s="182"/>
      <c r="K44" s="182">
        <f>'実質公債費比率（分子）の構造'!N$50</f>
        <v>436</v>
      </c>
      <c r="L44" s="182"/>
      <c r="M44" s="182"/>
      <c r="N44" s="182">
        <f>'実質公債費比率（分子）の構造'!O$50</f>
        <v>435</v>
      </c>
      <c r="O44" s="182"/>
      <c r="P44" s="182"/>
    </row>
    <row r="45" spans="1:16" x14ac:dyDescent="0.15">
      <c r="A45" s="182" t="s">
        <v>65</v>
      </c>
      <c r="B45" s="182">
        <f>'実質公債費比率（分子）の構造'!K$49</f>
        <v>3</v>
      </c>
      <c r="C45" s="182"/>
      <c r="D45" s="182"/>
      <c r="E45" s="182">
        <f>'実質公債費比率（分子）の構造'!L$49</f>
        <v>3</v>
      </c>
      <c r="F45" s="182"/>
      <c r="G45" s="182"/>
      <c r="H45" s="182">
        <f>'実質公債費比率（分子）の構造'!M$49</f>
        <v>13</v>
      </c>
      <c r="I45" s="182"/>
      <c r="J45" s="182"/>
      <c r="K45" s="182">
        <f>'実質公債費比率（分子）の構造'!N$49</f>
        <v>14</v>
      </c>
      <c r="L45" s="182"/>
      <c r="M45" s="182"/>
      <c r="N45" s="182">
        <f>'実質公債費比率（分子）の構造'!O$49</f>
        <v>11</v>
      </c>
      <c r="O45" s="182"/>
      <c r="P45" s="182"/>
    </row>
    <row r="46" spans="1:16" x14ac:dyDescent="0.15">
      <c r="A46" s="182" t="s">
        <v>66</v>
      </c>
      <c r="B46" s="182">
        <f>'実質公債費比率（分子）の構造'!K$48</f>
        <v>1862</v>
      </c>
      <c r="C46" s="182"/>
      <c r="D46" s="182"/>
      <c r="E46" s="182">
        <f>'実質公債費比率（分子）の構造'!L$48</f>
        <v>1728</v>
      </c>
      <c r="F46" s="182"/>
      <c r="G46" s="182"/>
      <c r="H46" s="182">
        <f>'実質公債費比率（分子）の構造'!M$48</f>
        <v>1591</v>
      </c>
      <c r="I46" s="182"/>
      <c r="J46" s="182"/>
      <c r="K46" s="182">
        <f>'実質公債費比率（分子）の構造'!N$48</f>
        <v>1406</v>
      </c>
      <c r="L46" s="182"/>
      <c r="M46" s="182"/>
      <c r="N46" s="182">
        <f>'実質公債費比率（分子）の構造'!O$48</f>
        <v>1402</v>
      </c>
      <c r="O46" s="182"/>
      <c r="P46" s="182"/>
    </row>
    <row r="47" spans="1:16" x14ac:dyDescent="0.15">
      <c r="A47" s="182" t="s">
        <v>67</v>
      </c>
      <c r="B47" s="182">
        <f>'実質公債費比率（分子）の構造'!K$47</f>
        <v>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6820</v>
      </c>
      <c r="C49" s="182"/>
      <c r="D49" s="182"/>
      <c r="E49" s="182">
        <f>'実質公債費比率（分子）の構造'!L$45</f>
        <v>6660</v>
      </c>
      <c r="F49" s="182"/>
      <c r="G49" s="182"/>
      <c r="H49" s="182">
        <f>'実質公債費比率（分子）の構造'!M$45</f>
        <v>6590</v>
      </c>
      <c r="I49" s="182"/>
      <c r="J49" s="182"/>
      <c r="K49" s="182">
        <f>'実質公債費比率（分子）の構造'!N$45</f>
        <v>6598</v>
      </c>
      <c r="L49" s="182"/>
      <c r="M49" s="182"/>
      <c r="N49" s="182">
        <f>'実質公債費比率（分子）の構造'!O$45</f>
        <v>6477</v>
      </c>
      <c r="O49" s="182"/>
      <c r="P49" s="182"/>
    </row>
    <row r="50" spans="1:16" x14ac:dyDescent="0.15">
      <c r="A50" s="182" t="s">
        <v>70</v>
      </c>
      <c r="B50" s="182" t="e">
        <f>NA()</f>
        <v>#N/A</v>
      </c>
      <c r="C50" s="182">
        <f>IF(ISNUMBER('実質公債費比率（分子）の構造'!K$53),'実質公債費比率（分子）の構造'!K$53,NA())</f>
        <v>1786</v>
      </c>
      <c r="D50" s="182" t="e">
        <f>NA()</f>
        <v>#N/A</v>
      </c>
      <c r="E50" s="182" t="e">
        <f>NA()</f>
        <v>#N/A</v>
      </c>
      <c r="F50" s="182">
        <f>IF(ISNUMBER('実質公債費比率（分子）の構造'!L$53),'実質公債費比率（分子）の構造'!L$53,NA())</f>
        <v>1523</v>
      </c>
      <c r="G50" s="182" t="e">
        <f>NA()</f>
        <v>#N/A</v>
      </c>
      <c r="H50" s="182" t="e">
        <f>NA()</f>
        <v>#N/A</v>
      </c>
      <c r="I50" s="182">
        <f>IF(ISNUMBER('実質公債費比率（分子）の構造'!M$53),'実質公債費比率（分子）の構造'!M$53,NA())</f>
        <v>1483</v>
      </c>
      <c r="J50" s="182" t="e">
        <f>NA()</f>
        <v>#N/A</v>
      </c>
      <c r="K50" s="182" t="e">
        <f>NA()</f>
        <v>#N/A</v>
      </c>
      <c r="L50" s="182">
        <f>IF(ISNUMBER('実質公債費比率（分子）の構造'!N$53),'実質公債費比率（分子）の構造'!N$53,NA())</f>
        <v>1345</v>
      </c>
      <c r="M50" s="182" t="e">
        <f>NA()</f>
        <v>#N/A</v>
      </c>
      <c r="N50" s="182" t="e">
        <f>NA()</f>
        <v>#N/A</v>
      </c>
      <c r="O50" s="182">
        <f>IF(ISNUMBER('実質公債費比率（分子）の構造'!O$53),'実質公債費比率（分子）の構造'!O$53,NA())</f>
        <v>1481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58403</v>
      </c>
      <c r="E56" s="181"/>
      <c r="F56" s="181"/>
      <c r="G56" s="181">
        <f>'将来負担比率（分子）の構造'!J$52</f>
        <v>60313</v>
      </c>
      <c r="H56" s="181"/>
      <c r="I56" s="181"/>
      <c r="J56" s="181">
        <f>'将来負担比率（分子）の構造'!K$52</f>
        <v>57916</v>
      </c>
      <c r="K56" s="181"/>
      <c r="L56" s="181"/>
      <c r="M56" s="181">
        <f>'将来負担比率（分子）の構造'!L$52</f>
        <v>58309</v>
      </c>
      <c r="N56" s="181"/>
      <c r="O56" s="181"/>
      <c r="P56" s="181">
        <f>'将来負担比率（分子）の構造'!M$52</f>
        <v>58215</v>
      </c>
    </row>
    <row r="57" spans="1:16" x14ac:dyDescent="0.15">
      <c r="A57" s="181" t="s">
        <v>41</v>
      </c>
      <c r="B57" s="181"/>
      <c r="C57" s="181"/>
      <c r="D57" s="181">
        <f>'将来負担比率（分子）の構造'!I$51</f>
        <v>25024</v>
      </c>
      <c r="E57" s="181"/>
      <c r="F57" s="181"/>
      <c r="G57" s="181">
        <f>'将来負担比率（分子）の構造'!J$51</f>
        <v>21815</v>
      </c>
      <c r="H57" s="181"/>
      <c r="I57" s="181"/>
      <c r="J57" s="181">
        <f>'将来負担比率（分子）の構造'!K$51</f>
        <v>20935</v>
      </c>
      <c r="K57" s="181"/>
      <c r="L57" s="181"/>
      <c r="M57" s="181">
        <f>'将来負担比率（分子）の構造'!L$51</f>
        <v>18769</v>
      </c>
      <c r="N57" s="181"/>
      <c r="O57" s="181"/>
      <c r="P57" s="181">
        <f>'将来負担比率（分子）の構造'!M$51</f>
        <v>17461</v>
      </c>
    </row>
    <row r="58" spans="1:16" x14ac:dyDescent="0.15">
      <c r="A58" s="181" t="s">
        <v>40</v>
      </c>
      <c r="B58" s="181"/>
      <c r="C58" s="181"/>
      <c r="D58" s="181">
        <f>'将来負担比率（分子）の構造'!I$50</f>
        <v>10820</v>
      </c>
      <c r="E58" s="181"/>
      <c r="F58" s="181"/>
      <c r="G58" s="181">
        <f>'将来負担比率（分子）の構造'!J$50</f>
        <v>10514</v>
      </c>
      <c r="H58" s="181"/>
      <c r="I58" s="181"/>
      <c r="J58" s="181">
        <f>'将来負担比率（分子）の構造'!K$50</f>
        <v>11117</v>
      </c>
      <c r="K58" s="181"/>
      <c r="L58" s="181"/>
      <c r="M58" s="181">
        <f>'将来負担比率（分子）の構造'!L$50</f>
        <v>13064</v>
      </c>
      <c r="N58" s="181"/>
      <c r="O58" s="181"/>
      <c r="P58" s="181">
        <f>'将来負担比率（分子）の構造'!M$50</f>
        <v>13330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2615</v>
      </c>
      <c r="C61" s="181"/>
      <c r="D61" s="181"/>
      <c r="E61" s="181">
        <f>'将来負担比率（分子）の構造'!J$46</f>
        <v>2207</v>
      </c>
      <c r="F61" s="181"/>
      <c r="G61" s="181"/>
      <c r="H61" s="181">
        <f>'将来負担比率（分子）の構造'!K$46</f>
        <v>2159</v>
      </c>
      <c r="I61" s="181"/>
      <c r="J61" s="181"/>
      <c r="K61" s="181">
        <f>'将来負担比率（分子）の構造'!L$46</f>
        <v>2092</v>
      </c>
      <c r="L61" s="181"/>
      <c r="M61" s="181"/>
      <c r="N61" s="181">
        <f>'将来負担比率（分子）の構造'!M$46</f>
        <v>2103</v>
      </c>
      <c r="O61" s="181"/>
      <c r="P61" s="181"/>
    </row>
    <row r="62" spans="1:16" x14ac:dyDescent="0.15">
      <c r="A62" s="181" t="s">
        <v>34</v>
      </c>
      <c r="B62" s="181">
        <f>'将来負担比率（分子）の構造'!I$45</f>
        <v>8980</v>
      </c>
      <c r="C62" s="181"/>
      <c r="D62" s="181"/>
      <c r="E62" s="181">
        <f>'将来負担比率（分子）の構造'!J$45</f>
        <v>8074</v>
      </c>
      <c r="F62" s="181"/>
      <c r="G62" s="181"/>
      <c r="H62" s="181">
        <f>'将来負担比率（分子）の構造'!K$45</f>
        <v>6885</v>
      </c>
      <c r="I62" s="181"/>
      <c r="J62" s="181"/>
      <c r="K62" s="181">
        <f>'将来負担比率（分子）の構造'!L$45</f>
        <v>6287</v>
      </c>
      <c r="L62" s="181"/>
      <c r="M62" s="181"/>
      <c r="N62" s="181">
        <f>'将来負担比率（分子）の構造'!M$45</f>
        <v>6059</v>
      </c>
      <c r="O62" s="181"/>
      <c r="P62" s="181"/>
    </row>
    <row r="63" spans="1:16" x14ac:dyDescent="0.15">
      <c r="A63" s="181" t="s">
        <v>33</v>
      </c>
      <c r="B63" s="181">
        <f>'将来負担比率（分子）の構造'!I$44</f>
        <v>20</v>
      </c>
      <c r="C63" s="181"/>
      <c r="D63" s="181"/>
      <c r="E63" s="181">
        <f>'将来負担比率（分子）の構造'!J$44</f>
        <v>53</v>
      </c>
      <c r="F63" s="181"/>
      <c r="G63" s="181"/>
      <c r="H63" s="181">
        <f>'将来負担比率（分子）の構造'!K$44</f>
        <v>49</v>
      </c>
      <c r="I63" s="181"/>
      <c r="J63" s="181"/>
      <c r="K63" s="181">
        <f>'将来負担比率（分子）の構造'!L$44</f>
        <v>36</v>
      </c>
      <c r="L63" s="181"/>
      <c r="M63" s="181"/>
      <c r="N63" s="181">
        <f>'将来負担比率（分子）の構造'!M$44</f>
        <v>25</v>
      </c>
      <c r="O63" s="181"/>
      <c r="P63" s="181"/>
    </row>
    <row r="64" spans="1:16" x14ac:dyDescent="0.15">
      <c r="A64" s="181" t="s">
        <v>32</v>
      </c>
      <c r="B64" s="181">
        <f>'将来負担比率（分子）の構造'!I$43</f>
        <v>17682</v>
      </c>
      <c r="C64" s="181"/>
      <c r="D64" s="181"/>
      <c r="E64" s="181">
        <f>'将来負担比率（分子）の構造'!J$43</f>
        <v>16336</v>
      </c>
      <c r="F64" s="181"/>
      <c r="G64" s="181"/>
      <c r="H64" s="181">
        <f>'将来負担比率（分子）の構造'!K$43</f>
        <v>16003</v>
      </c>
      <c r="I64" s="181"/>
      <c r="J64" s="181"/>
      <c r="K64" s="181">
        <f>'将来負担比率（分子）の構造'!L$43</f>
        <v>14278</v>
      </c>
      <c r="L64" s="181"/>
      <c r="M64" s="181"/>
      <c r="N64" s="181">
        <f>'将来負担比率（分子）の構造'!M$43</f>
        <v>12861</v>
      </c>
      <c r="O64" s="181"/>
      <c r="P64" s="181"/>
    </row>
    <row r="65" spans="1:16" x14ac:dyDescent="0.15">
      <c r="A65" s="181" t="s">
        <v>31</v>
      </c>
      <c r="B65" s="181">
        <f>'将来負担比率（分子）の構造'!I$42</f>
        <v>6578</v>
      </c>
      <c r="C65" s="181"/>
      <c r="D65" s="181"/>
      <c r="E65" s="181">
        <f>'将来負担比率（分子）の構造'!J$42</f>
        <v>4700</v>
      </c>
      <c r="F65" s="181"/>
      <c r="G65" s="181"/>
      <c r="H65" s="181">
        <f>'将来負担比率（分子）の構造'!K$42</f>
        <v>3578</v>
      </c>
      <c r="I65" s="181"/>
      <c r="J65" s="181"/>
      <c r="K65" s="181">
        <f>'将来負担比率（分子）の構造'!L$42</f>
        <v>3232</v>
      </c>
      <c r="L65" s="181"/>
      <c r="M65" s="181"/>
      <c r="N65" s="181">
        <f>'将来負担比率（分子）の構造'!M$42</f>
        <v>3169</v>
      </c>
      <c r="O65" s="181"/>
      <c r="P65" s="181"/>
    </row>
    <row r="66" spans="1:16" x14ac:dyDescent="0.15">
      <c r="A66" s="181" t="s">
        <v>30</v>
      </c>
      <c r="B66" s="181">
        <f>'将来負担比率（分子）の構造'!I$41</f>
        <v>74758</v>
      </c>
      <c r="C66" s="181"/>
      <c r="D66" s="181"/>
      <c r="E66" s="181">
        <f>'将来負担比率（分子）の構造'!J$41</f>
        <v>73128</v>
      </c>
      <c r="F66" s="181"/>
      <c r="G66" s="181"/>
      <c r="H66" s="181">
        <f>'将来負担比率（分子）の構造'!K$41</f>
        <v>73016</v>
      </c>
      <c r="I66" s="181"/>
      <c r="J66" s="181"/>
      <c r="K66" s="181">
        <f>'将来負担比率（分子）の構造'!L$41</f>
        <v>72866</v>
      </c>
      <c r="L66" s="181"/>
      <c r="M66" s="181"/>
      <c r="N66" s="181">
        <f>'将来負担比率（分子）の構造'!M$41</f>
        <v>73644</v>
      </c>
      <c r="O66" s="181"/>
      <c r="P66" s="181"/>
    </row>
    <row r="67" spans="1:16" x14ac:dyDescent="0.15">
      <c r="A67" s="181" t="s">
        <v>74</v>
      </c>
      <c r="B67" s="181" t="e">
        <f>NA()</f>
        <v>#N/A</v>
      </c>
      <c r="C67" s="181">
        <f>IF(ISNUMBER('将来負担比率（分子）の構造'!I$53), IF('将来負担比率（分子）の構造'!I$53 &lt; 0, 0, '将来負担比率（分子）の構造'!I$53), NA())</f>
        <v>16385</v>
      </c>
      <c r="D67" s="181" t="e">
        <f>NA()</f>
        <v>#N/A</v>
      </c>
      <c r="E67" s="181" t="e">
        <f>NA()</f>
        <v>#N/A</v>
      </c>
      <c r="F67" s="181">
        <f>IF(ISNUMBER('将来負担比率（分子）の構造'!J$53), IF('将来負担比率（分子）の構造'!J$53 &lt; 0, 0, '将来負担比率（分子）の構造'!J$53), NA())</f>
        <v>11855</v>
      </c>
      <c r="G67" s="181" t="e">
        <f>NA()</f>
        <v>#N/A</v>
      </c>
      <c r="H67" s="181" t="e">
        <f>NA()</f>
        <v>#N/A</v>
      </c>
      <c r="I67" s="181">
        <f>IF(ISNUMBER('将来負担比率（分子）の構造'!K$53), IF('将来負担比率（分子）の構造'!K$53 &lt; 0, 0, '将来負担比率（分子）の構造'!K$53), NA())</f>
        <v>11722</v>
      </c>
      <c r="J67" s="181" t="e">
        <f>NA()</f>
        <v>#N/A</v>
      </c>
      <c r="K67" s="181" t="e">
        <f>NA()</f>
        <v>#N/A</v>
      </c>
      <c r="L67" s="181">
        <f>IF(ISNUMBER('将来負担比率（分子）の構造'!L$53), IF('将来負担比率（分子）の構造'!L$53 &lt; 0, 0, '将来負担比率（分子）の構造'!L$53), NA())</f>
        <v>8649</v>
      </c>
      <c r="M67" s="181" t="e">
        <f>NA()</f>
        <v>#N/A</v>
      </c>
      <c r="N67" s="181" t="e">
        <f>NA()</f>
        <v>#N/A</v>
      </c>
      <c r="O67" s="181">
        <f>IF(ISNUMBER('将来負担比率（分子）の構造'!M$53), IF('将来負担比率（分子）の構造'!M$53 &lt; 0, 0, '将来負担比率（分子）の構造'!M$53), NA())</f>
        <v>8855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5333</v>
      </c>
      <c r="C72" s="185">
        <f>基金残高に係る経年分析!G55</f>
        <v>5617</v>
      </c>
      <c r="D72" s="185">
        <f>基金残高に係る経年分析!H55</f>
        <v>5408</v>
      </c>
    </row>
    <row r="73" spans="1:16" x14ac:dyDescent="0.15">
      <c r="A73" s="184" t="s">
        <v>77</v>
      </c>
      <c r="B73" s="185">
        <f>基金残高に係る経年分析!F56</f>
        <v>246</v>
      </c>
      <c r="C73" s="185">
        <f>基金残高に係る経年分析!G56</f>
        <v>246</v>
      </c>
      <c r="D73" s="185">
        <f>基金残高に係る経年分析!H56</f>
        <v>246</v>
      </c>
    </row>
    <row r="74" spans="1:16" x14ac:dyDescent="0.15">
      <c r="A74" s="184" t="s">
        <v>78</v>
      </c>
      <c r="B74" s="185">
        <f>基金残高に係る経年分析!F57</f>
        <v>3924</v>
      </c>
      <c r="C74" s="185">
        <f>基金残高に係る経年分析!G57</f>
        <v>4157</v>
      </c>
      <c r="D74" s="185">
        <f>基金残高に係る経年分析!H57</f>
        <v>4372</v>
      </c>
    </row>
  </sheetData>
  <sheetProtection algorithmName="SHA-512" hashValue="9Mfcbi24niIqc2DUOxrdFq2gHT3M08SQc6/kEPV9owZ33yhMqXaCcbLPHikrQknfgnXmEse6dxMcmuXx9+6W1Q==" saltValue="7uXMl1EVK7giF22qp9n1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35899554</v>
      </c>
      <c r="S5" s="734"/>
      <c r="T5" s="734"/>
      <c r="U5" s="734"/>
      <c r="V5" s="734"/>
      <c r="W5" s="734"/>
      <c r="X5" s="734"/>
      <c r="Y5" s="777"/>
      <c r="Z5" s="795">
        <v>45.2</v>
      </c>
      <c r="AA5" s="795"/>
      <c r="AB5" s="795"/>
      <c r="AC5" s="795"/>
      <c r="AD5" s="796">
        <v>32697845</v>
      </c>
      <c r="AE5" s="796"/>
      <c r="AF5" s="796"/>
      <c r="AG5" s="796"/>
      <c r="AH5" s="796"/>
      <c r="AI5" s="796"/>
      <c r="AJ5" s="796"/>
      <c r="AK5" s="796"/>
      <c r="AL5" s="778">
        <v>77</v>
      </c>
      <c r="AM5" s="749"/>
      <c r="AN5" s="749"/>
      <c r="AO5" s="779"/>
      <c r="AP5" s="744" t="s">
        <v>229</v>
      </c>
      <c r="AQ5" s="745"/>
      <c r="AR5" s="745"/>
      <c r="AS5" s="745"/>
      <c r="AT5" s="745"/>
      <c r="AU5" s="745"/>
      <c r="AV5" s="745"/>
      <c r="AW5" s="745"/>
      <c r="AX5" s="745"/>
      <c r="AY5" s="745"/>
      <c r="AZ5" s="745"/>
      <c r="BA5" s="745"/>
      <c r="BB5" s="745"/>
      <c r="BC5" s="745"/>
      <c r="BD5" s="745"/>
      <c r="BE5" s="745"/>
      <c r="BF5" s="746"/>
      <c r="BG5" s="678">
        <v>32676706</v>
      </c>
      <c r="BH5" s="679"/>
      <c r="BI5" s="679"/>
      <c r="BJ5" s="679"/>
      <c r="BK5" s="679"/>
      <c r="BL5" s="679"/>
      <c r="BM5" s="679"/>
      <c r="BN5" s="680"/>
      <c r="BO5" s="715">
        <v>91</v>
      </c>
      <c r="BP5" s="715"/>
      <c r="BQ5" s="715"/>
      <c r="BR5" s="715"/>
      <c r="BS5" s="716">
        <v>183916</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406169</v>
      </c>
      <c r="S6" s="679"/>
      <c r="T6" s="679"/>
      <c r="U6" s="679"/>
      <c r="V6" s="679"/>
      <c r="W6" s="679"/>
      <c r="X6" s="679"/>
      <c r="Y6" s="680"/>
      <c r="Z6" s="715">
        <v>0.5</v>
      </c>
      <c r="AA6" s="715"/>
      <c r="AB6" s="715"/>
      <c r="AC6" s="715"/>
      <c r="AD6" s="716">
        <v>406169</v>
      </c>
      <c r="AE6" s="716"/>
      <c r="AF6" s="716"/>
      <c r="AG6" s="716"/>
      <c r="AH6" s="716"/>
      <c r="AI6" s="716"/>
      <c r="AJ6" s="716"/>
      <c r="AK6" s="716"/>
      <c r="AL6" s="681">
        <v>1</v>
      </c>
      <c r="AM6" s="682"/>
      <c r="AN6" s="682"/>
      <c r="AO6" s="717"/>
      <c r="AP6" s="675" t="s">
        <v>234</v>
      </c>
      <c r="AQ6" s="676"/>
      <c r="AR6" s="676"/>
      <c r="AS6" s="676"/>
      <c r="AT6" s="676"/>
      <c r="AU6" s="676"/>
      <c r="AV6" s="676"/>
      <c r="AW6" s="676"/>
      <c r="AX6" s="676"/>
      <c r="AY6" s="676"/>
      <c r="AZ6" s="676"/>
      <c r="BA6" s="676"/>
      <c r="BB6" s="676"/>
      <c r="BC6" s="676"/>
      <c r="BD6" s="676"/>
      <c r="BE6" s="676"/>
      <c r="BF6" s="677"/>
      <c r="BG6" s="678">
        <v>32676706</v>
      </c>
      <c r="BH6" s="679"/>
      <c r="BI6" s="679"/>
      <c r="BJ6" s="679"/>
      <c r="BK6" s="679"/>
      <c r="BL6" s="679"/>
      <c r="BM6" s="679"/>
      <c r="BN6" s="680"/>
      <c r="BO6" s="715">
        <v>91</v>
      </c>
      <c r="BP6" s="715"/>
      <c r="BQ6" s="715"/>
      <c r="BR6" s="715"/>
      <c r="BS6" s="716">
        <v>183916</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463784</v>
      </c>
      <c r="CS6" s="679"/>
      <c r="CT6" s="679"/>
      <c r="CU6" s="679"/>
      <c r="CV6" s="679"/>
      <c r="CW6" s="679"/>
      <c r="CX6" s="679"/>
      <c r="CY6" s="680"/>
      <c r="CZ6" s="778">
        <v>0.6</v>
      </c>
      <c r="DA6" s="749"/>
      <c r="DB6" s="749"/>
      <c r="DC6" s="781"/>
      <c r="DD6" s="684" t="s">
        <v>179</v>
      </c>
      <c r="DE6" s="679"/>
      <c r="DF6" s="679"/>
      <c r="DG6" s="679"/>
      <c r="DH6" s="679"/>
      <c r="DI6" s="679"/>
      <c r="DJ6" s="679"/>
      <c r="DK6" s="679"/>
      <c r="DL6" s="679"/>
      <c r="DM6" s="679"/>
      <c r="DN6" s="679"/>
      <c r="DO6" s="679"/>
      <c r="DP6" s="680"/>
      <c r="DQ6" s="684">
        <v>463710</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48006</v>
      </c>
      <c r="S7" s="679"/>
      <c r="T7" s="679"/>
      <c r="U7" s="679"/>
      <c r="V7" s="679"/>
      <c r="W7" s="679"/>
      <c r="X7" s="679"/>
      <c r="Y7" s="680"/>
      <c r="Z7" s="715">
        <v>0.1</v>
      </c>
      <c r="AA7" s="715"/>
      <c r="AB7" s="715"/>
      <c r="AC7" s="715"/>
      <c r="AD7" s="716">
        <v>48006</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17978292</v>
      </c>
      <c r="BH7" s="679"/>
      <c r="BI7" s="679"/>
      <c r="BJ7" s="679"/>
      <c r="BK7" s="679"/>
      <c r="BL7" s="679"/>
      <c r="BM7" s="679"/>
      <c r="BN7" s="680"/>
      <c r="BO7" s="715">
        <v>50.1</v>
      </c>
      <c r="BP7" s="715"/>
      <c r="BQ7" s="715"/>
      <c r="BR7" s="715"/>
      <c r="BS7" s="716">
        <v>183916</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9567088</v>
      </c>
      <c r="CS7" s="679"/>
      <c r="CT7" s="679"/>
      <c r="CU7" s="679"/>
      <c r="CV7" s="679"/>
      <c r="CW7" s="679"/>
      <c r="CX7" s="679"/>
      <c r="CY7" s="680"/>
      <c r="CZ7" s="715">
        <v>12.2</v>
      </c>
      <c r="DA7" s="715"/>
      <c r="DB7" s="715"/>
      <c r="DC7" s="715"/>
      <c r="DD7" s="684">
        <v>2187335</v>
      </c>
      <c r="DE7" s="679"/>
      <c r="DF7" s="679"/>
      <c r="DG7" s="679"/>
      <c r="DH7" s="679"/>
      <c r="DI7" s="679"/>
      <c r="DJ7" s="679"/>
      <c r="DK7" s="679"/>
      <c r="DL7" s="679"/>
      <c r="DM7" s="679"/>
      <c r="DN7" s="679"/>
      <c r="DO7" s="679"/>
      <c r="DP7" s="680"/>
      <c r="DQ7" s="684">
        <v>6724266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310697</v>
      </c>
      <c r="S8" s="679"/>
      <c r="T8" s="679"/>
      <c r="U8" s="679"/>
      <c r="V8" s="679"/>
      <c r="W8" s="679"/>
      <c r="X8" s="679"/>
      <c r="Y8" s="680"/>
      <c r="Z8" s="715">
        <v>0.4</v>
      </c>
      <c r="AA8" s="715"/>
      <c r="AB8" s="715"/>
      <c r="AC8" s="715"/>
      <c r="AD8" s="716">
        <v>310697</v>
      </c>
      <c r="AE8" s="716"/>
      <c r="AF8" s="716"/>
      <c r="AG8" s="716"/>
      <c r="AH8" s="716"/>
      <c r="AI8" s="716"/>
      <c r="AJ8" s="716"/>
      <c r="AK8" s="716"/>
      <c r="AL8" s="681">
        <v>0.7</v>
      </c>
      <c r="AM8" s="682"/>
      <c r="AN8" s="682"/>
      <c r="AO8" s="717"/>
      <c r="AP8" s="675" t="s">
        <v>240</v>
      </c>
      <c r="AQ8" s="676"/>
      <c r="AR8" s="676"/>
      <c r="AS8" s="676"/>
      <c r="AT8" s="676"/>
      <c r="AU8" s="676"/>
      <c r="AV8" s="676"/>
      <c r="AW8" s="676"/>
      <c r="AX8" s="676"/>
      <c r="AY8" s="676"/>
      <c r="AZ8" s="676"/>
      <c r="BA8" s="676"/>
      <c r="BB8" s="676"/>
      <c r="BC8" s="676"/>
      <c r="BD8" s="676"/>
      <c r="BE8" s="676"/>
      <c r="BF8" s="677"/>
      <c r="BG8" s="678">
        <v>389948</v>
      </c>
      <c r="BH8" s="679"/>
      <c r="BI8" s="679"/>
      <c r="BJ8" s="679"/>
      <c r="BK8" s="679"/>
      <c r="BL8" s="679"/>
      <c r="BM8" s="679"/>
      <c r="BN8" s="680"/>
      <c r="BO8" s="715">
        <v>1.1000000000000001</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36335576</v>
      </c>
      <c r="CS8" s="679"/>
      <c r="CT8" s="679"/>
      <c r="CU8" s="679"/>
      <c r="CV8" s="679"/>
      <c r="CW8" s="679"/>
      <c r="CX8" s="679"/>
      <c r="CY8" s="680"/>
      <c r="CZ8" s="715">
        <v>46.4</v>
      </c>
      <c r="DA8" s="715"/>
      <c r="DB8" s="715"/>
      <c r="DC8" s="715"/>
      <c r="DD8" s="684">
        <v>581751</v>
      </c>
      <c r="DE8" s="679"/>
      <c r="DF8" s="679"/>
      <c r="DG8" s="679"/>
      <c r="DH8" s="679"/>
      <c r="DI8" s="679"/>
      <c r="DJ8" s="679"/>
      <c r="DK8" s="679"/>
      <c r="DL8" s="679"/>
      <c r="DM8" s="679"/>
      <c r="DN8" s="679"/>
      <c r="DO8" s="679"/>
      <c r="DP8" s="680"/>
      <c r="DQ8" s="684">
        <v>18144572</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166026</v>
      </c>
      <c r="S9" s="679"/>
      <c r="T9" s="679"/>
      <c r="U9" s="679"/>
      <c r="V9" s="679"/>
      <c r="W9" s="679"/>
      <c r="X9" s="679"/>
      <c r="Y9" s="680"/>
      <c r="Z9" s="715">
        <v>0.2</v>
      </c>
      <c r="AA9" s="715"/>
      <c r="AB9" s="715"/>
      <c r="AC9" s="715"/>
      <c r="AD9" s="716">
        <v>166026</v>
      </c>
      <c r="AE9" s="716"/>
      <c r="AF9" s="716"/>
      <c r="AG9" s="716"/>
      <c r="AH9" s="716"/>
      <c r="AI9" s="716"/>
      <c r="AJ9" s="716"/>
      <c r="AK9" s="716"/>
      <c r="AL9" s="681">
        <v>0.4</v>
      </c>
      <c r="AM9" s="682"/>
      <c r="AN9" s="682"/>
      <c r="AO9" s="717"/>
      <c r="AP9" s="675" t="s">
        <v>244</v>
      </c>
      <c r="AQ9" s="676"/>
      <c r="AR9" s="676"/>
      <c r="AS9" s="676"/>
      <c r="AT9" s="676"/>
      <c r="AU9" s="676"/>
      <c r="AV9" s="676"/>
      <c r="AW9" s="676"/>
      <c r="AX9" s="676"/>
      <c r="AY9" s="676"/>
      <c r="AZ9" s="676"/>
      <c r="BA9" s="676"/>
      <c r="BB9" s="676"/>
      <c r="BC9" s="676"/>
      <c r="BD9" s="676"/>
      <c r="BE9" s="676"/>
      <c r="BF9" s="677"/>
      <c r="BG9" s="678">
        <v>16434783</v>
      </c>
      <c r="BH9" s="679"/>
      <c r="BI9" s="679"/>
      <c r="BJ9" s="679"/>
      <c r="BK9" s="679"/>
      <c r="BL9" s="679"/>
      <c r="BM9" s="679"/>
      <c r="BN9" s="680"/>
      <c r="BO9" s="715">
        <v>45.8</v>
      </c>
      <c r="BP9" s="715"/>
      <c r="BQ9" s="715"/>
      <c r="BR9" s="715"/>
      <c r="BS9" s="684" t="s">
        <v>245</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6704370</v>
      </c>
      <c r="CS9" s="679"/>
      <c r="CT9" s="679"/>
      <c r="CU9" s="679"/>
      <c r="CV9" s="679"/>
      <c r="CW9" s="679"/>
      <c r="CX9" s="679"/>
      <c r="CY9" s="680"/>
      <c r="CZ9" s="715">
        <v>8.6</v>
      </c>
      <c r="DA9" s="715"/>
      <c r="DB9" s="715"/>
      <c r="DC9" s="715"/>
      <c r="DD9" s="684">
        <v>139724</v>
      </c>
      <c r="DE9" s="679"/>
      <c r="DF9" s="679"/>
      <c r="DG9" s="679"/>
      <c r="DH9" s="679"/>
      <c r="DI9" s="679"/>
      <c r="DJ9" s="679"/>
      <c r="DK9" s="679"/>
      <c r="DL9" s="679"/>
      <c r="DM9" s="679"/>
      <c r="DN9" s="679"/>
      <c r="DO9" s="679"/>
      <c r="DP9" s="680"/>
      <c r="DQ9" s="684">
        <v>5833895</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245</v>
      </c>
      <c r="AA10" s="715"/>
      <c r="AB10" s="715"/>
      <c r="AC10" s="715"/>
      <c r="AD10" s="716" t="s">
        <v>245</v>
      </c>
      <c r="AE10" s="716"/>
      <c r="AF10" s="716"/>
      <c r="AG10" s="716"/>
      <c r="AH10" s="716"/>
      <c r="AI10" s="716"/>
      <c r="AJ10" s="716"/>
      <c r="AK10" s="716"/>
      <c r="AL10" s="681" t="s">
        <v>245</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466204</v>
      </c>
      <c r="BH10" s="679"/>
      <c r="BI10" s="679"/>
      <c r="BJ10" s="679"/>
      <c r="BK10" s="679"/>
      <c r="BL10" s="679"/>
      <c r="BM10" s="679"/>
      <c r="BN10" s="680"/>
      <c r="BO10" s="715">
        <v>1.3</v>
      </c>
      <c r="BP10" s="715"/>
      <c r="BQ10" s="715"/>
      <c r="BR10" s="715"/>
      <c r="BS10" s="684">
        <v>77187</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70783</v>
      </c>
      <c r="CS10" s="679"/>
      <c r="CT10" s="679"/>
      <c r="CU10" s="679"/>
      <c r="CV10" s="679"/>
      <c r="CW10" s="679"/>
      <c r="CX10" s="679"/>
      <c r="CY10" s="680"/>
      <c r="CZ10" s="715">
        <v>0.1</v>
      </c>
      <c r="DA10" s="715"/>
      <c r="DB10" s="715"/>
      <c r="DC10" s="715"/>
      <c r="DD10" s="684" t="s">
        <v>245</v>
      </c>
      <c r="DE10" s="679"/>
      <c r="DF10" s="679"/>
      <c r="DG10" s="679"/>
      <c r="DH10" s="679"/>
      <c r="DI10" s="679"/>
      <c r="DJ10" s="679"/>
      <c r="DK10" s="679"/>
      <c r="DL10" s="679"/>
      <c r="DM10" s="679"/>
      <c r="DN10" s="679"/>
      <c r="DO10" s="679"/>
      <c r="DP10" s="680"/>
      <c r="DQ10" s="684">
        <v>66951</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3355062</v>
      </c>
      <c r="S11" s="679"/>
      <c r="T11" s="679"/>
      <c r="U11" s="679"/>
      <c r="V11" s="679"/>
      <c r="W11" s="679"/>
      <c r="X11" s="679"/>
      <c r="Y11" s="680"/>
      <c r="Z11" s="681">
        <v>4.2</v>
      </c>
      <c r="AA11" s="682"/>
      <c r="AB11" s="682"/>
      <c r="AC11" s="683"/>
      <c r="AD11" s="684">
        <v>3355062</v>
      </c>
      <c r="AE11" s="679"/>
      <c r="AF11" s="679"/>
      <c r="AG11" s="679"/>
      <c r="AH11" s="679"/>
      <c r="AI11" s="679"/>
      <c r="AJ11" s="679"/>
      <c r="AK11" s="680"/>
      <c r="AL11" s="681">
        <v>7.9</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687357</v>
      </c>
      <c r="BH11" s="679"/>
      <c r="BI11" s="679"/>
      <c r="BJ11" s="679"/>
      <c r="BK11" s="679"/>
      <c r="BL11" s="679"/>
      <c r="BM11" s="679"/>
      <c r="BN11" s="680"/>
      <c r="BO11" s="715">
        <v>1.9</v>
      </c>
      <c r="BP11" s="715"/>
      <c r="BQ11" s="715"/>
      <c r="BR11" s="715"/>
      <c r="BS11" s="684">
        <v>106729</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262592</v>
      </c>
      <c r="CS11" s="679"/>
      <c r="CT11" s="679"/>
      <c r="CU11" s="679"/>
      <c r="CV11" s="679"/>
      <c r="CW11" s="679"/>
      <c r="CX11" s="679"/>
      <c r="CY11" s="680"/>
      <c r="CZ11" s="715">
        <v>0.3</v>
      </c>
      <c r="DA11" s="715"/>
      <c r="DB11" s="715"/>
      <c r="DC11" s="715"/>
      <c r="DD11" s="684">
        <v>58445</v>
      </c>
      <c r="DE11" s="679"/>
      <c r="DF11" s="679"/>
      <c r="DG11" s="679"/>
      <c r="DH11" s="679"/>
      <c r="DI11" s="679"/>
      <c r="DJ11" s="679"/>
      <c r="DK11" s="679"/>
      <c r="DL11" s="679"/>
      <c r="DM11" s="679"/>
      <c r="DN11" s="679"/>
      <c r="DO11" s="679"/>
      <c r="DP11" s="680"/>
      <c r="DQ11" s="684">
        <v>185271</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175076</v>
      </c>
      <c r="S12" s="679"/>
      <c r="T12" s="679"/>
      <c r="U12" s="679"/>
      <c r="V12" s="679"/>
      <c r="W12" s="679"/>
      <c r="X12" s="679"/>
      <c r="Y12" s="680"/>
      <c r="Z12" s="715">
        <v>0.2</v>
      </c>
      <c r="AA12" s="715"/>
      <c r="AB12" s="715"/>
      <c r="AC12" s="715"/>
      <c r="AD12" s="716">
        <v>175076</v>
      </c>
      <c r="AE12" s="716"/>
      <c r="AF12" s="716"/>
      <c r="AG12" s="716"/>
      <c r="AH12" s="716"/>
      <c r="AI12" s="716"/>
      <c r="AJ12" s="716"/>
      <c r="AK12" s="716"/>
      <c r="AL12" s="681">
        <v>0.4</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13615642</v>
      </c>
      <c r="BH12" s="679"/>
      <c r="BI12" s="679"/>
      <c r="BJ12" s="679"/>
      <c r="BK12" s="679"/>
      <c r="BL12" s="679"/>
      <c r="BM12" s="679"/>
      <c r="BN12" s="680"/>
      <c r="BO12" s="715">
        <v>37.9</v>
      </c>
      <c r="BP12" s="715"/>
      <c r="BQ12" s="715"/>
      <c r="BR12" s="715"/>
      <c r="BS12" s="684" t="s">
        <v>245</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665724</v>
      </c>
      <c r="CS12" s="679"/>
      <c r="CT12" s="679"/>
      <c r="CU12" s="679"/>
      <c r="CV12" s="679"/>
      <c r="CW12" s="679"/>
      <c r="CX12" s="679"/>
      <c r="CY12" s="680"/>
      <c r="CZ12" s="715">
        <v>0.9</v>
      </c>
      <c r="DA12" s="715"/>
      <c r="DB12" s="715"/>
      <c r="DC12" s="715"/>
      <c r="DD12" s="684">
        <v>20870</v>
      </c>
      <c r="DE12" s="679"/>
      <c r="DF12" s="679"/>
      <c r="DG12" s="679"/>
      <c r="DH12" s="679"/>
      <c r="DI12" s="679"/>
      <c r="DJ12" s="679"/>
      <c r="DK12" s="679"/>
      <c r="DL12" s="679"/>
      <c r="DM12" s="679"/>
      <c r="DN12" s="679"/>
      <c r="DO12" s="679"/>
      <c r="DP12" s="680"/>
      <c r="DQ12" s="684">
        <v>284771</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245</v>
      </c>
      <c r="AA13" s="715"/>
      <c r="AB13" s="715"/>
      <c r="AC13" s="715"/>
      <c r="AD13" s="716" t="s">
        <v>245</v>
      </c>
      <c r="AE13" s="716"/>
      <c r="AF13" s="716"/>
      <c r="AG13" s="716"/>
      <c r="AH13" s="716"/>
      <c r="AI13" s="716"/>
      <c r="AJ13" s="716"/>
      <c r="AK13" s="716"/>
      <c r="AL13" s="681" t="s">
        <v>245</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13544261</v>
      </c>
      <c r="BH13" s="679"/>
      <c r="BI13" s="679"/>
      <c r="BJ13" s="679"/>
      <c r="BK13" s="679"/>
      <c r="BL13" s="679"/>
      <c r="BM13" s="679"/>
      <c r="BN13" s="680"/>
      <c r="BO13" s="715">
        <v>37.700000000000003</v>
      </c>
      <c r="BP13" s="715"/>
      <c r="BQ13" s="715"/>
      <c r="BR13" s="715"/>
      <c r="BS13" s="684" t="s">
        <v>245</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6741450</v>
      </c>
      <c r="CS13" s="679"/>
      <c r="CT13" s="679"/>
      <c r="CU13" s="679"/>
      <c r="CV13" s="679"/>
      <c r="CW13" s="679"/>
      <c r="CX13" s="679"/>
      <c r="CY13" s="680"/>
      <c r="CZ13" s="715">
        <v>8.6</v>
      </c>
      <c r="DA13" s="715"/>
      <c r="DB13" s="715"/>
      <c r="DC13" s="715"/>
      <c r="DD13" s="684">
        <v>2788154</v>
      </c>
      <c r="DE13" s="679"/>
      <c r="DF13" s="679"/>
      <c r="DG13" s="679"/>
      <c r="DH13" s="679"/>
      <c r="DI13" s="679"/>
      <c r="DJ13" s="679"/>
      <c r="DK13" s="679"/>
      <c r="DL13" s="679"/>
      <c r="DM13" s="679"/>
      <c r="DN13" s="679"/>
      <c r="DO13" s="679"/>
      <c r="DP13" s="680"/>
      <c r="DQ13" s="684">
        <v>4098241</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83314</v>
      </c>
      <c r="S14" s="679"/>
      <c r="T14" s="679"/>
      <c r="U14" s="679"/>
      <c r="V14" s="679"/>
      <c r="W14" s="679"/>
      <c r="X14" s="679"/>
      <c r="Y14" s="680"/>
      <c r="Z14" s="715">
        <v>0.1</v>
      </c>
      <c r="AA14" s="715"/>
      <c r="AB14" s="715"/>
      <c r="AC14" s="715"/>
      <c r="AD14" s="716">
        <v>83314</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230876</v>
      </c>
      <c r="BH14" s="679"/>
      <c r="BI14" s="679"/>
      <c r="BJ14" s="679"/>
      <c r="BK14" s="679"/>
      <c r="BL14" s="679"/>
      <c r="BM14" s="679"/>
      <c r="BN14" s="680"/>
      <c r="BO14" s="715">
        <v>0.6</v>
      </c>
      <c r="BP14" s="715"/>
      <c r="BQ14" s="715"/>
      <c r="BR14" s="715"/>
      <c r="BS14" s="684" t="s">
        <v>179</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2511940</v>
      </c>
      <c r="CS14" s="679"/>
      <c r="CT14" s="679"/>
      <c r="CU14" s="679"/>
      <c r="CV14" s="679"/>
      <c r="CW14" s="679"/>
      <c r="CX14" s="679"/>
      <c r="CY14" s="680"/>
      <c r="CZ14" s="715">
        <v>3.2</v>
      </c>
      <c r="DA14" s="715"/>
      <c r="DB14" s="715"/>
      <c r="DC14" s="715"/>
      <c r="DD14" s="684">
        <v>313695</v>
      </c>
      <c r="DE14" s="679"/>
      <c r="DF14" s="679"/>
      <c r="DG14" s="679"/>
      <c r="DH14" s="679"/>
      <c r="DI14" s="679"/>
      <c r="DJ14" s="679"/>
      <c r="DK14" s="679"/>
      <c r="DL14" s="679"/>
      <c r="DM14" s="679"/>
      <c r="DN14" s="679"/>
      <c r="DO14" s="679"/>
      <c r="DP14" s="680"/>
      <c r="DQ14" s="684">
        <v>2179116</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179</v>
      </c>
      <c r="S15" s="679"/>
      <c r="T15" s="679"/>
      <c r="U15" s="679"/>
      <c r="V15" s="679"/>
      <c r="W15" s="679"/>
      <c r="X15" s="679"/>
      <c r="Y15" s="680"/>
      <c r="Z15" s="715" t="s">
        <v>245</v>
      </c>
      <c r="AA15" s="715"/>
      <c r="AB15" s="715"/>
      <c r="AC15" s="715"/>
      <c r="AD15" s="716" t="s">
        <v>179</v>
      </c>
      <c r="AE15" s="716"/>
      <c r="AF15" s="716"/>
      <c r="AG15" s="716"/>
      <c r="AH15" s="716"/>
      <c r="AI15" s="716"/>
      <c r="AJ15" s="716"/>
      <c r="AK15" s="716"/>
      <c r="AL15" s="681" t="s">
        <v>245</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848713</v>
      </c>
      <c r="BH15" s="679"/>
      <c r="BI15" s="679"/>
      <c r="BJ15" s="679"/>
      <c r="BK15" s="679"/>
      <c r="BL15" s="679"/>
      <c r="BM15" s="679"/>
      <c r="BN15" s="680"/>
      <c r="BO15" s="715">
        <v>2.4</v>
      </c>
      <c r="BP15" s="715"/>
      <c r="BQ15" s="715"/>
      <c r="BR15" s="715"/>
      <c r="BS15" s="684" t="s">
        <v>179</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8397474</v>
      </c>
      <c r="CS15" s="679"/>
      <c r="CT15" s="679"/>
      <c r="CU15" s="679"/>
      <c r="CV15" s="679"/>
      <c r="CW15" s="679"/>
      <c r="CX15" s="679"/>
      <c r="CY15" s="680"/>
      <c r="CZ15" s="715">
        <v>10.7</v>
      </c>
      <c r="DA15" s="715"/>
      <c r="DB15" s="715"/>
      <c r="DC15" s="715"/>
      <c r="DD15" s="684">
        <v>1683463</v>
      </c>
      <c r="DE15" s="679"/>
      <c r="DF15" s="679"/>
      <c r="DG15" s="679"/>
      <c r="DH15" s="679"/>
      <c r="DI15" s="679"/>
      <c r="DJ15" s="679"/>
      <c r="DK15" s="679"/>
      <c r="DL15" s="679"/>
      <c r="DM15" s="679"/>
      <c r="DN15" s="679"/>
      <c r="DO15" s="679"/>
      <c r="DP15" s="680"/>
      <c r="DQ15" s="684">
        <v>5846121</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23468</v>
      </c>
      <c r="S16" s="679"/>
      <c r="T16" s="679"/>
      <c r="U16" s="679"/>
      <c r="V16" s="679"/>
      <c r="W16" s="679"/>
      <c r="X16" s="679"/>
      <c r="Y16" s="680"/>
      <c r="Z16" s="715">
        <v>0</v>
      </c>
      <c r="AA16" s="715"/>
      <c r="AB16" s="715"/>
      <c r="AC16" s="715"/>
      <c r="AD16" s="716">
        <v>23468</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179</v>
      </c>
      <c r="BH16" s="679"/>
      <c r="BI16" s="679"/>
      <c r="BJ16" s="679"/>
      <c r="BK16" s="679"/>
      <c r="BL16" s="679"/>
      <c r="BM16" s="679"/>
      <c r="BN16" s="680"/>
      <c r="BO16" s="715" t="s">
        <v>245</v>
      </c>
      <c r="BP16" s="715"/>
      <c r="BQ16" s="715"/>
      <c r="BR16" s="715"/>
      <c r="BS16" s="684" t="s">
        <v>245</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82583</v>
      </c>
      <c r="CS16" s="679"/>
      <c r="CT16" s="679"/>
      <c r="CU16" s="679"/>
      <c r="CV16" s="679"/>
      <c r="CW16" s="679"/>
      <c r="CX16" s="679"/>
      <c r="CY16" s="680"/>
      <c r="CZ16" s="715">
        <v>0.1</v>
      </c>
      <c r="DA16" s="715"/>
      <c r="DB16" s="715"/>
      <c r="DC16" s="715"/>
      <c r="DD16" s="684" t="s">
        <v>245</v>
      </c>
      <c r="DE16" s="679"/>
      <c r="DF16" s="679"/>
      <c r="DG16" s="679"/>
      <c r="DH16" s="679"/>
      <c r="DI16" s="679"/>
      <c r="DJ16" s="679"/>
      <c r="DK16" s="679"/>
      <c r="DL16" s="679"/>
      <c r="DM16" s="679"/>
      <c r="DN16" s="679"/>
      <c r="DO16" s="679"/>
      <c r="DP16" s="680"/>
      <c r="DQ16" s="684">
        <v>155</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573379</v>
      </c>
      <c r="S17" s="679"/>
      <c r="T17" s="679"/>
      <c r="U17" s="679"/>
      <c r="V17" s="679"/>
      <c r="W17" s="679"/>
      <c r="X17" s="679"/>
      <c r="Y17" s="680"/>
      <c r="Z17" s="715">
        <v>0.7</v>
      </c>
      <c r="AA17" s="715"/>
      <c r="AB17" s="715"/>
      <c r="AC17" s="715"/>
      <c r="AD17" s="716">
        <v>573379</v>
      </c>
      <c r="AE17" s="716"/>
      <c r="AF17" s="716"/>
      <c r="AG17" s="716"/>
      <c r="AH17" s="716"/>
      <c r="AI17" s="716"/>
      <c r="AJ17" s="716"/>
      <c r="AK17" s="716"/>
      <c r="AL17" s="681">
        <v>1.3</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v>3183</v>
      </c>
      <c r="BH17" s="679"/>
      <c r="BI17" s="679"/>
      <c r="BJ17" s="679"/>
      <c r="BK17" s="679"/>
      <c r="BL17" s="679"/>
      <c r="BM17" s="679"/>
      <c r="BN17" s="680"/>
      <c r="BO17" s="715">
        <v>0</v>
      </c>
      <c r="BP17" s="715"/>
      <c r="BQ17" s="715"/>
      <c r="BR17" s="715"/>
      <c r="BS17" s="684" t="s">
        <v>179</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6364078</v>
      </c>
      <c r="CS17" s="679"/>
      <c r="CT17" s="679"/>
      <c r="CU17" s="679"/>
      <c r="CV17" s="679"/>
      <c r="CW17" s="679"/>
      <c r="CX17" s="679"/>
      <c r="CY17" s="680"/>
      <c r="CZ17" s="715">
        <v>8.1</v>
      </c>
      <c r="DA17" s="715"/>
      <c r="DB17" s="715"/>
      <c r="DC17" s="715"/>
      <c r="DD17" s="684" t="s">
        <v>241</v>
      </c>
      <c r="DE17" s="679"/>
      <c r="DF17" s="679"/>
      <c r="DG17" s="679"/>
      <c r="DH17" s="679"/>
      <c r="DI17" s="679"/>
      <c r="DJ17" s="679"/>
      <c r="DK17" s="679"/>
      <c r="DL17" s="679"/>
      <c r="DM17" s="679"/>
      <c r="DN17" s="679"/>
      <c r="DO17" s="679"/>
      <c r="DP17" s="680"/>
      <c r="DQ17" s="684">
        <v>6181885</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216227</v>
      </c>
      <c r="S18" s="679"/>
      <c r="T18" s="679"/>
      <c r="U18" s="679"/>
      <c r="V18" s="679"/>
      <c r="W18" s="679"/>
      <c r="X18" s="679"/>
      <c r="Y18" s="680"/>
      <c r="Z18" s="715">
        <v>0.3</v>
      </c>
      <c r="AA18" s="715"/>
      <c r="AB18" s="715"/>
      <c r="AC18" s="715"/>
      <c r="AD18" s="716">
        <v>216227</v>
      </c>
      <c r="AE18" s="716"/>
      <c r="AF18" s="716"/>
      <c r="AG18" s="716"/>
      <c r="AH18" s="716"/>
      <c r="AI18" s="716"/>
      <c r="AJ18" s="716"/>
      <c r="AK18" s="716"/>
      <c r="AL18" s="681">
        <v>0.5</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245</v>
      </c>
      <c r="BP18" s="715"/>
      <c r="BQ18" s="715"/>
      <c r="BR18" s="715"/>
      <c r="BS18" s="684" t="s">
        <v>179</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v>145778</v>
      </c>
      <c r="CS18" s="679"/>
      <c r="CT18" s="679"/>
      <c r="CU18" s="679"/>
      <c r="CV18" s="679"/>
      <c r="CW18" s="679"/>
      <c r="CX18" s="679"/>
      <c r="CY18" s="680"/>
      <c r="CZ18" s="715">
        <v>0.2</v>
      </c>
      <c r="DA18" s="715"/>
      <c r="DB18" s="715"/>
      <c r="DC18" s="715"/>
      <c r="DD18" s="684">
        <v>145778</v>
      </c>
      <c r="DE18" s="679"/>
      <c r="DF18" s="679"/>
      <c r="DG18" s="679"/>
      <c r="DH18" s="679"/>
      <c r="DI18" s="679"/>
      <c r="DJ18" s="679"/>
      <c r="DK18" s="679"/>
      <c r="DL18" s="679"/>
      <c r="DM18" s="679"/>
      <c r="DN18" s="679"/>
      <c r="DO18" s="679"/>
      <c r="DP18" s="680"/>
      <c r="DQ18" s="684">
        <v>145778</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14753</v>
      </c>
      <c r="S19" s="679"/>
      <c r="T19" s="679"/>
      <c r="U19" s="679"/>
      <c r="V19" s="679"/>
      <c r="W19" s="679"/>
      <c r="X19" s="679"/>
      <c r="Y19" s="680"/>
      <c r="Z19" s="715">
        <v>0</v>
      </c>
      <c r="AA19" s="715"/>
      <c r="AB19" s="715"/>
      <c r="AC19" s="715"/>
      <c r="AD19" s="716">
        <v>14753</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3222848</v>
      </c>
      <c r="BH19" s="679"/>
      <c r="BI19" s="679"/>
      <c r="BJ19" s="679"/>
      <c r="BK19" s="679"/>
      <c r="BL19" s="679"/>
      <c r="BM19" s="679"/>
      <c r="BN19" s="680"/>
      <c r="BO19" s="715">
        <v>9</v>
      </c>
      <c r="BP19" s="715"/>
      <c r="BQ19" s="715"/>
      <c r="BR19" s="715"/>
      <c r="BS19" s="684" t="s">
        <v>179</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245</v>
      </c>
      <c r="CS19" s="679"/>
      <c r="CT19" s="679"/>
      <c r="CU19" s="679"/>
      <c r="CV19" s="679"/>
      <c r="CW19" s="679"/>
      <c r="CX19" s="679"/>
      <c r="CY19" s="680"/>
      <c r="CZ19" s="715" t="s">
        <v>245</v>
      </c>
      <c r="DA19" s="715"/>
      <c r="DB19" s="715"/>
      <c r="DC19" s="715"/>
      <c r="DD19" s="684" t="s">
        <v>245</v>
      </c>
      <c r="DE19" s="679"/>
      <c r="DF19" s="679"/>
      <c r="DG19" s="679"/>
      <c r="DH19" s="679"/>
      <c r="DI19" s="679"/>
      <c r="DJ19" s="679"/>
      <c r="DK19" s="679"/>
      <c r="DL19" s="679"/>
      <c r="DM19" s="679"/>
      <c r="DN19" s="679"/>
      <c r="DO19" s="679"/>
      <c r="DP19" s="680"/>
      <c r="DQ19" s="684" t="s">
        <v>179</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2487</v>
      </c>
      <c r="S20" s="679"/>
      <c r="T20" s="679"/>
      <c r="U20" s="679"/>
      <c r="V20" s="679"/>
      <c r="W20" s="679"/>
      <c r="X20" s="679"/>
      <c r="Y20" s="680"/>
      <c r="Z20" s="715">
        <v>0</v>
      </c>
      <c r="AA20" s="715"/>
      <c r="AB20" s="715"/>
      <c r="AC20" s="715"/>
      <c r="AD20" s="716">
        <v>2487</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3222848</v>
      </c>
      <c r="BH20" s="679"/>
      <c r="BI20" s="679"/>
      <c r="BJ20" s="679"/>
      <c r="BK20" s="679"/>
      <c r="BL20" s="679"/>
      <c r="BM20" s="679"/>
      <c r="BN20" s="680"/>
      <c r="BO20" s="715">
        <v>9</v>
      </c>
      <c r="BP20" s="715"/>
      <c r="BQ20" s="715"/>
      <c r="BR20" s="715"/>
      <c r="BS20" s="684" t="s">
        <v>179</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78313220</v>
      </c>
      <c r="CS20" s="679"/>
      <c r="CT20" s="679"/>
      <c r="CU20" s="679"/>
      <c r="CV20" s="679"/>
      <c r="CW20" s="679"/>
      <c r="CX20" s="679"/>
      <c r="CY20" s="680"/>
      <c r="CZ20" s="715">
        <v>100</v>
      </c>
      <c r="DA20" s="715"/>
      <c r="DB20" s="715"/>
      <c r="DC20" s="715"/>
      <c r="DD20" s="684">
        <v>7919215</v>
      </c>
      <c r="DE20" s="679"/>
      <c r="DF20" s="679"/>
      <c r="DG20" s="679"/>
      <c r="DH20" s="679"/>
      <c r="DI20" s="679"/>
      <c r="DJ20" s="679"/>
      <c r="DK20" s="679"/>
      <c r="DL20" s="679"/>
      <c r="DM20" s="679"/>
      <c r="DN20" s="679"/>
      <c r="DO20" s="679"/>
      <c r="DP20" s="680"/>
      <c r="DQ20" s="684">
        <v>50154732</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339912</v>
      </c>
      <c r="S21" s="679"/>
      <c r="T21" s="679"/>
      <c r="U21" s="679"/>
      <c r="V21" s="679"/>
      <c r="W21" s="679"/>
      <c r="X21" s="679"/>
      <c r="Y21" s="680"/>
      <c r="Z21" s="715">
        <v>0.4</v>
      </c>
      <c r="AA21" s="715"/>
      <c r="AB21" s="715"/>
      <c r="AC21" s="715"/>
      <c r="AD21" s="716">
        <v>339912</v>
      </c>
      <c r="AE21" s="716"/>
      <c r="AF21" s="716"/>
      <c r="AG21" s="716"/>
      <c r="AH21" s="716"/>
      <c r="AI21" s="716"/>
      <c r="AJ21" s="716"/>
      <c r="AK21" s="716"/>
      <c r="AL21" s="681">
        <v>0.8</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21140</v>
      </c>
      <c r="BH21" s="679"/>
      <c r="BI21" s="679"/>
      <c r="BJ21" s="679"/>
      <c r="BK21" s="679"/>
      <c r="BL21" s="679"/>
      <c r="BM21" s="679"/>
      <c r="BN21" s="680"/>
      <c r="BO21" s="715">
        <v>0.1</v>
      </c>
      <c r="BP21" s="715"/>
      <c r="BQ21" s="715"/>
      <c r="BR21" s="715"/>
      <c r="BS21" s="684" t="s">
        <v>245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4246186</v>
      </c>
      <c r="S22" s="679"/>
      <c r="T22" s="679"/>
      <c r="U22" s="679"/>
      <c r="V22" s="679"/>
      <c r="W22" s="679"/>
      <c r="X22" s="679"/>
      <c r="Y22" s="680"/>
      <c r="Z22" s="715">
        <v>5.3</v>
      </c>
      <c r="AA22" s="715"/>
      <c r="AB22" s="715"/>
      <c r="AC22" s="715"/>
      <c r="AD22" s="716">
        <v>3865644</v>
      </c>
      <c r="AE22" s="716"/>
      <c r="AF22" s="716"/>
      <c r="AG22" s="716"/>
      <c r="AH22" s="716"/>
      <c r="AI22" s="716"/>
      <c r="AJ22" s="716"/>
      <c r="AK22" s="716"/>
      <c r="AL22" s="681">
        <v>9.1</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245</v>
      </c>
      <c r="BP22" s="715"/>
      <c r="BQ22" s="715"/>
      <c r="BR22" s="715"/>
      <c r="BS22" s="684" t="s">
        <v>179</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3865644</v>
      </c>
      <c r="S23" s="679"/>
      <c r="T23" s="679"/>
      <c r="U23" s="679"/>
      <c r="V23" s="679"/>
      <c r="W23" s="679"/>
      <c r="X23" s="679"/>
      <c r="Y23" s="680"/>
      <c r="Z23" s="715">
        <v>4.9000000000000004</v>
      </c>
      <c r="AA23" s="715"/>
      <c r="AB23" s="715"/>
      <c r="AC23" s="715"/>
      <c r="AD23" s="716">
        <v>3865644</v>
      </c>
      <c r="AE23" s="716"/>
      <c r="AF23" s="716"/>
      <c r="AG23" s="716"/>
      <c r="AH23" s="716"/>
      <c r="AI23" s="716"/>
      <c r="AJ23" s="716"/>
      <c r="AK23" s="716"/>
      <c r="AL23" s="681">
        <v>9.1</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3201708</v>
      </c>
      <c r="BH23" s="679"/>
      <c r="BI23" s="679"/>
      <c r="BJ23" s="679"/>
      <c r="BK23" s="679"/>
      <c r="BL23" s="679"/>
      <c r="BM23" s="679"/>
      <c r="BN23" s="680"/>
      <c r="BO23" s="715">
        <v>8.9</v>
      </c>
      <c r="BP23" s="715"/>
      <c r="BQ23" s="715"/>
      <c r="BR23" s="715"/>
      <c r="BS23" s="684" t="s">
        <v>179</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380542</v>
      </c>
      <c r="S24" s="679"/>
      <c r="T24" s="679"/>
      <c r="U24" s="679"/>
      <c r="V24" s="679"/>
      <c r="W24" s="679"/>
      <c r="X24" s="679"/>
      <c r="Y24" s="680"/>
      <c r="Z24" s="715">
        <v>0.5</v>
      </c>
      <c r="AA24" s="715"/>
      <c r="AB24" s="715"/>
      <c r="AC24" s="715"/>
      <c r="AD24" s="716" t="s">
        <v>245</v>
      </c>
      <c r="AE24" s="716"/>
      <c r="AF24" s="716"/>
      <c r="AG24" s="716"/>
      <c r="AH24" s="716"/>
      <c r="AI24" s="716"/>
      <c r="AJ24" s="716"/>
      <c r="AK24" s="716"/>
      <c r="AL24" s="681" t="s">
        <v>179</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245</v>
      </c>
      <c r="BH24" s="679"/>
      <c r="BI24" s="679"/>
      <c r="BJ24" s="679"/>
      <c r="BK24" s="679"/>
      <c r="BL24" s="679"/>
      <c r="BM24" s="679"/>
      <c r="BN24" s="680"/>
      <c r="BO24" s="715" t="s">
        <v>245</v>
      </c>
      <c r="BP24" s="715"/>
      <c r="BQ24" s="715"/>
      <c r="BR24" s="715"/>
      <c r="BS24" s="684" t="s">
        <v>245</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42549747</v>
      </c>
      <c r="CS24" s="734"/>
      <c r="CT24" s="734"/>
      <c r="CU24" s="734"/>
      <c r="CV24" s="734"/>
      <c r="CW24" s="734"/>
      <c r="CX24" s="734"/>
      <c r="CY24" s="777"/>
      <c r="CZ24" s="778">
        <v>54.3</v>
      </c>
      <c r="DA24" s="749"/>
      <c r="DB24" s="749"/>
      <c r="DC24" s="781"/>
      <c r="DD24" s="776">
        <v>26256147</v>
      </c>
      <c r="DE24" s="734"/>
      <c r="DF24" s="734"/>
      <c r="DG24" s="734"/>
      <c r="DH24" s="734"/>
      <c r="DI24" s="734"/>
      <c r="DJ24" s="734"/>
      <c r="DK24" s="777"/>
      <c r="DL24" s="776">
        <v>26122157</v>
      </c>
      <c r="DM24" s="734"/>
      <c r="DN24" s="734"/>
      <c r="DO24" s="734"/>
      <c r="DP24" s="734"/>
      <c r="DQ24" s="734"/>
      <c r="DR24" s="734"/>
      <c r="DS24" s="734"/>
      <c r="DT24" s="734"/>
      <c r="DU24" s="734"/>
      <c r="DV24" s="777"/>
      <c r="DW24" s="778">
        <v>57.2</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179</v>
      </c>
      <c r="S25" s="679"/>
      <c r="T25" s="679"/>
      <c r="U25" s="679"/>
      <c r="V25" s="679"/>
      <c r="W25" s="679"/>
      <c r="X25" s="679"/>
      <c r="Y25" s="680"/>
      <c r="Z25" s="715" t="s">
        <v>245</v>
      </c>
      <c r="AA25" s="715"/>
      <c r="AB25" s="715"/>
      <c r="AC25" s="715"/>
      <c r="AD25" s="716" t="s">
        <v>179</v>
      </c>
      <c r="AE25" s="716"/>
      <c r="AF25" s="716"/>
      <c r="AG25" s="716"/>
      <c r="AH25" s="716"/>
      <c r="AI25" s="716"/>
      <c r="AJ25" s="716"/>
      <c r="AK25" s="716"/>
      <c r="AL25" s="681" t="s">
        <v>241</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179</v>
      </c>
      <c r="BP25" s="715"/>
      <c r="BQ25" s="715"/>
      <c r="BR25" s="715"/>
      <c r="BS25" s="684" t="s">
        <v>245</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15012937</v>
      </c>
      <c r="CS25" s="697"/>
      <c r="CT25" s="697"/>
      <c r="CU25" s="697"/>
      <c r="CV25" s="697"/>
      <c r="CW25" s="697"/>
      <c r="CX25" s="697"/>
      <c r="CY25" s="698"/>
      <c r="CZ25" s="681">
        <v>19.2</v>
      </c>
      <c r="DA25" s="699"/>
      <c r="DB25" s="699"/>
      <c r="DC25" s="700"/>
      <c r="DD25" s="684">
        <v>13722751</v>
      </c>
      <c r="DE25" s="697"/>
      <c r="DF25" s="697"/>
      <c r="DG25" s="697"/>
      <c r="DH25" s="697"/>
      <c r="DI25" s="697"/>
      <c r="DJ25" s="697"/>
      <c r="DK25" s="698"/>
      <c r="DL25" s="684">
        <v>13608842</v>
      </c>
      <c r="DM25" s="697"/>
      <c r="DN25" s="697"/>
      <c r="DO25" s="697"/>
      <c r="DP25" s="697"/>
      <c r="DQ25" s="697"/>
      <c r="DR25" s="697"/>
      <c r="DS25" s="697"/>
      <c r="DT25" s="697"/>
      <c r="DU25" s="697"/>
      <c r="DV25" s="698"/>
      <c r="DW25" s="681">
        <v>29.8</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45286937</v>
      </c>
      <c r="S26" s="679"/>
      <c r="T26" s="679"/>
      <c r="U26" s="679"/>
      <c r="V26" s="679"/>
      <c r="W26" s="679"/>
      <c r="X26" s="679"/>
      <c r="Y26" s="680"/>
      <c r="Z26" s="715">
        <v>57</v>
      </c>
      <c r="AA26" s="715"/>
      <c r="AB26" s="715"/>
      <c r="AC26" s="715"/>
      <c r="AD26" s="716">
        <v>41704686</v>
      </c>
      <c r="AE26" s="716"/>
      <c r="AF26" s="716"/>
      <c r="AG26" s="716"/>
      <c r="AH26" s="716"/>
      <c r="AI26" s="716"/>
      <c r="AJ26" s="716"/>
      <c r="AK26" s="716"/>
      <c r="AL26" s="681">
        <v>98.2</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245</v>
      </c>
      <c r="BH26" s="679"/>
      <c r="BI26" s="679"/>
      <c r="BJ26" s="679"/>
      <c r="BK26" s="679"/>
      <c r="BL26" s="679"/>
      <c r="BM26" s="679"/>
      <c r="BN26" s="680"/>
      <c r="BO26" s="715" t="s">
        <v>179</v>
      </c>
      <c r="BP26" s="715"/>
      <c r="BQ26" s="715"/>
      <c r="BR26" s="715"/>
      <c r="BS26" s="684" t="s">
        <v>245</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10017233</v>
      </c>
      <c r="CS26" s="679"/>
      <c r="CT26" s="679"/>
      <c r="CU26" s="679"/>
      <c r="CV26" s="679"/>
      <c r="CW26" s="679"/>
      <c r="CX26" s="679"/>
      <c r="CY26" s="680"/>
      <c r="CZ26" s="681">
        <v>12.8</v>
      </c>
      <c r="DA26" s="699"/>
      <c r="DB26" s="699"/>
      <c r="DC26" s="700"/>
      <c r="DD26" s="684">
        <v>8957198</v>
      </c>
      <c r="DE26" s="679"/>
      <c r="DF26" s="679"/>
      <c r="DG26" s="679"/>
      <c r="DH26" s="679"/>
      <c r="DI26" s="679"/>
      <c r="DJ26" s="679"/>
      <c r="DK26" s="680"/>
      <c r="DL26" s="684" t="s">
        <v>245</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28241</v>
      </c>
      <c r="S27" s="679"/>
      <c r="T27" s="679"/>
      <c r="U27" s="679"/>
      <c r="V27" s="679"/>
      <c r="W27" s="679"/>
      <c r="X27" s="679"/>
      <c r="Y27" s="680"/>
      <c r="Z27" s="715">
        <v>0</v>
      </c>
      <c r="AA27" s="715"/>
      <c r="AB27" s="715"/>
      <c r="AC27" s="715"/>
      <c r="AD27" s="716">
        <v>28241</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35899554</v>
      </c>
      <c r="BH27" s="679"/>
      <c r="BI27" s="679"/>
      <c r="BJ27" s="679"/>
      <c r="BK27" s="679"/>
      <c r="BL27" s="679"/>
      <c r="BM27" s="679"/>
      <c r="BN27" s="680"/>
      <c r="BO27" s="715">
        <v>100</v>
      </c>
      <c r="BP27" s="715"/>
      <c r="BQ27" s="715"/>
      <c r="BR27" s="715"/>
      <c r="BS27" s="684">
        <v>183916</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21172732</v>
      </c>
      <c r="CS27" s="697"/>
      <c r="CT27" s="697"/>
      <c r="CU27" s="697"/>
      <c r="CV27" s="697"/>
      <c r="CW27" s="697"/>
      <c r="CX27" s="697"/>
      <c r="CY27" s="698"/>
      <c r="CZ27" s="681">
        <v>27</v>
      </c>
      <c r="DA27" s="699"/>
      <c r="DB27" s="699"/>
      <c r="DC27" s="700"/>
      <c r="DD27" s="684">
        <v>6351511</v>
      </c>
      <c r="DE27" s="697"/>
      <c r="DF27" s="697"/>
      <c r="DG27" s="697"/>
      <c r="DH27" s="697"/>
      <c r="DI27" s="697"/>
      <c r="DJ27" s="697"/>
      <c r="DK27" s="698"/>
      <c r="DL27" s="684">
        <v>6350268</v>
      </c>
      <c r="DM27" s="697"/>
      <c r="DN27" s="697"/>
      <c r="DO27" s="697"/>
      <c r="DP27" s="697"/>
      <c r="DQ27" s="697"/>
      <c r="DR27" s="697"/>
      <c r="DS27" s="697"/>
      <c r="DT27" s="697"/>
      <c r="DU27" s="697"/>
      <c r="DV27" s="698"/>
      <c r="DW27" s="681">
        <v>13.9</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966024</v>
      </c>
      <c r="S28" s="679"/>
      <c r="T28" s="679"/>
      <c r="U28" s="679"/>
      <c r="V28" s="679"/>
      <c r="W28" s="679"/>
      <c r="X28" s="679"/>
      <c r="Y28" s="680"/>
      <c r="Z28" s="715">
        <v>1.2</v>
      </c>
      <c r="AA28" s="715"/>
      <c r="AB28" s="715"/>
      <c r="AC28" s="715"/>
      <c r="AD28" s="716" t="s">
        <v>245</v>
      </c>
      <c r="AE28" s="716"/>
      <c r="AF28" s="716"/>
      <c r="AG28" s="716"/>
      <c r="AH28" s="716"/>
      <c r="AI28" s="716"/>
      <c r="AJ28" s="716"/>
      <c r="AK28" s="716"/>
      <c r="AL28" s="681" t="s">
        <v>245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6364078</v>
      </c>
      <c r="CS28" s="679"/>
      <c r="CT28" s="679"/>
      <c r="CU28" s="679"/>
      <c r="CV28" s="679"/>
      <c r="CW28" s="679"/>
      <c r="CX28" s="679"/>
      <c r="CY28" s="680"/>
      <c r="CZ28" s="681">
        <v>8.1</v>
      </c>
      <c r="DA28" s="699"/>
      <c r="DB28" s="699"/>
      <c r="DC28" s="700"/>
      <c r="DD28" s="684">
        <v>6181885</v>
      </c>
      <c r="DE28" s="679"/>
      <c r="DF28" s="679"/>
      <c r="DG28" s="679"/>
      <c r="DH28" s="679"/>
      <c r="DI28" s="679"/>
      <c r="DJ28" s="679"/>
      <c r="DK28" s="680"/>
      <c r="DL28" s="684">
        <v>6163047</v>
      </c>
      <c r="DM28" s="679"/>
      <c r="DN28" s="679"/>
      <c r="DO28" s="679"/>
      <c r="DP28" s="679"/>
      <c r="DQ28" s="679"/>
      <c r="DR28" s="679"/>
      <c r="DS28" s="679"/>
      <c r="DT28" s="679"/>
      <c r="DU28" s="679"/>
      <c r="DV28" s="680"/>
      <c r="DW28" s="681">
        <v>13.5</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1890741</v>
      </c>
      <c r="S29" s="679"/>
      <c r="T29" s="679"/>
      <c r="U29" s="679"/>
      <c r="V29" s="679"/>
      <c r="W29" s="679"/>
      <c r="X29" s="679"/>
      <c r="Y29" s="680"/>
      <c r="Z29" s="715">
        <v>2.4</v>
      </c>
      <c r="AA29" s="715"/>
      <c r="AB29" s="715"/>
      <c r="AC29" s="715"/>
      <c r="AD29" s="716">
        <v>443587</v>
      </c>
      <c r="AE29" s="716"/>
      <c r="AF29" s="716"/>
      <c r="AG29" s="716"/>
      <c r="AH29" s="716"/>
      <c r="AI29" s="716"/>
      <c r="AJ29" s="716"/>
      <c r="AK29" s="716"/>
      <c r="AL29" s="681">
        <v>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6363829</v>
      </c>
      <c r="CS29" s="697"/>
      <c r="CT29" s="697"/>
      <c r="CU29" s="697"/>
      <c r="CV29" s="697"/>
      <c r="CW29" s="697"/>
      <c r="CX29" s="697"/>
      <c r="CY29" s="698"/>
      <c r="CZ29" s="681">
        <v>8.1</v>
      </c>
      <c r="DA29" s="699"/>
      <c r="DB29" s="699"/>
      <c r="DC29" s="700"/>
      <c r="DD29" s="684">
        <v>6181636</v>
      </c>
      <c r="DE29" s="697"/>
      <c r="DF29" s="697"/>
      <c r="DG29" s="697"/>
      <c r="DH29" s="697"/>
      <c r="DI29" s="697"/>
      <c r="DJ29" s="697"/>
      <c r="DK29" s="698"/>
      <c r="DL29" s="684">
        <v>6162798</v>
      </c>
      <c r="DM29" s="697"/>
      <c r="DN29" s="697"/>
      <c r="DO29" s="697"/>
      <c r="DP29" s="697"/>
      <c r="DQ29" s="697"/>
      <c r="DR29" s="697"/>
      <c r="DS29" s="697"/>
      <c r="DT29" s="697"/>
      <c r="DU29" s="697"/>
      <c r="DV29" s="698"/>
      <c r="DW29" s="681">
        <v>13.5</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341973</v>
      </c>
      <c r="S30" s="679"/>
      <c r="T30" s="679"/>
      <c r="U30" s="679"/>
      <c r="V30" s="679"/>
      <c r="W30" s="679"/>
      <c r="X30" s="679"/>
      <c r="Y30" s="680"/>
      <c r="Z30" s="715">
        <v>0.4</v>
      </c>
      <c r="AA30" s="715"/>
      <c r="AB30" s="715"/>
      <c r="AC30" s="715"/>
      <c r="AD30" s="716" t="s">
        <v>245</v>
      </c>
      <c r="AE30" s="716"/>
      <c r="AF30" s="716"/>
      <c r="AG30" s="716"/>
      <c r="AH30" s="716"/>
      <c r="AI30" s="716"/>
      <c r="AJ30" s="716"/>
      <c r="AK30" s="716"/>
      <c r="AL30" s="681" t="s">
        <v>179</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5871723</v>
      </c>
      <c r="CS30" s="679"/>
      <c r="CT30" s="679"/>
      <c r="CU30" s="679"/>
      <c r="CV30" s="679"/>
      <c r="CW30" s="679"/>
      <c r="CX30" s="679"/>
      <c r="CY30" s="680"/>
      <c r="CZ30" s="681">
        <v>7.5</v>
      </c>
      <c r="DA30" s="699"/>
      <c r="DB30" s="699"/>
      <c r="DC30" s="700"/>
      <c r="DD30" s="684">
        <v>5735401</v>
      </c>
      <c r="DE30" s="679"/>
      <c r="DF30" s="679"/>
      <c r="DG30" s="679"/>
      <c r="DH30" s="679"/>
      <c r="DI30" s="679"/>
      <c r="DJ30" s="679"/>
      <c r="DK30" s="680"/>
      <c r="DL30" s="684">
        <v>5717345</v>
      </c>
      <c r="DM30" s="679"/>
      <c r="DN30" s="679"/>
      <c r="DO30" s="679"/>
      <c r="DP30" s="679"/>
      <c r="DQ30" s="679"/>
      <c r="DR30" s="679"/>
      <c r="DS30" s="679"/>
      <c r="DT30" s="679"/>
      <c r="DU30" s="679"/>
      <c r="DV30" s="680"/>
      <c r="DW30" s="681">
        <v>12.5</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13666681</v>
      </c>
      <c r="S31" s="679"/>
      <c r="T31" s="679"/>
      <c r="U31" s="679"/>
      <c r="V31" s="679"/>
      <c r="W31" s="679"/>
      <c r="X31" s="679"/>
      <c r="Y31" s="680"/>
      <c r="Z31" s="715">
        <v>17.2</v>
      </c>
      <c r="AA31" s="715"/>
      <c r="AB31" s="715"/>
      <c r="AC31" s="715"/>
      <c r="AD31" s="716" t="s">
        <v>245</v>
      </c>
      <c r="AE31" s="716"/>
      <c r="AF31" s="716"/>
      <c r="AG31" s="716"/>
      <c r="AH31" s="716"/>
      <c r="AI31" s="716"/>
      <c r="AJ31" s="716"/>
      <c r="AK31" s="716"/>
      <c r="AL31" s="681" t="s">
        <v>179</v>
      </c>
      <c r="AM31" s="682"/>
      <c r="AN31" s="682"/>
      <c r="AO31" s="717"/>
      <c r="AP31" s="754" t="s">
        <v>314</v>
      </c>
      <c r="AQ31" s="755"/>
      <c r="AR31" s="755"/>
      <c r="AS31" s="755"/>
      <c r="AT31" s="760" t="s">
        <v>315</v>
      </c>
      <c r="AU31" s="231"/>
      <c r="AV31" s="231"/>
      <c r="AW31" s="231"/>
      <c r="AX31" s="744" t="s">
        <v>189</v>
      </c>
      <c r="AY31" s="745"/>
      <c r="AZ31" s="745"/>
      <c r="BA31" s="745"/>
      <c r="BB31" s="745"/>
      <c r="BC31" s="745"/>
      <c r="BD31" s="745"/>
      <c r="BE31" s="745"/>
      <c r="BF31" s="746"/>
      <c r="BG31" s="747">
        <v>99.1</v>
      </c>
      <c r="BH31" s="748"/>
      <c r="BI31" s="748"/>
      <c r="BJ31" s="748"/>
      <c r="BK31" s="748"/>
      <c r="BL31" s="748"/>
      <c r="BM31" s="749">
        <v>96.1</v>
      </c>
      <c r="BN31" s="748"/>
      <c r="BO31" s="748"/>
      <c r="BP31" s="748"/>
      <c r="BQ31" s="750"/>
      <c r="BR31" s="747">
        <v>99.1</v>
      </c>
      <c r="BS31" s="748"/>
      <c r="BT31" s="748"/>
      <c r="BU31" s="748"/>
      <c r="BV31" s="748"/>
      <c r="BW31" s="748"/>
      <c r="BX31" s="749">
        <v>95.4</v>
      </c>
      <c r="BY31" s="748"/>
      <c r="BZ31" s="748"/>
      <c r="CA31" s="748"/>
      <c r="CB31" s="750"/>
      <c r="CD31" s="765"/>
      <c r="CE31" s="766"/>
      <c r="CF31" s="711" t="s">
        <v>316</v>
      </c>
      <c r="CG31" s="712"/>
      <c r="CH31" s="712"/>
      <c r="CI31" s="712"/>
      <c r="CJ31" s="712"/>
      <c r="CK31" s="712"/>
      <c r="CL31" s="712"/>
      <c r="CM31" s="712"/>
      <c r="CN31" s="712"/>
      <c r="CO31" s="712"/>
      <c r="CP31" s="712"/>
      <c r="CQ31" s="713"/>
      <c r="CR31" s="678">
        <v>492106</v>
      </c>
      <c r="CS31" s="697"/>
      <c r="CT31" s="697"/>
      <c r="CU31" s="697"/>
      <c r="CV31" s="697"/>
      <c r="CW31" s="697"/>
      <c r="CX31" s="697"/>
      <c r="CY31" s="698"/>
      <c r="CZ31" s="681">
        <v>0.6</v>
      </c>
      <c r="DA31" s="699"/>
      <c r="DB31" s="699"/>
      <c r="DC31" s="700"/>
      <c r="DD31" s="684">
        <v>446235</v>
      </c>
      <c r="DE31" s="697"/>
      <c r="DF31" s="697"/>
      <c r="DG31" s="697"/>
      <c r="DH31" s="697"/>
      <c r="DI31" s="697"/>
      <c r="DJ31" s="697"/>
      <c r="DK31" s="698"/>
      <c r="DL31" s="684">
        <v>445453</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v>21591</v>
      </c>
      <c r="S32" s="679"/>
      <c r="T32" s="679"/>
      <c r="U32" s="679"/>
      <c r="V32" s="679"/>
      <c r="W32" s="679"/>
      <c r="X32" s="679"/>
      <c r="Y32" s="680"/>
      <c r="Z32" s="715">
        <v>0</v>
      </c>
      <c r="AA32" s="715"/>
      <c r="AB32" s="715"/>
      <c r="AC32" s="715"/>
      <c r="AD32" s="716">
        <v>21591</v>
      </c>
      <c r="AE32" s="716"/>
      <c r="AF32" s="716"/>
      <c r="AG32" s="716"/>
      <c r="AH32" s="716"/>
      <c r="AI32" s="716"/>
      <c r="AJ32" s="716"/>
      <c r="AK32" s="716"/>
      <c r="AL32" s="681">
        <v>0.1</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99.3</v>
      </c>
      <c r="BH32" s="697"/>
      <c r="BI32" s="697"/>
      <c r="BJ32" s="697"/>
      <c r="BK32" s="697"/>
      <c r="BL32" s="697"/>
      <c r="BM32" s="682">
        <v>96.6</v>
      </c>
      <c r="BN32" s="743"/>
      <c r="BO32" s="743"/>
      <c r="BP32" s="743"/>
      <c r="BQ32" s="721"/>
      <c r="BR32" s="751">
        <v>99.2</v>
      </c>
      <c r="BS32" s="697"/>
      <c r="BT32" s="697"/>
      <c r="BU32" s="697"/>
      <c r="BV32" s="697"/>
      <c r="BW32" s="697"/>
      <c r="BX32" s="682">
        <v>96</v>
      </c>
      <c r="BY32" s="743"/>
      <c r="BZ32" s="743"/>
      <c r="CA32" s="743"/>
      <c r="CB32" s="721"/>
      <c r="CD32" s="767"/>
      <c r="CE32" s="768"/>
      <c r="CF32" s="711" t="s">
        <v>320</v>
      </c>
      <c r="CG32" s="712"/>
      <c r="CH32" s="712"/>
      <c r="CI32" s="712"/>
      <c r="CJ32" s="712"/>
      <c r="CK32" s="712"/>
      <c r="CL32" s="712"/>
      <c r="CM32" s="712"/>
      <c r="CN32" s="712"/>
      <c r="CO32" s="712"/>
      <c r="CP32" s="712"/>
      <c r="CQ32" s="713"/>
      <c r="CR32" s="678">
        <v>249</v>
      </c>
      <c r="CS32" s="679"/>
      <c r="CT32" s="679"/>
      <c r="CU32" s="679"/>
      <c r="CV32" s="679"/>
      <c r="CW32" s="679"/>
      <c r="CX32" s="679"/>
      <c r="CY32" s="680"/>
      <c r="CZ32" s="681">
        <v>0</v>
      </c>
      <c r="DA32" s="699"/>
      <c r="DB32" s="699"/>
      <c r="DC32" s="700"/>
      <c r="DD32" s="684">
        <v>249</v>
      </c>
      <c r="DE32" s="679"/>
      <c r="DF32" s="679"/>
      <c r="DG32" s="679"/>
      <c r="DH32" s="679"/>
      <c r="DI32" s="679"/>
      <c r="DJ32" s="679"/>
      <c r="DK32" s="680"/>
      <c r="DL32" s="684">
        <v>249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5988164</v>
      </c>
      <c r="S33" s="679"/>
      <c r="T33" s="679"/>
      <c r="U33" s="679"/>
      <c r="V33" s="679"/>
      <c r="W33" s="679"/>
      <c r="X33" s="679"/>
      <c r="Y33" s="680"/>
      <c r="Z33" s="715">
        <v>7.5</v>
      </c>
      <c r="AA33" s="715"/>
      <c r="AB33" s="715"/>
      <c r="AC33" s="715"/>
      <c r="AD33" s="716" t="s">
        <v>245</v>
      </c>
      <c r="AE33" s="716"/>
      <c r="AF33" s="716"/>
      <c r="AG33" s="716"/>
      <c r="AH33" s="716"/>
      <c r="AI33" s="716"/>
      <c r="AJ33" s="716"/>
      <c r="AK33" s="716"/>
      <c r="AL33" s="681" t="s">
        <v>245</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99</v>
      </c>
      <c r="BH33" s="663"/>
      <c r="BI33" s="663"/>
      <c r="BJ33" s="663"/>
      <c r="BK33" s="663"/>
      <c r="BL33" s="663"/>
      <c r="BM33" s="706">
        <v>95.6</v>
      </c>
      <c r="BN33" s="663"/>
      <c r="BO33" s="663"/>
      <c r="BP33" s="663"/>
      <c r="BQ33" s="727"/>
      <c r="BR33" s="742">
        <v>99</v>
      </c>
      <c r="BS33" s="663"/>
      <c r="BT33" s="663"/>
      <c r="BU33" s="663"/>
      <c r="BV33" s="663"/>
      <c r="BW33" s="663"/>
      <c r="BX33" s="706">
        <v>94.7</v>
      </c>
      <c r="BY33" s="663"/>
      <c r="BZ33" s="663"/>
      <c r="CA33" s="663"/>
      <c r="CB33" s="727"/>
      <c r="CD33" s="711" t="s">
        <v>323</v>
      </c>
      <c r="CE33" s="712"/>
      <c r="CF33" s="712"/>
      <c r="CG33" s="712"/>
      <c r="CH33" s="712"/>
      <c r="CI33" s="712"/>
      <c r="CJ33" s="712"/>
      <c r="CK33" s="712"/>
      <c r="CL33" s="712"/>
      <c r="CM33" s="712"/>
      <c r="CN33" s="712"/>
      <c r="CO33" s="712"/>
      <c r="CP33" s="712"/>
      <c r="CQ33" s="713"/>
      <c r="CR33" s="678">
        <v>27761675</v>
      </c>
      <c r="CS33" s="697"/>
      <c r="CT33" s="697"/>
      <c r="CU33" s="697"/>
      <c r="CV33" s="697"/>
      <c r="CW33" s="697"/>
      <c r="CX33" s="697"/>
      <c r="CY33" s="698"/>
      <c r="CZ33" s="681">
        <v>35.4</v>
      </c>
      <c r="DA33" s="699"/>
      <c r="DB33" s="699"/>
      <c r="DC33" s="700"/>
      <c r="DD33" s="684">
        <v>22262127</v>
      </c>
      <c r="DE33" s="697"/>
      <c r="DF33" s="697"/>
      <c r="DG33" s="697"/>
      <c r="DH33" s="697"/>
      <c r="DI33" s="697"/>
      <c r="DJ33" s="697"/>
      <c r="DK33" s="698"/>
      <c r="DL33" s="684">
        <v>18153021</v>
      </c>
      <c r="DM33" s="697"/>
      <c r="DN33" s="697"/>
      <c r="DO33" s="697"/>
      <c r="DP33" s="697"/>
      <c r="DQ33" s="697"/>
      <c r="DR33" s="697"/>
      <c r="DS33" s="697"/>
      <c r="DT33" s="697"/>
      <c r="DU33" s="697"/>
      <c r="DV33" s="698"/>
      <c r="DW33" s="681">
        <v>39.700000000000003</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326005</v>
      </c>
      <c r="S34" s="679"/>
      <c r="T34" s="679"/>
      <c r="U34" s="679"/>
      <c r="V34" s="679"/>
      <c r="W34" s="679"/>
      <c r="X34" s="679"/>
      <c r="Y34" s="680"/>
      <c r="Z34" s="715">
        <v>0.4</v>
      </c>
      <c r="AA34" s="715"/>
      <c r="AB34" s="715"/>
      <c r="AC34" s="715"/>
      <c r="AD34" s="716">
        <v>227456</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11370034</v>
      </c>
      <c r="CS34" s="679"/>
      <c r="CT34" s="679"/>
      <c r="CU34" s="679"/>
      <c r="CV34" s="679"/>
      <c r="CW34" s="679"/>
      <c r="CX34" s="679"/>
      <c r="CY34" s="680"/>
      <c r="CZ34" s="681">
        <v>14.5</v>
      </c>
      <c r="DA34" s="699"/>
      <c r="DB34" s="699"/>
      <c r="DC34" s="700"/>
      <c r="DD34" s="684">
        <v>8360798</v>
      </c>
      <c r="DE34" s="679"/>
      <c r="DF34" s="679"/>
      <c r="DG34" s="679"/>
      <c r="DH34" s="679"/>
      <c r="DI34" s="679"/>
      <c r="DJ34" s="679"/>
      <c r="DK34" s="680"/>
      <c r="DL34" s="684">
        <v>7092619</v>
      </c>
      <c r="DM34" s="679"/>
      <c r="DN34" s="679"/>
      <c r="DO34" s="679"/>
      <c r="DP34" s="679"/>
      <c r="DQ34" s="679"/>
      <c r="DR34" s="679"/>
      <c r="DS34" s="679"/>
      <c r="DT34" s="679"/>
      <c r="DU34" s="679"/>
      <c r="DV34" s="680"/>
      <c r="DW34" s="681">
        <v>15.5</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740337</v>
      </c>
      <c r="S35" s="679"/>
      <c r="T35" s="679"/>
      <c r="U35" s="679"/>
      <c r="V35" s="679"/>
      <c r="W35" s="679"/>
      <c r="X35" s="679"/>
      <c r="Y35" s="680"/>
      <c r="Z35" s="715">
        <v>0.9</v>
      </c>
      <c r="AA35" s="715"/>
      <c r="AB35" s="715"/>
      <c r="AC35" s="715"/>
      <c r="AD35" s="716" t="s">
        <v>245</v>
      </c>
      <c r="AE35" s="716"/>
      <c r="AF35" s="716"/>
      <c r="AG35" s="716"/>
      <c r="AH35" s="716"/>
      <c r="AI35" s="716"/>
      <c r="AJ35" s="716"/>
      <c r="AK35" s="716"/>
      <c r="AL35" s="681" t="s">
        <v>179</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605921</v>
      </c>
      <c r="CS35" s="697"/>
      <c r="CT35" s="697"/>
      <c r="CU35" s="697"/>
      <c r="CV35" s="697"/>
      <c r="CW35" s="697"/>
      <c r="CX35" s="697"/>
      <c r="CY35" s="698"/>
      <c r="CZ35" s="681">
        <v>0.8</v>
      </c>
      <c r="DA35" s="699"/>
      <c r="DB35" s="699"/>
      <c r="DC35" s="700"/>
      <c r="DD35" s="684">
        <v>579039</v>
      </c>
      <c r="DE35" s="697"/>
      <c r="DF35" s="697"/>
      <c r="DG35" s="697"/>
      <c r="DH35" s="697"/>
      <c r="DI35" s="697"/>
      <c r="DJ35" s="697"/>
      <c r="DK35" s="698"/>
      <c r="DL35" s="684">
        <v>540407</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979669</v>
      </c>
      <c r="S36" s="679"/>
      <c r="T36" s="679"/>
      <c r="U36" s="679"/>
      <c r="V36" s="679"/>
      <c r="W36" s="679"/>
      <c r="X36" s="679"/>
      <c r="Y36" s="680"/>
      <c r="Z36" s="715">
        <v>1.2</v>
      </c>
      <c r="AA36" s="715"/>
      <c r="AB36" s="715"/>
      <c r="AC36" s="715"/>
      <c r="AD36" s="716" t="s">
        <v>245</v>
      </c>
      <c r="AE36" s="716"/>
      <c r="AF36" s="716"/>
      <c r="AG36" s="716"/>
      <c r="AH36" s="716"/>
      <c r="AI36" s="716"/>
      <c r="AJ36" s="716"/>
      <c r="AK36" s="716"/>
      <c r="AL36" s="681" t="s">
        <v>245</v>
      </c>
      <c r="AM36" s="682"/>
      <c r="AN36" s="682"/>
      <c r="AO36" s="717"/>
      <c r="AP36" s="235"/>
      <c r="AQ36" s="730" t="s">
        <v>331</v>
      </c>
      <c r="AR36" s="731"/>
      <c r="AS36" s="731"/>
      <c r="AT36" s="731"/>
      <c r="AU36" s="731"/>
      <c r="AV36" s="731"/>
      <c r="AW36" s="731"/>
      <c r="AX36" s="731"/>
      <c r="AY36" s="732"/>
      <c r="AZ36" s="733">
        <v>11284972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464172</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6752364</v>
      </c>
      <c r="CS36" s="679"/>
      <c r="CT36" s="679"/>
      <c r="CU36" s="679"/>
      <c r="CV36" s="679"/>
      <c r="CW36" s="679"/>
      <c r="CX36" s="679"/>
      <c r="CY36" s="680"/>
      <c r="CZ36" s="681">
        <v>8.6</v>
      </c>
      <c r="DA36" s="699"/>
      <c r="DB36" s="699"/>
      <c r="DC36" s="700"/>
      <c r="DD36" s="684">
        <v>5904467</v>
      </c>
      <c r="DE36" s="679"/>
      <c r="DF36" s="679"/>
      <c r="DG36" s="679"/>
      <c r="DH36" s="679"/>
      <c r="DI36" s="679"/>
      <c r="DJ36" s="679"/>
      <c r="DK36" s="680"/>
      <c r="DL36" s="684">
        <v>4227011</v>
      </c>
      <c r="DM36" s="679"/>
      <c r="DN36" s="679"/>
      <c r="DO36" s="679"/>
      <c r="DP36" s="679"/>
      <c r="DQ36" s="679"/>
      <c r="DR36" s="679"/>
      <c r="DS36" s="679"/>
      <c r="DT36" s="679"/>
      <c r="DU36" s="679"/>
      <c r="DV36" s="680"/>
      <c r="DW36" s="681">
        <v>9.3000000000000007</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837764</v>
      </c>
      <c r="S37" s="679"/>
      <c r="T37" s="679"/>
      <c r="U37" s="679"/>
      <c r="V37" s="679"/>
      <c r="W37" s="679"/>
      <c r="X37" s="679"/>
      <c r="Y37" s="680"/>
      <c r="Z37" s="715">
        <v>1.1000000000000001</v>
      </c>
      <c r="AA37" s="715"/>
      <c r="AB37" s="715"/>
      <c r="AC37" s="715"/>
      <c r="AD37" s="716" t="s">
        <v>245</v>
      </c>
      <c r="AE37" s="716"/>
      <c r="AF37" s="716"/>
      <c r="AG37" s="716"/>
      <c r="AH37" s="716"/>
      <c r="AI37" s="716"/>
      <c r="AJ37" s="716"/>
      <c r="AK37" s="716"/>
      <c r="AL37" s="681" t="s">
        <v>245</v>
      </c>
      <c r="AM37" s="682"/>
      <c r="AN37" s="682"/>
      <c r="AO37" s="717"/>
      <c r="AQ37" s="718" t="s">
        <v>335</v>
      </c>
      <c r="AR37" s="719"/>
      <c r="AS37" s="719"/>
      <c r="AT37" s="719"/>
      <c r="AU37" s="719"/>
      <c r="AV37" s="719"/>
      <c r="AW37" s="719"/>
      <c r="AX37" s="719"/>
      <c r="AY37" s="720"/>
      <c r="AZ37" s="678">
        <v>1770286</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405646</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21173</v>
      </c>
      <c r="CS37" s="697"/>
      <c r="CT37" s="697"/>
      <c r="CU37" s="697"/>
      <c r="CV37" s="697"/>
      <c r="CW37" s="697"/>
      <c r="CX37" s="697"/>
      <c r="CY37" s="698"/>
      <c r="CZ37" s="681">
        <v>0</v>
      </c>
      <c r="DA37" s="699"/>
      <c r="DB37" s="699"/>
      <c r="DC37" s="700"/>
      <c r="DD37" s="684">
        <v>21173</v>
      </c>
      <c r="DE37" s="697"/>
      <c r="DF37" s="697"/>
      <c r="DG37" s="697"/>
      <c r="DH37" s="697"/>
      <c r="DI37" s="697"/>
      <c r="DJ37" s="697"/>
      <c r="DK37" s="698"/>
      <c r="DL37" s="684">
        <v>19825</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1574614</v>
      </c>
      <c r="S38" s="679"/>
      <c r="T38" s="679"/>
      <c r="U38" s="679"/>
      <c r="V38" s="679"/>
      <c r="W38" s="679"/>
      <c r="X38" s="679"/>
      <c r="Y38" s="680"/>
      <c r="Z38" s="715">
        <v>2</v>
      </c>
      <c r="AA38" s="715"/>
      <c r="AB38" s="715"/>
      <c r="AC38" s="715"/>
      <c r="AD38" s="716">
        <v>55773</v>
      </c>
      <c r="AE38" s="716"/>
      <c r="AF38" s="716"/>
      <c r="AG38" s="716"/>
      <c r="AH38" s="716"/>
      <c r="AI38" s="716"/>
      <c r="AJ38" s="716"/>
      <c r="AK38" s="716"/>
      <c r="AL38" s="681">
        <v>0.1</v>
      </c>
      <c r="AM38" s="682"/>
      <c r="AN38" s="682"/>
      <c r="AO38" s="717"/>
      <c r="AQ38" s="718" t="s">
        <v>339</v>
      </c>
      <c r="AR38" s="719"/>
      <c r="AS38" s="719"/>
      <c r="AT38" s="719"/>
      <c r="AU38" s="719"/>
      <c r="AV38" s="719"/>
      <c r="AW38" s="719"/>
      <c r="AX38" s="719"/>
      <c r="AY38" s="720"/>
      <c r="AZ38" s="678">
        <v>1582342</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28578</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7909784</v>
      </c>
      <c r="CS38" s="679"/>
      <c r="CT38" s="679"/>
      <c r="CU38" s="679"/>
      <c r="CV38" s="679"/>
      <c r="CW38" s="679"/>
      <c r="CX38" s="679"/>
      <c r="CY38" s="680"/>
      <c r="CZ38" s="681">
        <v>10.1</v>
      </c>
      <c r="DA38" s="699"/>
      <c r="DB38" s="699"/>
      <c r="DC38" s="700"/>
      <c r="DD38" s="684">
        <v>6442829</v>
      </c>
      <c r="DE38" s="679"/>
      <c r="DF38" s="679"/>
      <c r="DG38" s="679"/>
      <c r="DH38" s="679"/>
      <c r="DI38" s="679"/>
      <c r="DJ38" s="679"/>
      <c r="DK38" s="680"/>
      <c r="DL38" s="684">
        <v>6292984</v>
      </c>
      <c r="DM38" s="679"/>
      <c r="DN38" s="679"/>
      <c r="DO38" s="679"/>
      <c r="DP38" s="679"/>
      <c r="DQ38" s="679"/>
      <c r="DR38" s="679"/>
      <c r="DS38" s="679"/>
      <c r="DT38" s="679"/>
      <c r="DU38" s="679"/>
      <c r="DV38" s="680"/>
      <c r="DW38" s="681">
        <v>13.8</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6755565</v>
      </c>
      <c r="S39" s="679"/>
      <c r="T39" s="679"/>
      <c r="U39" s="679"/>
      <c r="V39" s="679"/>
      <c r="W39" s="679"/>
      <c r="X39" s="679"/>
      <c r="Y39" s="680"/>
      <c r="Z39" s="715">
        <v>8.5</v>
      </c>
      <c r="AA39" s="715"/>
      <c r="AB39" s="715"/>
      <c r="AC39" s="715"/>
      <c r="AD39" s="716" t="s">
        <v>245</v>
      </c>
      <c r="AE39" s="716"/>
      <c r="AF39" s="716"/>
      <c r="AG39" s="716"/>
      <c r="AH39" s="716"/>
      <c r="AI39" s="716"/>
      <c r="AJ39" s="716"/>
      <c r="AK39" s="716"/>
      <c r="AL39" s="681" t="s">
        <v>245</v>
      </c>
      <c r="AM39" s="682"/>
      <c r="AN39" s="682"/>
      <c r="AO39" s="717"/>
      <c r="AQ39" s="718" t="s">
        <v>343</v>
      </c>
      <c r="AR39" s="719"/>
      <c r="AS39" s="719"/>
      <c r="AT39" s="719"/>
      <c r="AU39" s="719"/>
      <c r="AV39" s="719"/>
      <c r="AW39" s="719"/>
      <c r="AX39" s="719"/>
      <c r="AY39" s="720"/>
      <c r="AZ39" s="678">
        <v>22560</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43670</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977729</v>
      </c>
      <c r="CS39" s="697"/>
      <c r="CT39" s="697"/>
      <c r="CU39" s="697"/>
      <c r="CV39" s="697"/>
      <c r="CW39" s="697"/>
      <c r="CX39" s="697"/>
      <c r="CY39" s="698"/>
      <c r="CZ39" s="681">
        <v>1.2</v>
      </c>
      <c r="DA39" s="699"/>
      <c r="DB39" s="699"/>
      <c r="DC39" s="700"/>
      <c r="DD39" s="684">
        <v>974966</v>
      </c>
      <c r="DE39" s="697"/>
      <c r="DF39" s="697"/>
      <c r="DG39" s="697"/>
      <c r="DH39" s="697"/>
      <c r="DI39" s="697"/>
      <c r="DJ39" s="697"/>
      <c r="DK39" s="698"/>
      <c r="DL39" s="684" t="s">
        <v>245</v>
      </c>
      <c r="DM39" s="697"/>
      <c r="DN39" s="697"/>
      <c r="DO39" s="697"/>
      <c r="DP39" s="697"/>
      <c r="DQ39" s="697"/>
      <c r="DR39" s="697"/>
      <c r="DS39" s="697"/>
      <c r="DT39" s="697"/>
      <c r="DU39" s="697"/>
      <c r="DV39" s="698"/>
      <c r="DW39" s="681" t="s">
        <v>179</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179</v>
      </c>
      <c r="S40" s="679"/>
      <c r="T40" s="679"/>
      <c r="U40" s="679"/>
      <c r="V40" s="679"/>
      <c r="W40" s="679"/>
      <c r="X40" s="679"/>
      <c r="Y40" s="680"/>
      <c r="Z40" s="715" t="s">
        <v>179</v>
      </c>
      <c r="AA40" s="715"/>
      <c r="AB40" s="715"/>
      <c r="AC40" s="715"/>
      <c r="AD40" s="716" t="s">
        <v>245</v>
      </c>
      <c r="AE40" s="716"/>
      <c r="AF40" s="716"/>
      <c r="AG40" s="716"/>
      <c r="AH40" s="716"/>
      <c r="AI40" s="716"/>
      <c r="AJ40" s="716"/>
      <c r="AK40" s="716"/>
      <c r="AL40" s="681" t="s">
        <v>179</v>
      </c>
      <c r="AM40" s="682"/>
      <c r="AN40" s="682"/>
      <c r="AO40" s="717"/>
      <c r="AQ40" s="718" t="s">
        <v>347</v>
      </c>
      <c r="AR40" s="719"/>
      <c r="AS40" s="719"/>
      <c r="AT40" s="719"/>
      <c r="AU40" s="719"/>
      <c r="AV40" s="719"/>
      <c r="AW40" s="719"/>
      <c r="AX40" s="719"/>
      <c r="AY40" s="720"/>
      <c r="AZ40" s="678" t="s">
        <v>245</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115</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145843</v>
      </c>
      <c r="CS40" s="679"/>
      <c r="CT40" s="679"/>
      <c r="CU40" s="679"/>
      <c r="CV40" s="679"/>
      <c r="CW40" s="679"/>
      <c r="CX40" s="679"/>
      <c r="CY40" s="680"/>
      <c r="CZ40" s="681">
        <v>0.2</v>
      </c>
      <c r="DA40" s="699"/>
      <c r="DB40" s="699"/>
      <c r="DC40" s="700"/>
      <c r="DD40" s="684">
        <v>28</v>
      </c>
      <c r="DE40" s="679"/>
      <c r="DF40" s="679"/>
      <c r="DG40" s="679"/>
      <c r="DH40" s="679"/>
      <c r="DI40" s="679"/>
      <c r="DJ40" s="679"/>
      <c r="DK40" s="680"/>
      <c r="DL40" s="684" t="s">
        <v>245</v>
      </c>
      <c r="DM40" s="679"/>
      <c r="DN40" s="679"/>
      <c r="DO40" s="679"/>
      <c r="DP40" s="679"/>
      <c r="DQ40" s="679"/>
      <c r="DR40" s="679"/>
      <c r="DS40" s="679"/>
      <c r="DT40" s="679"/>
      <c r="DU40" s="679"/>
      <c r="DV40" s="680"/>
      <c r="DW40" s="681" t="s">
        <v>245</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3196065</v>
      </c>
      <c r="S41" s="679"/>
      <c r="T41" s="679"/>
      <c r="U41" s="679"/>
      <c r="V41" s="679"/>
      <c r="W41" s="679"/>
      <c r="X41" s="679"/>
      <c r="Y41" s="680"/>
      <c r="Z41" s="715">
        <v>4</v>
      </c>
      <c r="AA41" s="715"/>
      <c r="AB41" s="715"/>
      <c r="AC41" s="715"/>
      <c r="AD41" s="716" t="s">
        <v>245</v>
      </c>
      <c r="AE41" s="716"/>
      <c r="AF41" s="716"/>
      <c r="AG41" s="716"/>
      <c r="AH41" s="716"/>
      <c r="AI41" s="716"/>
      <c r="AJ41" s="716"/>
      <c r="AK41" s="716"/>
      <c r="AL41" s="681" t="s">
        <v>179</v>
      </c>
      <c r="AM41" s="682"/>
      <c r="AN41" s="682"/>
      <c r="AO41" s="717"/>
      <c r="AQ41" s="718" t="s">
        <v>352</v>
      </c>
      <c r="AR41" s="719"/>
      <c r="AS41" s="719"/>
      <c r="AT41" s="719"/>
      <c r="AU41" s="719"/>
      <c r="AV41" s="719"/>
      <c r="AW41" s="719"/>
      <c r="AX41" s="719"/>
      <c r="AY41" s="720"/>
      <c r="AZ41" s="678">
        <v>1743464</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179</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245</v>
      </c>
      <c r="CS41" s="697"/>
      <c r="CT41" s="697"/>
      <c r="CU41" s="697"/>
      <c r="CV41" s="697"/>
      <c r="CW41" s="697"/>
      <c r="CX41" s="697"/>
      <c r="CY41" s="698"/>
      <c r="CZ41" s="681" t="s">
        <v>245</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79404306</v>
      </c>
      <c r="S42" s="701"/>
      <c r="T42" s="701"/>
      <c r="U42" s="701"/>
      <c r="V42" s="701"/>
      <c r="W42" s="701"/>
      <c r="X42" s="701"/>
      <c r="Y42" s="703"/>
      <c r="Z42" s="704">
        <v>100</v>
      </c>
      <c r="AA42" s="704"/>
      <c r="AB42" s="704"/>
      <c r="AC42" s="704"/>
      <c r="AD42" s="705">
        <v>42481334</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6166320</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336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8001798</v>
      </c>
      <c r="CS42" s="679"/>
      <c r="CT42" s="679"/>
      <c r="CU42" s="679"/>
      <c r="CV42" s="679"/>
      <c r="CW42" s="679"/>
      <c r="CX42" s="679"/>
      <c r="CY42" s="680"/>
      <c r="CZ42" s="681">
        <v>10.199999999999999</v>
      </c>
      <c r="DA42" s="682"/>
      <c r="DB42" s="682"/>
      <c r="DC42" s="683"/>
      <c r="DD42" s="684">
        <v>1636458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212293</v>
      </c>
      <c r="CS43" s="697"/>
      <c r="CT43" s="697"/>
      <c r="CU43" s="697"/>
      <c r="CV43" s="697"/>
      <c r="CW43" s="697"/>
      <c r="CX43" s="697"/>
      <c r="CY43" s="698"/>
      <c r="CZ43" s="681">
        <v>0.3</v>
      </c>
      <c r="DA43" s="699"/>
      <c r="DB43" s="699"/>
      <c r="DC43" s="700"/>
      <c r="DD43" s="684">
        <v>212293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7919215</v>
      </c>
      <c r="CS44" s="679"/>
      <c r="CT44" s="679"/>
      <c r="CU44" s="679"/>
      <c r="CV44" s="679"/>
      <c r="CW44" s="679"/>
      <c r="CX44" s="679"/>
      <c r="CY44" s="680"/>
      <c r="CZ44" s="681">
        <v>10.1</v>
      </c>
      <c r="DA44" s="682"/>
      <c r="DB44" s="682"/>
      <c r="DC44" s="683"/>
      <c r="DD44" s="684">
        <v>1636303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4383251</v>
      </c>
      <c r="CS45" s="697"/>
      <c r="CT45" s="697"/>
      <c r="CU45" s="697"/>
      <c r="CV45" s="697"/>
      <c r="CW45" s="697"/>
      <c r="CX45" s="697"/>
      <c r="CY45" s="698"/>
      <c r="CZ45" s="681">
        <v>5.6</v>
      </c>
      <c r="DA45" s="699"/>
      <c r="DB45" s="699"/>
      <c r="DC45" s="700"/>
      <c r="DD45" s="684">
        <v>253053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3438117</v>
      </c>
      <c r="CS46" s="679"/>
      <c r="CT46" s="679"/>
      <c r="CU46" s="679"/>
      <c r="CV46" s="679"/>
      <c r="CW46" s="679"/>
      <c r="CX46" s="679"/>
      <c r="CY46" s="680"/>
      <c r="CZ46" s="681">
        <v>4.4000000000000004</v>
      </c>
      <c r="DA46" s="682"/>
      <c r="DB46" s="682"/>
      <c r="DC46" s="683"/>
      <c r="DD46" s="684">
        <v>1294703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82583</v>
      </c>
      <c r="CS47" s="697"/>
      <c r="CT47" s="697"/>
      <c r="CU47" s="697"/>
      <c r="CV47" s="697"/>
      <c r="CW47" s="697"/>
      <c r="CX47" s="697"/>
      <c r="CY47" s="698"/>
      <c r="CZ47" s="681">
        <v>0.1</v>
      </c>
      <c r="DA47" s="699"/>
      <c r="DB47" s="699"/>
      <c r="DC47" s="700"/>
      <c r="DD47" s="684">
        <v>155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245</v>
      </c>
      <c r="CS48" s="679"/>
      <c r="CT48" s="679"/>
      <c r="CU48" s="679"/>
      <c r="CV48" s="679"/>
      <c r="CW48" s="679"/>
      <c r="CX48" s="679"/>
      <c r="CY48" s="680"/>
      <c r="CZ48" s="681" t="s">
        <v>245</v>
      </c>
      <c r="DA48" s="682"/>
      <c r="DB48" s="682"/>
      <c r="DC48" s="683"/>
      <c r="DD48" s="684" t="s">
        <v>245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78313220</v>
      </c>
      <c r="CS49" s="663"/>
      <c r="CT49" s="663"/>
      <c r="CU49" s="663"/>
      <c r="CV49" s="663"/>
      <c r="CW49" s="663"/>
      <c r="CX49" s="663"/>
      <c r="CY49" s="664"/>
      <c r="CZ49" s="665">
        <v>100</v>
      </c>
      <c r="DA49" s="666"/>
      <c r="DB49" s="666"/>
      <c r="DC49" s="667"/>
      <c r="DD49" s="668">
        <v>50154732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9+AqJmSdkTlWD8IUwffEGYrSB6/2ySoMWW3K7+XlXK1BpOmL2unA6dtlj7J09JD8CXacI+W+QPxb2uX9LWH6IQ==" saltValue="cI85UWiRB60Hc88zcq+sB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K10" sqref="AK10:AO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370</v>
      </c>
      <c r="DK2" s="1203"/>
      <c r="DL2" s="1203"/>
      <c r="DM2" s="1203"/>
      <c r="DN2" s="1203"/>
      <c r="DO2" s="1204"/>
      <c r="DP2" s="250"/>
      <c r="DQ2" s="1202" t="s">
        <v>371</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5"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80853</v>
      </c>
      <c r="R7" s="1198"/>
      <c r="S7" s="1198"/>
      <c r="T7" s="1198"/>
      <c r="U7" s="1198"/>
      <c r="V7" s="1198">
        <v>79762</v>
      </c>
      <c r="W7" s="1198"/>
      <c r="X7" s="1198"/>
      <c r="Y7" s="1198"/>
      <c r="Z7" s="1198"/>
      <c r="AA7" s="1137">
        <f>Q7-V7</f>
        <v>1091</v>
      </c>
      <c r="AB7" s="1137"/>
      <c r="AC7" s="1137"/>
      <c r="AD7" s="1137"/>
      <c r="AE7" s="1138"/>
      <c r="AF7" s="1199">
        <v>501</v>
      </c>
      <c r="AG7" s="1200"/>
      <c r="AH7" s="1200"/>
      <c r="AI7" s="1200"/>
      <c r="AJ7" s="1201"/>
      <c r="AK7" s="1184">
        <v>911</v>
      </c>
      <c r="AL7" s="1185"/>
      <c r="AM7" s="1185"/>
      <c r="AN7" s="1185"/>
      <c r="AO7" s="1185"/>
      <c r="AP7" s="1185">
        <v>71732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598</v>
      </c>
      <c r="BT7" s="1189"/>
      <c r="BU7" s="1189"/>
      <c r="BV7" s="1189"/>
      <c r="BW7" s="1189"/>
      <c r="BX7" s="1189"/>
      <c r="BY7" s="1189"/>
      <c r="BZ7" s="1189"/>
      <c r="CA7" s="1189"/>
      <c r="CB7" s="1189"/>
      <c r="CC7" s="1189"/>
      <c r="CD7" s="1189"/>
      <c r="CE7" s="1189"/>
      <c r="CF7" s="1189"/>
      <c r="CG7" s="1190"/>
      <c r="CH7" s="1181">
        <v>-1</v>
      </c>
      <c r="CI7" s="1182"/>
      <c r="CJ7" s="1182"/>
      <c r="CK7" s="1182"/>
      <c r="CL7" s="1183"/>
      <c r="CM7" s="1181">
        <v>343</v>
      </c>
      <c r="CN7" s="1182"/>
      <c r="CO7" s="1182"/>
      <c r="CP7" s="1182"/>
      <c r="CQ7" s="1183"/>
      <c r="CR7" s="1181">
        <v>302</v>
      </c>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7"/>
      <c r="DW7" s="1208"/>
      <c r="DX7" s="1208"/>
      <c r="DY7" s="1208"/>
      <c r="DZ7" s="1209"/>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195</v>
      </c>
      <c r="R8" s="1137"/>
      <c r="S8" s="1137"/>
      <c r="T8" s="1137"/>
      <c r="U8" s="1137"/>
      <c r="V8" s="1137">
        <v>195</v>
      </c>
      <c r="W8" s="1137"/>
      <c r="X8" s="1137"/>
      <c r="Y8" s="1137"/>
      <c r="Z8" s="1137"/>
      <c r="AA8" s="1137">
        <f>Q8-V8</f>
        <v>0</v>
      </c>
      <c r="AB8" s="1137"/>
      <c r="AC8" s="1137"/>
      <c r="AD8" s="1137"/>
      <c r="AE8" s="1138"/>
      <c r="AF8" s="1112" t="s">
        <v>393</v>
      </c>
      <c r="AG8" s="1113"/>
      <c r="AH8" s="1113"/>
      <c r="AI8" s="1113"/>
      <c r="AJ8" s="1114"/>
      <c r="AK8" s="1179">
        <v>32</v>
      </c>
      <c r="AL8" s="1180"/>
      <c r="AM8" s="1180"/>
      <c r="AN8" s="1180"/>
      <c r="AO8" s="1180"/>
      <c r="AP8" s="1180">
        <v>1912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599</v>
      </c>
      <c r="BT8" s="1108"/>
      <c r="BU8" s="1108"/>
      <c r="BV8" s="1108"/>
      <c r="BW8" s="1108"/>
      <c r="BX8" s="1108"/>
      <c r="BY8" s="1108"/>
      <c r="BZ8" s="1108"/>
      <c r="CA8" s="1108"/>
      <c r="CB8" s="1108"/>
      <c r="CC8" s="1108"/>
      <c r="CD8" s="1108"/>
      <c r="CE8" s="1108"/>
      <c r="CF8" s="1108"/>
      <c r="CG8" s="1109"/>
      <c r="CH8" s="1082">
        <v>165</v>
      </c>
      <c r="CI8" s="1083"/>
      <c r="CJ8" s="1083"/>
      <c r="CK8" s="1083"/>
      <c r="CL8" s="1084"/>
      <c r="CM8" s="1082">
        <v>3850</v>
      </c>
      <c r="CN8" s="1083"/>
      <c r="CO8" s="1083"/>
      <c r="CP8" s="1083"/>
      <c r="CQ8" s="1084"/>
      <c r="CR8" s="1082">
        <v>915</v>
      </c>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600</v>
      </c>
      <c r="BT9" s="1108"/>
      <c r="BU9" s="1108"/>
      <c r="BV9" s="1108"/>
      <c r="BW9" s="1108"/>
      <c r="BX9" s="1108"/>
      <c r="BY9" s="1108"/>
      <c r="BZ9" s="1108"/>
      <c r="CA9" s="1108"/>
      <c r="CB9" s="1108"/>
      <c r="CC9" s="1108"/>
      <c r="CD9" s="1108"/>
      <c r="CE9" s="1108"/>
      <c r="CF9" s="1108"/>
      <c r="CG9" s="1109"/>
      <c r="CH9" s="1082">
        <v>-8</v>
      </c>
      <c r="CI9" s="1083"/>
      <c r="CJ9" s="1083"/>
      <c r="CK9" s="1083"/>
      <c r="CL9" s="1084"/>
      <c r="CM9" s="1082">
        <v>544</v>
      </c>
      <c r="CN9" s="1083"/>
      <c r="CO9" s="1083"/>
      <c r="CP9" s="1083"/>
      <c r="CQ9" s="1084"/>
      <c r="CR9" s="1082">
        <v>401</v>
      </c>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601</v>
      </c>
      <c r="BT10" s="1108"/>
      <c r="BU10" s="1108"/>
      <c r="BV10" s="1108"/>
      <c r="BW10" s="1108"/>
      <c r="BX10" s="1108"/>
      <c r="BY10" s="1108"/>
      <c r="BZ10" s="1108"/>
      <c r="CA10" s="1108"/>
      <c r="CB10" s="1108"/>
      <c r="CC10" s="1108"/>
      <c r="CD10" s="1108"/>
      <c r="CE10" s="1108"/>
      <c r="CF10" s="1108"/>
      <c r="CG10" s="1109"/>
      <c r="CH10" s="1082">
        <v>3</v>
      </c>
      <c r="CI10" s="1083"/>
      <c r="CJ10" s="1083"/>
      <c r="CK10" s="1083"/>
      <c r="CL10" s="1084"/>
      <c r="CM10" s="1082">
        <v>610</v>
      </c>
      <c r="CN10" s="1083"/>
      <c r="CO10" s="1083"/>
      <c r="CP10" s="1083"/>
      <c r="CQ10" s="1084"/>
      <c r="CR10" s="1082">
        <v>300</v>
      </c>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602</v>
      </c>
      <c r="BT11" s="1108"/>
      <c r="BU11" s="1108"/>
      <c r="BV11" s="1108"/>
      <c r="BW11" s="1108"/>
      <c r="BX11" s="1108"/>
      <c r="BY11" s="1108"/>
      <c r="BZ11" s="1108"/>
      <c r="CA11" s="1108"/>
      <c r="CB11" s="1108"/>
      <c r="CC11" s="1108"/>
      <c r="CD11" s="1108"/>
      <c r="CE11" s="1108"/>
      <c r="CF11" s="1108"/>
      <c r="CG11" s="1109"/>
      <c r="CH11" s="1082">
        <v>7</v>
      </c>
      <c r="CI11" s="1083"/>
      <c r="CJ11" s="1083"/>
      <c r="CK11" s="1083"/>
      <c r="CL11" s="1084"/>
      <c r="CM11" s="1082">
        <v>82</v>
      </c>
      <c r="CN11" s="1083"/>
      <c r="CO11" s="1083"/>
      <c r="CP11" s="1083"/>
      <c r="CQ11" s="1084"/>
      <c r="CR11" s="1082">
        <v>30</v>
      </c>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603</v>
      </c>
      <c r="BT12" s="1108"/>
      <c r="BU12" s="1108"/>
      <c r="BV12" s="1108"/>
      <c r="BW12" s="1108"/>
      <c r="BX12" s="1108"/>
      <c r="BY12" s="1108"/>
      <c r="BZ12" s="1108"/>
      <c r="CA12" s="1108"/>
      <c r="CB12" s="1108"/>
      <c r="CC12" s="1108"/>
      <c r="CD12" s="1108"/>
      <c r="CE12" s="1108"/>
      <c r="CF12" s="1108"/>
      <c r="CG12" s="1109"/>
      <c r="CH12" s="1082">
        <v>-3</v>
      </c>
      <c r="CI12" s="1083"/>
      <c r="CJ12" s="1083"/>
      <c r="CK12" s="1083"/>
      <c r="CL12" s="1084"/>
      <c r="CM12" s="1082">
        <v>129</v>
      </c>
      <c r="CN12" s="1083"/>
      <c r="CO12" s="1083"/>
      <c r="CP12" s="1083"/>
      <c r="CQ12" s="1084"/>
      <c r="CR12" s="1082">
        <v>26</v>
      </c>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604</v>
      </c>
      <c r="BT13" s="1108"/>
      <c r="BU13" s="1108"/>
      <c r="BV13" s="1108"/>
      <c r="BW13" s="1108"/>
      <c r="BX13" s="1108"/>
      <c r="BY13" s="1108"/>
      <c r="BZ13" s="1108"/>
      <c r="CA13" s="1108"/>
      <c r="CB13" s="1108"/>
      <c r="CC13" s="1108"/>
      <c r="CD13" s="1108"/>
      <c r="CE13" s="1108"/>
      <c r="CF13" s="1108"/>
      <c r="CG13" s="1109"/>
      <c r="CH13" s="1082">
        <v>1</v>
      </c>
      <c r="CI13" s="1083"/>
      <c r="CJ13" s="1083"/>
      <c r="CK13" s="1083"/>
      <c r="CL13" s="1084"/>
      <c r="CM13" s="1082">
        <v>96</v>
      </c>
      <c r="CN13" s="1083"/>
      <c r="CO13" s="1083"/>
      <c r="CP13" s="1083"/>
      <c r="CQ13" s="1084"/>
      <c r="CR13" s="1082">
        <v>40</v>
      </c>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605</v>
      </c>
      <c r="BT14" s="1108"/>
      <c r="BU14" s="1108"/>
      <c r="BV14" s="1108"/>
      <c r="BW14" s="1108"/>
      <c r="BX14" s="1108"/>
      <c r="BY14" s="1108"/>
      <c r="BZ14" s="1108"/>
      <c r="CA14" s="1108"/>
      <c r="CB14" s="1108"/>
      <c r="CC14" s="1108"/>
      <c r="CD14" s="1108"/>
      <c r="CE14" s="1108"/>
      <c r="CF14" s="1108"/>
      <c r="CG14" s="1109"/>
      <c r="CH14" s="1082">
        <v>12</v>
      </c>
      <c r="CI14" s="1083"/>
      <c r="CJ14" s="1083"/>
      <c r="CK14" s="1083"/>
      <c r="CL14" s="1084"/>
      <c r="CM14" s="1082">
        <v>2979</v>
      </c>
      <c r="CN14" s="1083"/>
      <c r="CO14" s="1083"/>
      <c r="CP14" s="1083"/>
      <c r="CQ14" s="1084"/>
      <c r="CR14" s="1082">
        <v>5</v>
      </c>
      <c r="CS14" s="1083"/>
      <c r="CT14" s="1083"/>
      <c r="CU14" s="1083"/>
      <c r="CV14" s="1084"/>
      <c r="CW14" s="1082">
        <v>3</v>
      </c>
      <c r="CX14" s="1083"/>
      <c r="CY14" s="1083"/>
      <c r="CZ14" s="1083"/>
      <c r="DA14" s="1084"/>
      <c r="DB14" s="1082"/>
      <c r="DC14" s="1083"/>
      <c r="DD14" s="1083"/>
      <c r="DE14" s="1083"/>
      <c r="DF14" s="1084"/>
      <c r="DG14" s="1082">
        <v>2380</v>
      </c>
      <c r="DH14" s="1083"/>
      <c r="DI14" s="1083"/>
      <c r="DJ14" s="1083"/>
      <c r="DK14" s="1084"/>
      <c r="DL14" s="1082"/>
      <c r="DM14" s="1083"/>
      <c r="DN14" s="1083"/>
      <c r="DO14" s="1083"/>
      <c r="DP14" s="1084"/>
      <c r="DQ14" s="1082">
        <v>1988</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606</v>
      </c>
      <c r="BT15" s="1108"/>
      <c r="BU15" s="1108"/>
      <c r="BV15" s="1108"/>
      <c r="BW15" s="1108"/>
      <c r="BX15" s="1108"/>
      <c r="BY15" s="1108"/>
      <c r="BZ15" s="1108"/>
      <c r="CA15" s="1108"/>
      <c r="CB15" s="1108"/>
      <c r="CC15" s="1108"/>
      <c r="CD15" s="1108"/>
      <c r="CE15" s="1108"/>
      <c r="CF15" s="1108"/>
      <c r="CG15" s="1109"/>
      <c r="CH15" s="1082" t="s">
        <v>522</v>
      </c>
      <c r="CI15" s="1083"/>
      <c r="CJ15" s="1083"/>
      <c r="CK15" s="1083"/>
      <c r="CL15" s="1084"/>
      <c r="CM15" s="1082" t="s">
        <v>522</v>
      </c>
      <c r="CN15" s="1083"/>
      <c r="CO15" s="1083"/>
      <c r="CP15" s="1083"/>
      <c r="CQ15" s="1084"/>
      <c r="CR15" s="1082">
        <v>30</v>
      </c>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607</v>
      </c>
      <c r="BT16" s="1108"/>
      <c r="BU16" s="1108"/>
      <c r="BV16" s="1108"/>
      <c r="BW16" s="1108"/>
      <c r="BX16" s="1108"/>
      <c r="BY16" s="1108"/>
      <c r="BZ16" s="1108"/>
      <c r="CA16" s="1108"/>
      <c r="CB16" s="1108"/>
      <c r="CC16" s="1108"/>
      <c r="CD16" s="1108"/>
      <c r="CE16" s="1108"/>
      <c r="CF16" s="1108"/>
      <c r="CG16" s="1109"/>
      <c r="CH16" s="1082">
        <v>-1</v>
      </c>
      <c r="CI16" s="1083"/>
      <c r="CJ16" s="1083"/>
      <c r="CK16" s="1083"/>
      <c r="CL16" s="1084"/>
      <c r="CM16" s="1082">
        <v>296</v>
      </c>
      <c r="CN16" s="1083"/>
      <c r="CO16" s="1083"/>
      <c r="CP16" s="1083"/>
      <c r="CQ16" s="1084"/>
      <c r="CR16" s="1082">
        <v>33</v>
      </c>
      <c r="CS16" s="1083"/>
      <c r="CT16" s="1083"/>
      <c r="CU16" s="1083"/>
      <c r="CV16" s="1084"/>
      <c r="CW16" s="1082">
        <v>4</v>
      </c>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499</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408</v>
      </c>
      <c r="C28" s="1144"/>
      <c r="D28" s="1144"/>
      <c r="E28" s="1144"/>
      <c r="F28" s="1144"/>
      <c r="G28" s="1144"/>
      <c r="H28" s="1144"/>
      <c r="I28" s="1144"/>
      <c r="J28" s="1144"/>
      <c r="K28" s="1144"/>
      <c r="L28" s="1144"/>
      <c r="M28" s="1144"/>
      <c r="N28" s="1144"/>
      <c r="O28" s="1144"/>
      <c r="P28" s="1145"/>
      <c r="Q28" s="1146">
        <v>22941</v>
      </c>
      <c r="R28" s="1147"/>
      <c r="S28" s="1147"/>
      <c r="T28" s="1147"/>
      <c r="U28" s="1147"/>
      <c r="V28" s="1147">
        <v>22477</v>
      </c>
      <c r="W28" s="1147"/>
      <c r="X28" s="1147"/>
      <c r="Y28" s="1147"/>
      <c r="Z28" s="1147"/>
      <c r="AA28" s="1147">
        <f t="shared" ref="AA28:AA35" si="0">Q28-V28</f>
        <v>464</v>
      </c>
      <c r="AB28" s="1147"/>
      <c r="AC28" s="1147"/>
      <c r="AD28" s="1147"/>
      <c r="AE28" s="1148"/>
      <c r="AF28" s="1149">
        <v>464</v>
      </c>
      <c r="AG28" s="1147"/>
      <c r="AH28" s="1147"/>
      <c r="AI28" s="1147"/>
      <c r="AJ28" s="1150"/>
      <c r="AK28" s="1151">
        <v>1709</v>
      </c>
      <c r="AL28" s="1139"/>
      <c r="AM28" s="1139"/>
      <c r="AN28" s="1139"/>
      <c r="AO28" s="1139"/>
      <c r="AP28" s="1139"/>
      <c r="AQ28" s="1139"/>
      <c r="AR28" s="1139"/>
      <c r="AS28" s="1139"/>
      <c r="AT28" s="1139"/>
      <c r="AU28" s="1139">
        <v>1709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100</v>
      </c>
      <c r="R29" s="1137"/>
      <c r="S29" s="1137"/>
      <c r="T29" s="1137"/>
      <c r="U29" s="1137"/>
      <c r="V29" s="1137">
        <v>100</v>
      </c>
      <c r="W29" s="1137"/>
      <c r="X29" s="1137"/>
      <c r="Y29" s="1137"/>
      <c r="Z29" s="1137"/>
      <c r="AA29" s="1137">
        <f t="shared" si="0"/>
        <v>0</v>
      </c>
      <c r="AB29" s="1137"/>
      <c r="AC29" s="1137"/>
      <c r="AD29" s="1137"/>
      <c r="AE29" s="1138"/>
      <c r="AF29" s="1112" t="s">
        <v>393</v>
      </c>
      <c r="AG29" s="1113"/>
      <c r="AH29" s="1113"/>
      <c r="AI29" s="1113"/>
      <c r="AJ29" s="1114"/>
      <c r="AK29" s="1073">
        <v>35</v>
      </c>
      <c r="AL29" s="1064"/>
      <c r="AM29" s="1064"/>
      <c r="AN29" s="1064"/>
      <c r="AO29" s="1064"/>
      <c r="AP29" s="1064"/>
      <c r="AQ29" s="1064"/>
      <c r="AR29" s="1064"/>
      <c r="AS29" s="1064"/>
      <c r="AT29" s="1064"/>
      <c r="AU29" s="1064">
        <v>35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20415</v>
      </c>
      <c r="R30" s="1137"/>
      <c r="S30" s="1137"/>
      <c r="T30" s="1137"/>
      <c r="U30" s="1137"/>
      <c r="V30" s="1137">
        <v>20010</v>
      </c>
      <c r="W30" s="1137"/>
      <c r="X30" s="1137"/>
      <c r="Y30" s="1137"/>
      <c r="Z30" s="1137"/>
      <c r="AA30" s="1138">
        <f t="shared" si="0"/>
        <v>405</v>
      </c>
      <c r="AB30" s="1113"/>
      <c r="AC30" s="1113"/>
      <c r="AD30" s="1113"/>
      <c r="AE30" s="1114"/>
      <c r="AF30" s="1112">
        <v>405</v>
      </c>
      <c r="AG30" s="1113"/>
      <c r="AH30" s="1113"/>
      <c r="AI30" s="1113"/>
      <c r="AJ30" s="1114"/>
      <c r="AK30" s="1073">
        <v>2919</v>
      </c>
      <c r="AL30" s="1064"/>
      <c r="AM30" s="1064"/>
      <c r="AN30" s="1064"/>
      <c r="AO30" s="1064"/>
      <c r="AP30" s="1064"/>
      <c r="AQ30" s="1064"/>
      <c r="AR30" s="1064"/>
      <c r="AS30" s="1064"/>
      <c r="AT30" s="1064"/>
      <c r="AU30" s="1064">
        <v>2919</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4328</v>
      </c>
      <c r="R31" s="1137"/>
      <c r="S31" s="1137"/>
      <c r="T31" s="1137"/>
      <c r="U31" s="1137"/>
      <c r="V31" s="1137">
        <v>4192</v>
      </c>
      <c r="W31" s="1137"/>
      <c r="X31" s="1137"/>
      <c r="Y31" s="1137"/>
      <c r="Z31" s="1137"/>
      <c r="AA31" s="1138">
        <f t="shared" si="0"/>
        <v>136</v>
      </c>
      <c r="AB31" s="1113"/>
      <c r="AC31" s="1113"/>
      <c r="AD31" s="1113"/>
      <c r="AE31" s="1114"/>
      <c r="AF31" s="1112">
        <v>136</v>
      </c>
      <c r="AG31" s="1113"/>
      <c r="AH31" s="1113"/>
      <c r="AI31" s="1113"/>
      <c r="AJ31" s="1114"/>
      <c r="AK31" s="1073">
        <v>590</v>
      </c>
      <c r="AL31" s="1064"/>
      <c r="AM31" s="1064"/>
      <c r="AN31" s="1064"/>
      <c r="AO31" s="1064"/>
      <c r="AP31" s="1064"/>
      <c r="AQ31" s="1064"/>
      <c r="AR31" s="1064"/>
      <c r="AS31" s="1064"/>
      <c r="AT31" s="1064"/>
      <c r="AU31" s="1064">
        <v>590</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412</v>
      </c>
      <c r="C32" s="1131"/>
      <c r="D32" s="1131"/>
      <c r="E32" s="1131"/>
      <c r="F32" s="1131"/>
      <c r="G32" s="1131"/>
      <c r="H32" s="1131"/>
      <c r="I32" s="1131"/>
      <c r="J32" s="1131"/>
      <c r="K32" s="1131"/>
      <c r="L32" s="1131"/>
      <c r="M32" s="1131"/>
      <c r="N32" s="1131"/>
      <c r="O32" s="1131"/>
      <c r="P32" s="1132"/>
      <c r="Q32" s="1136">
        <v>75</v>
      </c>
      <c r="R32" s="1137"/>
      <c r="S32" s="1137"/>
      <c r="T32" s="1137"/>
      <c r="U32" s="1137"/>
      <c r="V32" s="1137">
        <v>75</v>
      </c>
      <c r="W32" s="1137"/>
      <c r="X32" s="1137"/>
      <c r="Y32" s="1137"/>
      <c r="Z32" s="1137"/>
      <c r="AA32" s="1138">
        <f t="shared" si="0"/>
        <v>0</v>
      </c>
      <c r="AB32" s="1113"/>
      <c r="AC32" s="1113"/>
      <c r="AD32" s="1113"/>
      <c r="AE32" s="1114"/>
      <c r="AF32" s="1112" t="s">
        <v>397</v>
      </c>
      <c r="AG32" s="1113"/>
      <c r="AH32" s="1113"/>
      <c r="AI32" s="1113"/>
      <c r="AJ32" s="1114"/>
      <c r="AK32" s="1073">
        <v>21</v>
      </c>
      <c r="AL32" s="1064"/>
      <c r="AM32" s="1064"/>
      <c r="AN32" s="1064"/>
      <c r="AO32" s="1064"/>
      <c r="AP32" s="1064"/>
      <c r="AQ32" s="1064"/>
      <c r="AR32" s="1064"/>
      <c r="AS32" s="1064"/>
      <c r="AT32" s="1064"/>
      <c r="AU32" s="1064">
        <v>21</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12490</v>
      </c>
      <c r="R33" s="1137"/>
      <c r="S33" s="1137"/>
      <c r="T33" s="1137"/>
      <c r="U33" s="1137"/>
      <c r="V33" s="1137">
        <v>12541</v>
      </c>
      <c r="W33" s="1137"/>
      <c r="X33" s="1137"/>
      <c r="Y33" s="1137"/>
      <c r="Z33" s="1137"/>
      <c r="AA33" s="1138">
        <f t="shared" si="0"/>
        <v>-51</v>
      </c>
      <c r="AB33" s="1113"/>
      <c r="AC33" s="1113"/>
      <c r="AD33" s="1113"/>
      <c r="AE33" s="1114"/>
      <c r="AF33" s="1112">
        <v>-1504</v>
      </c>
      <c r="AG33" s="1113"/>
      <c r="AH33" s="1113"/>
      <c r="AI33" s="1113"/>
      <c r="AJ33" s="1114"/>
      <c r="AK33" s="1073">
        <v>1692</v>
      </c>
      <c r="AL33" s="1064"/>
      <c r="AM33" s="1064"/>
      <c r="AN33" s="1064"/>
      <c r="AO33" s="1064"/>
      <c r="AP33" s="1064">
        <v>6912</v>
      </c>
      <c r="AQ33" s="1064"/>
      <c r="AR33" s="1064"/>
      <c r="AS33" s="1064"/>
      <c r="AT33" s="1064"/>
      <c r="AU33" s="1064">
        <v>3809</v>
      </c>
      <c r="AV33" s="1064"/>
      <c r="AW33" s="1064"/>
      <c r="AX33" s="1064"/>
      <c r="AY33" s="1064"/>
      <c r="AZ33" s="1135">
        <v>13.5</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415</v>
      </c>
      <c r="C34" s="1131"/>
      <c r="D34" s="1131"/>
      <c r="E34" s="1131"/>
      <c r="F34" s="1131"/>
      <c r="G34" s="1131"/>
      <c r="H34" s="1131"/>
      <c r="I34" s="1131"/>
      <c r="J34" s="1131"/>
      <c r="K34" s="1131"/>
      <c r="L34" s="1131"/>
      <c r="M34" s="1131"/>
      <c r="N34" s="1131"/>
      <c r="O34" s="1131"/>
      <c r="P34" s="1132"/>
      <c r="Q34" s="1136">
        <v>4412</v>
      </c>
      <c r="R34" s="1137"/>
      <c r="S34" s="1137"/>
      <c r="T34" s="1137"/>
      <c r="U34" s="1137"/>
      <c r="V34" s="1137">
        <v>4001</v>
      </c>
      <c r="W34" s="1137"/>
      <c r="X34" s="1137"/>
      <c r="Y34" s="1137"/>
      <c r="Z34" s="1137"/>
      <c r="AA34" s="1138">
        <f t="shared" si="0"/>
        <v>411</v>
      </c>
      <c r="AB34" s="1113"/>
      <c r="AC34" s="1113"/>
      <c r="AD34" s="1113"/>
      <c r="AE34" s="1114"/>
      <c r="AF34" s="1112">
        <v>443</v>
      </c>
      <c r="AG34" s="1113"/>
      <c r="AH34" s="1113"/>
      <c r="AI34" s="1113"/>
      <c r="AJ34" s="1114"/>
      <c r="AK34" s="1073">
        <v>1582</v>
      </c>
      <c r="AL34" s="1064"/>
      <c r="AM34" s="1064"/>
      <c r="AN34" s="1064"/>
      <c r="AO34" s="1064"/>
      <c r="AP34" s="1064">
        <v>20324</v>
      </c>
      <c r="AQ34" s="1064"/>
      <c r="AR34" s="1064"/>
      <c r="AS34" s="1064"/>
      <c r="AT34" s="1064"/>
      <c r="AU34" s="1064">
        <v>9024</v>
      </c>
      <c r="AV34" s="1064"/>
      <c r="AW34" s="1064"/>
      <c r="AX34" s="1064"/>
      <c r="AY34" s="1064"/>
      <c r="AZ34" s="1135"/>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417</v>
      </c>
      <c r="C35" s="1131"/>
      <c r="D35" s="1131"/>
      <c r="E35" s="1131"/>
      <c r="F35" s="1131"/>
      <c r="G35" s="1131"/>
      <c r="H35" s="1131"/>
      <c r="I35" s="1131"/>
      <c r="J35" s="1131"/>
      <c r="K35" s="1131"/>
      <c r="L35" s="1131"/>
      <c r="M35" s="1131"/>
      <c r="N35" s="1131"/>
      <c r="O35" s="1131"/>
      <c r="P35" s="1132"/>
      <c r="Q35" s="1136">
        <v>4335</v>
      </c>
      <c r="R35" s="1137"/>
      <c r="S35" s="1137"/>
      <c r="T35" s="1137"/>
      <c r="U35" s="1137"/>
      <c r="V35" s="1137">
        <v>5309</v>
      </c>
      <c r="W35" s="1137"/>
      <c r="X35" s="1137"/>
      <c r="Y35" s="1137"/>
      <c r="Z35" s="1137"/>
      <c r="AA35" s="1138">
        <f t="shared" si="0"/>
        <v>-974</v>
      </c>
      <c r="AB35" s="1113"/>
      <c r="AC35" s="1113"/>
      <c r="AD35" s="1113"/>
      <c r="AE35" s="1114"/>
      <c r="AF35" s="1112">
        <v>3955</v>
      </c>
      <c r="AG35" s="1113"/>
      <c r="AH35" s="1113"/>
      <c r="AI35" s="1113"/>
      <c r="AJ35" s="1114"/>
      <c r="AK35" s="1073">
        <v>23</v>
      </c>
      <c r="AL35" s="1064"/>
      <c r="AM35" s="1064"/>
      <c r="AN35" s="1064"/>
      <c r="AO35" s="1064"/>
      <c r="AP35" s="1064">
        <v>14065</v>
      </c>
      <c r="AQ35" s="1064"/>
      <c r="AR35" s="1064"/>
      <c r="AS35" s="1064"/>
      <c r="AT35" s="1064"/>
      <c r="AU35" s="1064">
        <v>28</v>
      </c>
      <c r="AV35" s="1064"/>
      <c r="AW35" s="1064"/>
      <c r="AX35" s="1064"/>
      <c r="AY35" s="1064"/>
      <c r="AZ35" s="1135"/>
      <c r="BA35" s="1135"/>
      <c r="BB35" s="1135"/>
      <c r="BC35" s="1135"/>
      <c r="BD35" s="1135"/>
      <c r="BE35" s="1125" t="s">
        <v>418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3899</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393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229</v>
      </c>
      <c r="R68" s="1075"/>
      <c r="S68" s="1075"/>
      <c r="T68" s="1075"/>
      <c r="U68" s="1075"/>
      <c r="V68" s="1075">
        <v>205</v>
      </c>
      <c r="W68" s="1075"/>
      <c r="X68" s="1075"/>
      <c r="Y68" s="1075"/>
      <c r="Z68" s="1075"/>
      <c r="AA68" s="1075">
        <v>24</v>
      </c>
      <c r="AB68" s="1075"/>
      <c r="AC68" s="1075"/>
      <c r="AD68" s="1075"/>
      <c r="AE68" s="1075"/>
      <c r="AF68" s="1075">
        <v>24</v>
      </c>
      <c r="AG68" s="1075"/>
      <c r="AH68" s="1075"/>
      <c r="AI68" s="1075"/>
      <c r="AJ68" s="1075"/>
      <c r="AK68" s="1075"/>
      <c r="AL68" s="1075"/>
      <c r="AM68" s="1075"/>
      <c r="AN68" s="1075"/>
      <c r="AO68" s="1075"/>
      <c r="AP68" s="1075">
        <v>100</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311</v>
      </c>
      <c r="AG109" s="987"/>
      <c r="AH109" s="987"/>
      <c r="AI109" s="987"/>
      <c r="AJ109" s="988"/>
      <c r="AK109" s="989" t="s">
        <v>310</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311</v>
      </c>
      <c r="BW109" s="987"/>
      <c r="BX109" s="987"/>
      <c r="BY109" s="987"/>
      <c r="BZ109" s="988"/>
      <c r="CA109" s="989" t="s">
        <v>310</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311</v>
      </c>
      <c r="DM109" s="987"/>
      <c r="DN109" s="987"/>
      <c r="DO109" s="987"/>
      <c r="DP109" s="988"/>
      <c r="DQ109" s="989" t="s">
        <v>310</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6590250</v>
      </c>
      <c r="AB110" s="980"/>
      <c r="AC110" s="980"/>
      <c r="AD110" s="980"/>
      <c r="AE110" s="981"/>
      <c r="AF110" s="982">
        <v>6598024</v>
      </c>
      <c r="AG110" s="980"/>
      <c r="AH110" s="980"/>
      <c r="AI110" s="980"/>
      <c r="AJ110" s="981"/>
      <c r="AK110" s="982">
        <v>6477389</v>
      </c>
      <c r="AL110" s="980"/>
      <c r="AM110" s="980"/>
      <c r="AN110" s="980"/>
      <c r="AO110" s="981"/>
      <c r="AP110" s="983">
        <v>16.5</v>
      </c>
      <c r="AQ110" s="984"/>
      <c r="AR110" s="984"/>
      <c r="AS110" s="984"/>
      <c r="AT110" s="985"/>
      <c r="AU110" s="1019" t="s">
        <v>72</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73016130</v>
      </c>
      <c r="BR110" s="927"/>
      <c r="BS110" s="927"/>
      <c r="BT110" s="927"/>
      <c r="BU110" s="927"/>
      <c r="BV110" s="927">
        <v>72865784</v>
      </c>
      <c r="BW110" s="927"/>
      <c r="BX110" s="927"/>
      <c r="BY110" s="927"/>
      <c r="BZ110" s="927"/>
      <c r="CA110" s="927">
        <v>73643852</v>
      </c>
      <c r="CB110" s="927"/>
      <c r="CC110" s="927"/>
      <c r="CD110" s="927"/>
      <c r="CE110" s="927"/>
      <c r="CF110" s="951">
        <v>188.1</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245</v>
      </c>
      <c r="DH110" s="927"/>
      <c r="DI110" s="927"/>
      <c r="DJ110" s="927"/>
      <c r="DK110" s="927"/>
      <c r="DL110" s="927" t="s">
        <v>245</v>
      </c>
      <c r="DM110" s="927"/>
      <c r="DN110" s="927"/>
      <c r="DO110" s="927"/>
      <c r="DP110" s="927"/>
      <c r="DQ110" s="927" t="s">
        <v>446</v>
      </c>
      <c r="DR110" s="927"/>
      <c r="DS110" s="927"/>
      <c r="DT110" s="927"/>
      <c r="DU110" s="927"/>
      <c r="DV110" s="928" t="s">
        <v>245</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245</v>
      </c>
      <c r="AB111" s="1008"/>
      <c r="AC111" s="1008"/>
      <c r="AD111" s="1008"/>
      <c r="AE111" s="1009"/>
      <c r="AF111" s="1010" t="s">
        <v>446</v>
      </c>
      <c r="AG111" s="1008"/>
      <c r="AH111" s="1008"/>
      <c r="AI111" s="1008"/>
      <c r="AJ111" s="1009"/>
      <c r="AK111" s="1010" t="s">
        <v>245</v>
      </c>
      <c r="AL111" s="1008"/>
      <c r="AM111" s="1008"/>
      <c r="AN111" s="1008"/>
      <c r="AO111" s="1009"/>
      <c r="AP111" s="1011" t="s">
        <v>446</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v>3577943</v>
      </c>
      <c r="BR111" s="899"/>
      <c r="BS111" s="899"/>
      <c r="BT111" s="899"/>
      <c r="BU111" s="899"/>
      <c r="BV111" s="899">
        <v>3231543</v>
      </c>
      <c r="BW111" s="899"/>
      <c r="BX111" s="899"/>
      <c r="BY111" s="899"/>
      <c r="BZ111" s="899"/>
      <c r="CA111" s="899">
        <v>3168895</v>
      </c>
      <c r="CB111" s="899"/>
      <c r="CC111" s="899"/>
      <c r="CD111" s="899"/>
      <c r="CE111" s="899"/>
      <c r="CF111" s="960">
        <v>8.1</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245</v>
      </c>
      <c r="DH111" s="899"/>
      <c r="DI111" s="899"/>
      <c r="DJ111" s="899"/>
      <c r="DK111" s="899"/>
      <c r="DL111" s="899" t="s">
        <v>245</v>
      </c>
      <c r="DM111" s="899"/>
      <c r="DN111" s="899"/>
      <c r="DO111" s="899"/>
      <c r="DP111" s="899"/>
      <c r="DQ111" s="899" t="s">
        <v>446</v>
      </c>
      <c r="DR111" s="899"/>
      <c r="DS111" s="899"/>
      <c r="DT111" s="899"/>
      <c r="DU111" s="899"/>
      <c r="DV111" s="876" t="s">
        <v>446</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245</v>
      </c>
      <c r="AG112" s="862"/>
      <c r="AH112" s="862"/>
      <c r="AI112" s="862"/>
      <c r="AJ112" s="863"/>
      <c r="AK112" s="864" t="s">
        <v>245</v>
      </c>
      <c r="AL112" s="862"/>
      <c r="AM112" s="862"/>
      <c r="AN112" s="862"/>
      <c r="AO112" s="863"/>
      <c r="AP112" s="909" t="s">
        <v>446</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16003009</v>
      </c>
      <c r="BR112" s="899"/>
      <c r="BS112" s="899"/>
      <c r="BT112" s="899"/>
      <c r="BU112" s="899"/>
      <c r="BV112" s="899">
        <v>14277734</v>
      </c>
      <c r="BW112" s="899"/>
      <c r="BX112" s="899"/>
      <c r="BY112" s="899"/>
      <c r="BZ112" s="899"/>
      <c r="CA112" s="899">
        <v>12861282</v>
      </c>
      <c r="CB112" s="899"/>
      <c r="CC112" s="899"/>
      <c r="CD112" s="899"/>
      <c r="CE112" s="899"/>
      <c r="CF112" s="960">
        <v>32.9</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245</v>
      </c>
      <c r="DH112" s="899"/>
      <c r="DI112" s="899"/>
      <c r="DJ112" s="899"/>
      <c r="DK112" s="899"/>
      <c r="DL112" s="899" t="s">
        <v>245</v>
      </c>
      <c r="DM112" s="899"/>
      <c r="DN112" s="899"/>
      <c r="DO112" s="899"/>
      <c r="DP112" s="899"/>
      <c r="DQ112" s="899" t="s">
        <v>245</v>
      </c>
      <c r="DR112" s="899"/>
      <c r="DS112" s="899"/>
      <c r="DT112" s="899"/>
      <c r="DU112" s="899"/>
      <c r="DV112" s="876" t="s">
        <v>446</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1591014</v>
      </c>
      <c r="AB113" s="1008"/>
      <c r="AC113" s="1008"/>
      <c r="AD113" s="1008"/>
      <c r="AE113" s="1009"/>
      <c r="AF113" s="1010">
        <v>1405902</v>
      </c>
      <c r="AG113" s="1008"/>
      <c r="AH113" s="1008"/>
      <c r="AI113" s="1008"/>
      <c r="AJ113" s="1009"/>
      <c r="AK113" s="1010">
        <v>1402410</v>
      </c>
      <c r="AL113" s="1008"/>
      <c r="AM113" s="1008"/>
      <c r="AN113" s="1008"/>
      <c r="AO113" s="1009"/>
      <c r="AP113" s="1011">
        <v>3.6</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48515</v>
      </c>
      <c r="BR113" s="899"/>
      <c r="BS113" s="899"/>
      <c r="BT113" s="899"/>
      <c r="BU113" s="899"/>
      <c r="BV113" s="899">
        <v>35568</v>
      </c>
      <c r="BW113" s="899"/>
      <c r="BX113" s="899"/>
      <c r="BY113" s="899"/>
      <c r="BZ113" s="899"/>
      <c r="CA113" s="899">
        <v>25017</v>
      </c>
      <c r="CB113" s="899"/>
      <c r="CC113" s="899"/>
      <c r="CD113" s="899"/>
      <c r="CE113" s="899"/>
      <c r="CF113" s="960">
        <v>0.1</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245</v>
      </c>
      <c r="DM113" s="862"/>
      <c r="DN113" s="862"/>
      <c r="DO113" s="862"/>
      <c r="DP113" s="863"/>
      <c r="DQ113" s="864" t="s">
        <v>446</v>
      </c>
      <c r="DR113" s="862"/>
      <c r="DS113" s="862"/>
      <c r="DT113" s="862"/>
      <c r="DU113" s="863"/>
      <c r="DV113" s="909" t="s">
        <v>245</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12776</v>
      </c>
      <c r="AB114" s="862"/>
      <c r="AC114" s="862"/>
      <c r="AD114" s="862"/>
      <c r="AE114" s="863"/>
      <c r="AF114" s="864">
        <v>13538</v>
      </c>
      <c r="AG114" s="862"/>
      <c r="AH114" s="862"/>
      <c r="AI114" s="862"/>
      <c r="AJ114" s="863"/>
      <c r="AK114" s="864">
        <v>10560</v>
      </c>
      <c r="AL114" s="862"/>
      <c r="AM114" s="862"/>
      <c r="AN114" s="862"/>
      <c r="AO114" s="863"/>
      <c r="AP114" s="909">
        <v>0</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6885394</v>
      </c>
      <c r="BR114" s="899"/>
      <c r="BS114" s="899"/>
      <c r="BT114" s="899"/>
      <c r="BU114" s="899"/>
      <c r="BV114" s="899">
        <v>6287300</v>
      </c>
      <c r="BW114" s="899"/>
      <c r="BX114" s="899"/>
      <c r="BY114" s="899"/>
      <c r="BZ114" s="899"/>
      <c r="CA114" s="899">
        <v>6058661</v>
      </c>
      <c r="CB114" s="899"/>
      <c r="CC114" s="899"/>
      <c r="CD114" s="899"/>
      <c r="CE114" s="899"/>
      <c r="CF114" s="960">
        <v>15.5</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245</v>
      </c>
      <c r="DH114" s="862"/>
      <c r="DI114" s="862"/>
      <c r="DJ114" s="862"/>
      <c r="DK114" s="863"/>
      <c r="DL114" s="864" t="s">
        <v>446</v>
      </c>
      <c r="DM114" s="862"/>
      <c r="DN114" s="862"/>
      <c r="DO114" s="862"/>
      <c r="DP114" s="863"/>
      <c r="DQ114" s="864" t="s">
        <v>446</v>
      </c>
      <c r="DR114" s="862"/>
      <c r="DS114" s="862"/>
      <c r="DT114" s="862"/>
      <c r="DU114" s="863"/>
      <c r="DV114" s="909" t="s">
        <v>446</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436330</v>
      </c>
      <c r="AB115" s="1008"/>
      <c r="AC115" s="1008"/>
      <c r="AD115" s="1008"/>
      <c r="AE115" s="1009"/>
      <c r="AF115" s="1010">
        <v>435588</v>
      </c>
      <c r="AG115" s="1008"/>
      <c r="AH115" s="1008"/>
      <c r="AI115" s="1008"/>
      <c r="AJ115" s="1009"/>
      <c r="AK115" s="1010">
        <v>434518</v>
      </c>
      <c r="AL115" s="1008"/>
      <c r="AM115" s="1008"/>
      <c r="AN115" s="1008"/>
      <c r="AO115" s="1009"/>
      <c r="AP115" s="1011">
        <v>1.1000000000000001</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v>2159120</v>
      </c>
      <c r="BR115" s="899"/>
      <c r="BS115" s="899"/>
      <c r="BT115" s="899"/>
      <c r="BU115" s="899"/>
      <c r="BV115" s="899">
        <v>2092144</v>
      </c>
      <c r="BW115" s="899"/>
      <c r="BX115" s="899"/>
      <c r="BY115" s="899"/>
      <c r="BZ115" s="899"/>
      <c r="CA115" s="899">
        <v>2102534</v>
      </c>
      <c r="CB115" s="899"/>
      <c r="CC115" s="899"/>
      <c r="CD115" s="899"/>
      <c r="CE115" s="899"/>
      <c r="CF115" s="960">
        <v>5.4</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44459</v>
      </c>
      <c r="DH115" s="862"/>
      <c r="DI115" s="862"/>
      <c r="DJ115" s="862"/>
      <c r="DK115" s="863"/>
      <c r="DL115" s="864">
        <v>135621</v>
      </c>
      <c r="DM115" s="862"/>
      <c r="DN115" s="862"/>
      <c r="DO115" s="862"/>
      <c r="DP115" s="863"/>
      <c r="DQ115" s="864">
        <v>386797</v>
      </c>
      <c r="DR115" s="862"/>
      <c r="DS115" s="862"/>
      <c r="DT115" s="862"/>
      <c r="DU115" s="863"/>
      <c r="DV115" s="909">
        <v>1</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1632</v>
      </c>
      <c r="AB116" s="862"/>
      <c r="AC116" s="862"/>
      <c r="AD116" s="862"/>
      <c r="AE116" s="863"/>
      <c r="AF116" s="864">
        <v>574</v>
      </c>
      <c r="AG116" s="862"/>
      <c r="AH116" s="862"/>
      <c r="AI116" s="862"/>
      <c r="AJ116" s="863"/>
      <c r="AK116" s="864">
        <v>504</v>
      </c>
      <c r="AL116" s="862"/>
      <c r="AM116" s="862"/>
      <c r="AN116" s="862"/>
      <c r="AO116" s="863"/>
      <c r="AP116" s="909">
        <v>0</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446</v>
      </c>
      <c r="BR116" s="899"/>
      <c r="BS116" s="899"/>
      <c r="BT116" s="899"/>
      <c r="BU116" s="899"/>
      <c r="BV116" s="899" t="s">
        <v>446</v>
      </c>
      <c r="BW116" s="899"/>
      <c r="BX116" s="899"/>
      <c r="BY116" s="899"/>
      <c r="BZ116" s="899"/>
      <c r="CA116" s="899" t="s">
        <v>245</v>
      </c>
      <c r="CB116" s="899"/>
      <c r="CC116" s="899"/>
      <c r="CD116" s="899"/>
      <c r="CE116" s="899"/>
      <c r="CF116" s="960" t="s">
        <v>245</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236186</v>
      </c>
      <c r="DH116" s="862"/>
      <c r="DI116" s="862"/>
      <c r="DJ116" s="862"/>
      <c r="DK116" s="863"/>
      <c r="DL116" s="864">
        <v>160618</v>
      </c>
      <c r="DM116" s="862"/>
      <c r="DN116" s="862"/>
      <c r="DO116" s="862"/>
      <c r="DP116" s="863"/>
      <c r="DQ116" s="864">
        <v>116052</v>
      </c>
      <c r="DR116" s="862"/>
      <c r="DS116" s="862"/>
      <c r="DT116" s="862"/>
      <c r="DU116" s="863"/>
      <c r="DV116" s="909">
        <v>0.3</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8632002</v>
      </c>
      <c r="AB117" s="994"/>
      <c r="AC117" s="994"/>
      <c r="AD117" s="994"/>
      <c r="AE117" s="995"/>
      <c r="AF117" s="996">
        <v>8453626</v>
      </c>
      <c r="AG117" s="994"/>
      <c r="AH117" s="994"/>
      <c r="AI117" s="994"/>
      <c r="AJ117" s="995"/>
      <c r="AK117" s="996">
        <v>8325381</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245</v>
      </c>
      <c r="BR117" s="899"/>
      <c r="BS117" s="899"/>
      <c r="BT117" s="899"/>
      <c r="BU117" s="899"/>
      <c r="BV117" s="899" t="s">
        <v>446</v>
      </c>
      <c r="BW117" s="899"/>
      <c r="BX117" s="899"/>
      <c r="BY117" s="899"/>
      <c r="BZ117" s="899"/>
      <c r="CA117" s="899" t="s">
        <v>446</v>
      </c>
      <c r="CB117" s="899"/>
      <c r="CC117" s="899"/>
      <c r="CD117" s="899"/>
      <c r="CE117" s="899"/>
      <c r="CF117" s="960" t="s">
        <v>245</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446</v>
      </c>
      <c r="DH117" s="862"/>
      <c r="DI117" s="862"/>
      <c r="DJ117" s="862"/>
      <c r="DK117" s="863"/>
      <c r="DL117" s="864" t="s">
        <v>446</v>
      </c>
      <c r="DM117" s="862"/>
      <c r="DN117" s="862"/>
      <c r="DO117" s="862"/>
      <c r="DP117" s="863"/>
      <c r="DQ117" s="864" t="s">
        <v>446</v>
      </c>
      <c r="DR117" s="862"/>
      <c r="DS117" s="862"/>
      <c r="DT117" s="862"/>
      <c r="DU117" s="863"/>
      <c r="DV117" s="909" t="s">
        <v>446</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311</v>
      </c>
      <c r="AG118" s="987"/>
      <c r="AH118" s="987"/>
      <c r="AI118" s="987"/>
      <c r="AJ118" s="988"/>
      <c r="AK118" s="989" t="s">
        <v>310</v>
      </c>
      <c r="AL118" s="987"/>
      <c r="AM118" s="987"/>
      <c r="AN118" s="987"/>
      <c r="AO118" s="988"/>
      <c r="AP118" s="990" t="s">
        <v>440</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446</v>
      </c>
      <c r="BR118" s="930"/>
      <c r="BS118" s="930"/>
      <c r="BT118" s="930"/>
      <c r="BU118" s="930"/>
      <c r="BV118" s="930" t="s">
        <v>446</v>
      </c>
      <c r="BW118" s="930"/>
      <c r="BX118" s="930"/>
      <c r="BY118" s="930"/>
      <c r="BZ118" s="930"/>
      <c r="CA118" s="930" t="s">
        <v>446</v>
      </c>
      <c r="CB118" s="930"/>
      <c r="CC118" s="930"/>
      <c r="CD118" s="930"/>
      <c r="CE118" s="930"/>
      <c r="CF118" s="960" t="s">
        <v>446</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245</v>
      </c>
      <c r="DH118" s="862"/>
      <c r="DI118" s="862"/>
      <c r="DJ118" s="862"/>
      <c r="DK118" s="863"/>
      <c r="DL118" s="864" t="s">
        <v>446</v>
      </c>
      <c r="DM118" s="862"/>
      <c r="DN118" s="862"/>
      <c r="DO118" s="862"/>
      <c r="DP118" s="863"/>
      <c r="DQ118" s="864" t="s">
        <v>446</v>
      </c>
      <c r="DR118" s="862"/>
      <c r="DS118" s="862"/>
      <c r="DT118" s="862"/>
      <c r="DU118" s="863"/>
      <c r="DV118" s="909" t="s">
        <v>245</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446</v>
      </c>
      <c r="AB119" s="980"/>
      <c r="AC119" s="980"/>
      <c r="AD119" s="980"/>
      <c r="AE119" s="981"/>
      <c r="AF119" s="982" t="s">
        <v>446</v>
      </c>
      <c r="AG119" s="980"/>
      <c r="AH119" s="980"/>
      <c r="AI119" s="980"/>
      <c r="AJ119" s="981"/>
      <c r="AK119" s="982" t="s">
        <v>446</v>
      </c>
      <c r="AL119" s="980"/>
      <c r="AM119" s="980"/>
      <c r="AN119" s="980"/>
      <c r="AO119" s="981"/>
      <c r="AP119" s="983" t="s">
        <v>446</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471</v>
      </c>
      <c r="BP119" s="963"/>
      <c r="BQ119" s="967">
        <v>101690111</v>
      </c>
      <c r="BR119" s="930"/>
      <c r="BS119" s="930"/>
      <c r="BT119" s="930"/>
      <c r="BU119" s="930"/>
      <c r="BV119" s="930">
        <v>98790073</v>
      </c>
      <c r="BW119" s="930"/>
      <c r="BX119" s="930"/>
      <c r="BY119" s="930"/>
      <c r="BZ119" s="930"/>
      <c r="CA119" s="930">
        <v>97860241</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3297298</v>
      </c>
      <c r="DH119" s="845"/>
      <c r="DI119" s="845"/>
      <c r="DJ119" s="845"/>
      <c r="DK119" s="846"/>
      <c r="DL119" s="847">
        <v>2935304</v>
      </c>
      <c r="DM119" s="845"/>
      <c r="DN119" s="845"/>
      <c r="DO119" s="845"/>
      <c r="DP119" s="846"/>
      <c r="DQ119" s="847">
        <v>2666046</v>
      </c>
      <c r="DR119" s="845"/>
      <c r="DS119" s="845"/>
      <c r="DT119" s="845"/>
      <c r="DU119" s="846"/>
      <c r="DV119" s="933">
        <v>6.8</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446</v>
      </c>
      <c r="AB120" s="862"/>
      <c r="AC120" s="862"/>
      <c r="AD120" s="862"/>
      <c r="AE120" s="863"/>
      <c r="AF120" s="864" t="s">
        <v>245</v>
      </c>
      <c r="AG120" s="862"/>
      <c r="AH120" s="862"/>
      <c r="AI120" s="862"/>
      <c r="AJ120" s="863"/>
      <c r="AK120" s="864" t="s">
        <v>245</v>
      </c>
      <c r="AL120" s="862"/>
      <c r="AM120" s="862"/>
      <c r="AN120" s="862"/>
      <c r="AO120" s="863"/>
      <c r="AP120" s="909" t="s">
        <v>245</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11116641</v>
      </c>
      <c r="BR120" s="927"/>
      <c r="BS120" s="927"/>
      <c r="BT120" s="927"/>
      <c r="BU120" s="927"/>
      <c r="BV120" s="927">
        <v>13063803</v>
      </c>
      <c r="BW120" s="927"/>
      <c r="BX120" s="927"/>
      <c r="BY120" s="927"/>
      <c r="BZ120" s="927"/>
      <c r="CA120" s="927">
        <v>13329990</v>
      </c>
      <c r="CB120" s="927"/>
      <c r="CC120" s="927"/>
      <c r="CD120" s="927"/>
      <c r="CE120" s="927"/>
      <c r="CF120" s="951">
        <v>34.1</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11581462</v>
      </c>
      <c r="DH120" s="927"/>
      <c r="DI120" s="927"/>
      <c r="DJ120" s="927"/>
      <c r="DK120" s="927"/>
      <c r="DL120" s="927">
        <v>10043544</v>
      </c>
      <c r="DM120" s="927"/>
      <c r="DN120" s="927"/>
      <c r="DO120" s="927"/>
      <c r="DP120" s="927"/>
      <c r="DQ120" s="927">
        <v>9023699</v>
      </c>
      <c r="DR120" s="927"/>
      <c r="DS120" s="927"/>
      <c r="DT120" s="927"/>
      <c r="DU120" s="927"/>
      <c r="DV120" s="928">
        <v>23.1</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446</v>
      </c>
      <c r="AB121" s="862"/>
      <c r="AC121" s="862"/>
      <c r="AD121" s="862"/>
      <c r="AE121" s="863"/>
      <c r="AF121" s="864" t="s">
        <v>245</v>
      </c>
      <c r="AG121" s="862"/>
      <c r="AH121" s="862"/>
      <c r="AI121" s="862"/>
      <c r="AJ121" s="863"/>
      <c r="AK121" s="864" t="s">
        <v>245</v>
      </c>
      <c r="AL121" s="862"/>
      <c r="AM121" s="862"/>
      <c r="AN121" s="862"/>
      <c r="AO121" s="863"/>
      <c r="AP121" s="909" t="s">
        <v>446</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20935300</v>
      </c>
      <c r="BR121" s="899"/>
      <c r="BS121" s="899"/>
      <c r="BT121" s="899"/>
      <c r="BU121" s="899"/>
      <c r="BV121" s="899">
        <v>18768536</v>
      </c>
      <c r="BW121" s="899"/>
      <c r="BX121" s="899"/>
      <c r="BY121" s="899"/>
      <c r="BZ121" s="899"/>
      <c r="CA121" s="899">
        <v>17460807</v>
      </c>
      <c r="CB121" s="899"/>
      <c r="CC121" s="899"/>
      <c r="CD121" s="899"/>
      <c r="CE121" s="899"/>
      <c r="CF121" s="960">
        <v>44.6</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4383220</v>
      </c>
      <c r="DH121" s="899"/>
      <c r="DI121" s="899"/>
      <c r="DJ121" s="899"/>
      <c r="DK121" s="899"/>
      <c r="DL121" s="899">
        <v>4195694</v>
      </c>
      <c r="DM121" s="899"/>
      <c r="DN121" s="899"/>
      <c r="DO121" s="899"/>
      <c r="DP121" s="899"/>
      <c r="DQ121" s="899">
        <v>3809453</v>
      </c>
      <c r="DR121" s="899"/>
      <c r="DS121" s="899"/>
      <c r="DT121" s="899"/>
      <c r="DU121" s="899"/>
      <c r="DV121" s="876">
        <v>9.6999999999999993</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245</v>
      </c>
      <c r="AB122" s="862"/>
      <c r="AC122" s="862"/>
      <c r="AD122" s="862"/>
      <c r="AE122" s="863"/>
      <c r="AF122" s="864" t="s">
        <v>446</v>
      </c>
      <c r="AG122" s="862"/>
      <c r="AH122" s="862"/>
      <c r="AI122" s="862"/>
      <c r="AJ122" s="863"/>
      <c r="AK122" s="864" t="s">
        <v>446</v>
      </c>
      <c r="AL122" s="862"/>
      <c r="AM122" s="862"/>
      <c r="AN122" s="862"/>
      <c r="AO122" s="863"/>
      <c r="AP122" s="909" t="s">
        <v>245</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57916319</v>
      </c>
      <c r="BR122" s="930"/>
      <c r="BS122" s="930"/>
      <c r="BT122" s="930"/>
      <c r="BU122" s="930"/>
      <c r="BV122" s="930">
        <v>58308655</v>
      </c>
      <c r="BW122" s="930"/>
      <c r="BX122" s="930"/>
      <c r="BY122" s="930"/>
      <c r="BZ122" s="930"/>
      <c r="CA122" s="930">
        <v>58214703</v>
      </c>
      <c r="CB122" s="930"/>
      <c r="CC122" s="930"/>
      <c r="CD122" s="930"/>
      <c r="CE122" s="930"/>
      <c r="CF122" s="931">
        <v>148.69999999999999</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v>37175</v>
      </c>
      <c r="DH122" s="899"/>
      <c r="DI122" s="899"/>
      <c r="DJ122" s="899"/>
      <c r="DK122" s="899"/>
      <c r="DL122" s="899">
        <v>38496</v>
      </c>
      <c r="DM122" s="899"/>
      <c r="DN122" s="899"/>
      <c r="DO122" s="899"/>
      <c r="DP122" s="899"/>
      <c r="DQ122" s="899">
        <v>28130</v>
      </c>
      <c r="DR122" s="899"/>
      <c r="DS122" s="899"/>
      <c r="DT122" s="899"/>
      <c r="DU122" s="899"/>
      <c r="DV122" s="876">
        <v>0.1</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81518</v>
      </c>
      <c r="AB123" s="862"/>
      <c r="AC123" s="862"/>
      <c r="AD123" s="862"/>
      <c r="AE123" s="863"/>
      <c r="AF123" s="864">
        <v>80631</v>
      </c>
      <c r="AG123" s="862"/>
      <c r="AH123" s="862"/>
      <c r="AI123" s="862"/>
      <c r="AJ123" s="863"/>
      <c r="AK123" s="864">
        <v>50490</v>
      </c>
      <c r="AL123" s="862"/>
      <c r="AM123" s="862"/>
      <c r="AN123" s="862"/>
      <c r="AO123" s="863"/>
      <c r="AP123" s="909">
        <v>0.1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482</v>
      </c>
      <c r="BP123" s="963"/>
      <c r="BQ123" s="917">
        <v>89968260</v>
      </c>
      <c r="BR123" s="918"/>
      <c r="BS123" s="918"/>
      <c r="BT123" s="918"/>
      <c r="BU123" s="918"/>
      <c r="BV123" s="918">
        <v>90140994</v>
      </c>
      <c r="BW123" s="918"/>
      <c r="BX123" s="918"/>
      <c r="BY123" s="918"/>
      <c r="BZ123" s="918"/>
      <c r="CA123" s="918">
        <v>89005500</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v>1152</v>
      </c>
      <c r="DH123" s="862"/>
      <c r="DI123" s="862"/>
      <c r="DJ123" s="862"/>
      <c r="DK123" s="863"/>
      <c r="DL123" s="864" t="s">
        <v>446</v>
      </c>
      <c r="DM123" s="862"/>
      <c r="DN123" s="862"/>
      <c r="DO123" s="862"/>
      <c r="DP123" s="863"/>
      <c r="DQ123" s="864" t="s">
        <v>446</v>
      </c>
      <c r="DR123" s="862"/>
      <c r="DS123" s="862"/>
      <c r="DT123" s="862"/>
      <c r="DU123" s="863"/>
      <c r="DV123" s="909" t="s">
        <v>245</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446</v>
      </c>
      <c r="AB124" s="862"/>
      <c r="AC124" s="862"/>
      <c r="AD124" s="862"/>
      <c r="AE124" s="863"/>
      <c r="AF124" s="864" t="s">
        <v>446</v>
      </c>
      <c r="AG124" s="862"/>
      <c r="AH124" s="862"/>
      <c r="AI124" s="862"/>
      <c r="AJ124" s="863"/>
      <c r="AK124" s="864" t="s">
        <v>446</v>
      </c>
      <c r="AL124" s="862"/>
      <c r="AM124" s="862"/>
      <c r="AN124" s="862"/>
      <c r="AO124" s="863"/>
      <c r="AP124" s="909" t="s">
        <v>446</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30.2</v>
      </c>
      <c r="BR124" s="916"/>
      <c r="BS124" s="916"/>
      <c r="BT124" s="916"/>
      <c r="BU124" s="916"/>
      <c r="BV124" s="916">
        <v>22.1</v>
      </c>
      <c r="BW124" s="916"/>
      <c r="BX124" s="916"/>
      <c r="BY124" s="916"/>
      <c r="BZ124" s="916"/>
      <c r="CA124" s="916">
        <v>22.6</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446</v>
      </c>
      <c r="DH124" s="845"/>
      <c r="DI124" s="845"/>
      <c r="DJ124" s="845"/>
      <c r="DK124" s="846"/>
      <c r="DL124" s="847" t="s">
        <v>446</v>
      </c>
      <c r="DM124" s="845"/>
      <c r="DN124" s="845"/>
      <c r="DO124" s="845"/>
      <c r="DP124" s="846"/>
      <c r="DQ124" s="847" t="s">
        <v>245</v>
      </c>
      <c r="DR124" s="845"/>
      <c r="DS124" s="845"/>
      <c r="DT124" s="845"/>
      <c r="DU124" s="846"/>
      <c r="DV124" s="933" t="s">
        <v>446</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446</v>
      </c>
      <c r="AB125" s="862"/>
      <c r="AC125" s="862"/>
      <c r="AD125" s="862"/>
      <c r="AE125" s="863"/>
      <c r="AF125" s="864" t="s">
        <v>446</v>
      </c>
      <c r="AG125" s="862"/>
      <c r="AH125" s="862"/>
      <c r="AI125" s="862"/>
      <c r="AJ125" s="863"/>
      <c r="AK125" s="864" t="s">
        <v>446</v>
      </c>
      <c r="AL125" s="862"/>
      <c r="AM125" s="862"/>
      <c r="AN125" s="862"/>
      <c r="AO125" s="863"/>
      <c r="AP125" s="909" t="s">
        <v>446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446</v>
      </c>
      <c r="DH125" s="927"/>
      <c r="DI125" s="927"/>
      <c r="DJ125" s="927"/>
      <c r="DK125" s="927"/>
      <c r="DL125" s="927" t="s">
        <v>446</v>
      </c>
      <c r="DM125" s="927"/>
      <c r="DN125" s="927"/>
      <c r="DO125" s="927"/>
      <c r="DP125" s="927"/>
      <c r="DQ125" s="927" t="s">
        <v>446</v>
      </c>
      <c r="DR125" s="927"/>
      <c r="DS125" s="927"/>
      <c r="DT125" s="927"/>
      <c r="DU125" s="927"/>
      <c r="DV125" s="928" t="s">
        <v>446</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354812</v>
      </c>
      <c r="AB126" s="862"/>
      <c r="AC126" s="862"/>
      <c r="AD126" s="862"/>
      <c r="AE126" s="863"/>
      <c r="AF126" s="864">
        <v>354957</v>
      </c>
      <c r="AG126" s="862"/>
      <c r="AH126" s="862"/>
      <c r="AI126" s="862"/>
      <c r="AJ126" s="863"/>
      <c r="AK126" s="864">
        <v>384028</v>
      </c>
      <c r="AL126" s="862"/>
      <c r="AM126" s="862"/>
      <c r="AN126" s="862"/>
      <c r="AO126" s="863"/>
      <c r="AP126" s="909">
        <v>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v>2138981</v>
      </c>
      <c r="DH126" s="899"/>
      <c r="DI126" s="899"/>
      <c r="DJ126" s="899"/>
      <c r="DK126" s="899"/>
      <c r="DL126" s="899">
        <v>2078118</v>
      </c>
      <c r="DM126" s="899"/>
      <c r="DN126" s="899"/>
      <c r="DO126" s="899"/>
      <c r="DP126" s="899"/>
      <c r="DQ126" s="899">
        <v>1988286</v>
      </c>
      <c r="DR126" s="899"/>
      <c r="DS126" s="899"/>
      <c r="DT126" s="899"/>
      <c r="DU126" s="899"/>
      <c r="DV126" s="876">
        <v>5.0999999999999996</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446</v>
      </c>
      <c r="AB127" s="862"/>
      <c r="AC127" s="862"/>
      <c r="AD127" s="862"/>
      <c r="AE127" s="863"/>
      <c r="AF127" s="864" t="s">
        <v>446</v>
      </c>
      <c r="AG127" s="862"/>
      <c r="AH127" s="862"/>
      <c r="AI127" s="862"/>
      <c r="AJ127" s="863"/>
      <c r="AK127" s="864" t="s">
        <v>245</v>
      </c>
      <c r="AL127" s="862"/>
      <c r="AM127" s="862"/>
      <c r="AN127" s="862"/>
      <c r="AO127" s="863"/>
      <c r="AP127" s="909" t="s">
        <v>446</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245</v>
      </c>
      <c r="DH127" s="899"/>
      <c r="DI127" s="899"/>
      <c r="DJ127" s="899"/>
      <c r="DK127" s="899"/>
      <c r="DL127" s="899" t="s">
        <v>446</v>
      </c>
      <c r="DM127" s="899"/>
      <c r="DN127" s="899"/>
      <c r="DO127" s="899"/>
      <c r="DP127" s="899"/>
      <c r="DQ127" s="899" t="s">
        <v>446</v>
      </c>
      <c r="DR127" s="899"/>
      <c r="DS127" s="899"/>
      <c r="DT127" s="899"/>
      <c r="DU127" s="899"/>
      <c r="DV127" s="876" t="s">
        <v>446</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2204828</v>
      </c>
      <c r="AB128" s="883"/>
      <c r="AC128" s="883"/>
      <c r="AD128" s="883"/>
      <c r="AE128" s="884"/>
      <c r="AF128" s="885">
        <v>2101053</v>
      </c>
      <c r="AG128" s="883"/>
      <c r="AH128" s="883"/>
      <c r="AI128" s="883"/>
      <c r="AJ128" s="884"/>
      <c r="AK128" s="885">
        <v>1880417</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446</v>
      </c>
      <c r="BG128" s="869"/>
      <c r="BH128" s="869"/>
      <c r="BI128" s="869"/>
      <c r="BJ128" s="869"/>
      <c r="BK128" s="869"/>
      <c r="BL128" s="892"/>
      <c r="BM128" s="868">
        <v>11.36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v>20139</v>
      </c>
      <c r="DH128" s="873"/>
      <c r="DI128" s="873"/>
      <c r="DJ128" s="873"/>
      <c r="DK128" s="873"/>
      <c r="DL128" s="873">
        <v>14026</v>
      </c>
      <c r="DM128" s="873"/>
      <c r="DN128" s="873"/>
      <c r="DO128" s="873"/>
      <c r="DP128" s="873"/>
      <c r="DQ128" s="873">
        <v>114248</v>
      </c>
      <c r="DR128" s="873"/>
      <c r="DS128" s="873"/>
      <c r="DT128" s="873"/>
      <c r="DU128" s="873"/>
      <c r="DV128" s="874">
        <v>0.3</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43724537</v>
      </c>
      <c r="AB129" s="862"/>
      <c r="AC129" s="862"/>
      <c r="AD129" s="862"/>
      <c r="AE129" s="863"/>
      <c r="AF129" s="864">
        <v>43970975</v>
      </c>
      <c r="AG129" s="862"/>
      <c r="AH129" s="862"/>
      <c r="AI129" s="862"/>
      <c r="AJ129" s="863"/>
      <c r="AK129" s="864">
        <v>44106083</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446</v>
      </c>
      <c r="BG129" s="852"/>
      <c r="BH129" s="852"/>
      <c r="BI129" s="852"/>
      <c r="BJ129" s="852"/>
      <c r="BK129" s="852"/>
      <c r="BL129" s="853"/>
      <c r="BM129" s="851">
        <v>16.36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4943671</v>
      </c>
      <c r="AB130" s="862"/>
      <c r="AC130" s="862"/>
      <c r="AD130" s="862"/>
      <c r="AE130" s="863"/>
      <c r="AF130" s="864">
        <v>5008735</v>
      </c>
      <c r="AG130" s="862"/>
      <c r="AH130" s="862"/>
      <c r="AI130" s="862"/>
      <c r="AJ130" s="863"/>
      <c r="AK130" s="864">
        <v>4964190</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3.6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38780866</v>
      </c>
      <c r="AB131" s="845"/>
      <c r="AC131" s="845"/>
      <c r="AD131" s="845"/>
      <c r="AE131" s="846"/>
      <c r="AF131" s="847">
        <v>38962240</v>
      </c>
      <c r="AG131" s="845"/>
      <c r="AH131" s="845"/>
      <c r="AI131" s="845"/>
      <c r="AJ131" s="846"/>
      <c r="AK131" s="847">
        <v>39141893</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22.6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3.8253488560000002</v>
      </c>
      <c r="AB132" s="825"/>
      <c r="AC132" s="825"/>
      <c r="AD132" s="825"/>
      <c r="AE132" s="826"/>
      <c r="AF132" s="827">
        <v>3.449077876</v>
      </c>
      <c r="AG132" s="825"/>
      <c r="AH132" s="825"/>
      <c r="AI132" s="825"/>
      <c r="AJ132" s="826"/>
      <c r="AK132" s="827">
        <v>3.7830924530000001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4.0999999999999996</v>
      </c>
      <c r="AB133" s="804"/>
      <c r="AC133" s="804"/>
      <c r="AD133" s="804"/>
      <c r="AE133" s="805"/>
      <c r="AF133" s="803">
        <v>3.7</v>
      </c>
      <c r="AG133" s="804"/>
      <c r="AH133" s="804"/>
      <c r="AI133" s="804"/>
      <c r="AJ133" s="805"/>
      <c r="AK133" s="803">
        <v>3.6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8WNZYjWMooMDcXqWMFLn8Bio+/ZlUzBOFvbN4vl8BWELoTmJchk9OB8jj8KrG8jbEB+Xy95PW5hvzKRDFuXuA==" saltValue="+5kQDhSbox+ikhSnTwUi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I58" zoomScaleNormal="85" zoomScaleSheetLayoutView="100" workbookViewId="0">
      <selection activeCell="CM29" sqref="CM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T3ZgvE86EGuxZch1srkkzy5CM8foRaBrh8zguDr+N/UAho5KEVlr/+tJYfZUIVbdAOGpCXhM8bLNliwJw8w==" saltValue="/pHr+HtMvzEPQLCxC5IG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NpSrnGjkD4vsVgW1UHz/NNVmxilnJIQqcCdIu54foKfdv3+XpqhCJgXXfi2+5g6INCOxFJGPjuyrGO2NxTALg==" saltValue="HBmqUKDeLLDRqnhlDnBa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H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517</v>
      </c>
      <c r="AL9" s="1230"/>
      <c r="AM9" s="1230"/>
      <c r="AN9" s="1231"/>
      <c r="AO9" s="313">
        <v>15012937</v>
      </c>
      <c r="AP9" s="313">
        <v>64146</v>
      </c>
      <c r="AQ9" s="314">
        <v>56972</v>
      </c>
      <c r="AR9" s="315">
        <v>12.6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518</v>
      </c>
      <c r="AL10" s="1230"/>
      <c r="AM10" s="1230"/>
      <c r="AN10" s="1231"/>
      <c r="AO10" s="316">
        <v>1535575</v>
      </c>
      <c r="AP10" s="316">
        <v>6561</v>
      </c>
      <c r="AQ10" s="317">
        <v>4161</v>
      </c>
      <c r="AR10" s="318">
        <v>57.7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519</v>
      </c>
      <c r="AL11" s="1230"/>
      <c r="AM11" s="1230"/>
      <c r="AN11" s="1231"/>
      <c r="AO11" s="316">
        <v>6588</v>
      </c>
      <c r="AP11" s="316">
        <v>28</v>
      </c>
      <c r="AQ11" s="317">
        <v>2113</v>
      </c>
      <c r="AR11" s="318">
        <v>-98.7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520</v>
      </c>
      <c r="AL12" s="1230"/>
      <c r="AM12" s="1230"/>
      <c r="AN12" s="1231"/>
      <c r="AO12" s="316">
        <v>902959</v>
      </c>
      <c r="AP12" s="316">
        <v>3858</v>
      </c>
      <c r="AQ12" s="317">
        <v>1531</v>
      </c>
      <c r="AR12" s="318">
        <v>152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521</v>
      </c>
      <c r="AL13" s="1230"/>
      <c r="AM13" s="1230"/>
      <c r="AN13" s="1231"/>
      <c r="AO13" s="316" t="s">
        <v>522</v>
      </c>
      <c r="AP13" s="316" t="s">
        <v>522</v>
      </c>
      <c r="AQ13" s="317">
        <v>63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523</v>
      </c>
      <c r="AL14" s="1230"/>
      <c r="AM14" s="1230"/>
      <c r="AN14" s="1231"/>
      <c r="AO14" s="316">
        <v>407730</v>
      </c>
      <c r="AP14" s="316">
        <v>1742</v>
      </c>
      <c r="AQ14" s="317">
        <v>1595</v>
      </c>
      <c r="AR14" s="318">
        <v>9.1999999999999993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524</v>
      </c>
      <c r="AL15" s="1230"/>
      <c r="AM15" s="1230"/>
      <c r="AN15" s="1231"/>
      <c r="AO15" s="316">
        <v>212293</v>
      </c>
      <c r="AP15" s="316">
        <v>907</v>
      </c>
      <c r="AQ15" s="317">
        <v>1299</v>
      </c>
      <c r="AR15" s="318">
        <v>-30.2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525</v>
      </c>
      <c r="AL16" s="1233"/>
      <c r="AM16" s="1233"/>
      <c r="AN16" s="1234"/>
      <c r="AO16" s="316">
        <v>-952832</v>
      </c>
      <c r="AP16" s="316">
        <v>-4071</v>
      </c>
      <c r="AQ16" s="317">
        <v>-3680</v>
      </c>
      <c r="AR16" s="318">
        <v>10.6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189</v>
      </c>
      <c r="AL17" s="1233"/>
      <c r="AM17" s="1233"/>
      <c r="AN17" s="1234"/>
      <c r="AO17" s="316">
        <v>17125250</v>
      </c>
      <c r="AP17" s="316">
        <v>73171</v>
      </c>
      <c r="AQ17" s="317">
        <v>64053</v>
      </c>
      <c r="AR17" s="318">
        <v>14.2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530</v>
      </c>
      <c r="AL21" s="1227"/>
      <c r="AM21" s="1227"/>
      <c r="AN21" s="1228"/>
      <c r="AO21" s="328">
        <v>6.46</v>
      </c>
      <c r="AP21" s="329">
        <v>6.41</v>
      </c>
      <c r="AQ21" s="330">
        <v>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531</v>
      </c>
      <c r="AL22" s="1227"/>
      <c r="AM22" s="1227"/>
      <c r="AN22" s="1228"/>
      <c r="AO22" s="333">
        <v>100.9</v>
      </c>
      <c r="AP22" s="334">
        <v>99.9</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535</v>
      </c>
      <c r="AL32" s="1218"/>
      <c r="AM32" s="1218"/>
      <c r="AN32" s="1219"/>
      <c r="AO32" s="343">
        <v>6477389</v>
      </c>
      <c r="AP32" s="343">
        <v>27676</v>
      </c>
      <c r="AQ32" s="344">
        <v>28685</v>
      </c>
      <c r="AR32" s="345">
        <v>-3.5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536</v>
      </c>
      <c r="AL33" s="1218"/>
      <c r="AM33" s="1218"/>
      <c r="AN33" s="1219"/>
      <c r="AO33" s="343" t="s">
        <v>522</v>
      </c>
      <c r="AP33" s="343" t="s">
        <v>522</v>
      </c>
      <c r="AQ33" s="344">
        <v>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537</v>
      </c>
      <c r="AL34" s="1218"/>
      <c r="AM34" s="1218"/>
      <c r="AN34" s="1219"/>
      <c r="AO34" s="343" t="s">
        <v>522</v>
      </c>
      <c r="AP34" s="343" t="s">
        <v>522</v>
      </c>
      <c r="AQ34" s="344">
        <v>37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538</v>
      </c>
      <c r="AL35" s="1218"/>
      <c r="AM35" s="1218"/>
      <c r="AN35" s="1219"/>
      <c r="AO35" s="343">
        <v>1402410</v>
      </c>
      <c r="AP35" s="343">
        <v>5992</v>
      </c>
      <c r="AQ35" s="344">
        <v>9040</v>
      </c>
      <c r="AR35" s="345">
        <v>-33.700000000000003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539</v>
      </c>
      <c r="AL36" s="1218"/>
      <c r="AM36" s="1218"/>
      <c r="AN36" s="1219"/>
      <c r="AO36" s="343">
        <v>10560</v>
      </c>
      <c r="AP36" s="343">
        <v>45</v>
      </c>
      <c r="AQ36" s="344">
        <v>445</v>
      </c>
      <c r="AR36" s="345">
        <v>-89.9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540</v>
      </c>
      <c r="AL37" s="1218"/>
      <c r="AM37" s="1218"/>
      <c r="AN37" s="1219"/>
      <c r="AO37" s="343">
        <v>434518</v>
      </c>
      <c r="AP37" s="343">
        <v>1857</v>
      </c>
      <c r="AQ37" s="344">
        <v>676</v>
      </c>
      <c r="AR37" s="345">
        <v>174.7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541</v>
      </c>
      <c r="AL38" s="1221"/>
      <c r="AM38" s="1221"/>
      <c r="AN38" s="1222"/>
      <c r="AO38" s="346">
        <v>504</v>
      </c>
      <c r="AP38" s="346">
        <v>2</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542</v>
      </c>
      <c r="AL39" s="1221"/>
      <c r="AM39" s="1221"/>
      <c r="AN39" s="1222"/>
      <c r="AO39" s="343">
        <v>-1880417</v>
      </c>
      <c r="AP39" s="343">
        <v>-8034</v>
      </c>
      <c r="AQ39" s="344">
        <v>-7187</v>
      </c>
      <c r="AR39" s="345">
        <v>11.8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543</v>
      </c>
      <c r="AL40" s="1218"/>
      <c r="AM40" s="1218"/>
      <c r="AN40" s="1219"/>
      <c r="AO40" s="343">
        <v>-4964190</v>
      </c>
      <c r="AP40" s="343">
        <v>-21210</v>
      </c>
      <c r="AQ40" s="344">
        <v>-25299</v>
      </c>
      <c r="AR40" s="345">
        <v>-16.2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302</v>
      </c>
      <c r="AL41" s="1224"/>
      <c r="AM41" s="1224"/>
      <c r="AN41" s="1225"/>
      <c r="AO41" s="343">
        <v>1480774</v>
      </c>
      <c r="AP41" s="343">
        <v>6327</v>
      </c>
      <c r="AQ41" s="344">
        <v>6399</v>
      </c>
      <c r="AR41" s="345">
        <v>-1.1000000000000001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512</v>
      </c>
      <c r="AN49" s="1212" t="s">
        <v>547</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6053042</v>
      </c>
      <c r="AN51" s="365">
        <v>25872</v>
      </c>
      <c r="AO51" s="366">
        <v>-3.6</v>
      </c>
      <c r="AP51" s="367">
        <v>43554</v>
      </c>
      <c r="AQ51" s="368">
        <v>4</v>
      </c>
      <c r="AR51" s="369">
        <v>-7.6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2642584</v>
      </c>
      <c r="AN52" s="373">
        <v>11295</v>
      </c>
      <c r="AO52" s="374">
        <v>-26.1</v>
      </c>
      <c r="AP52" s="375">
        <v>24811</v>
      </c>
      <c r="AQ52" s="376">
        <v>4.5999999999999996</v>
      </c>
      <c r="AR52" s="377">
        <v>-30.7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5805574</v>
      </c>
      <c r="AN53" s="365">
        <v>24773</v>
      </c>
      <c r="AO53" s="366">
        <v>-4.2</v>
      </c>
      <c r="AP53" s="367">
        <v>42581</v>
      </c>
      <c r="AQ53" s="368">
        <v>-2.2000000000000002</v>
      </c>
      <c r="AR53" s="369">
        <v>-2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3528861</v>
      </c>
      <c r="AN54" s="373">
        <v>15058</v>
      </c>
      <c r="AO54" s="374">
        <v>33.299999999999997</v>
      </c>
      <c r="AP54" s="375">
        <v>24354</v>
      </c>
      <c r="AQ54" s="376">
        <v>-1.8</v>
      </c>
      <c r="AR54" s="377">
        <v>35.1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7056626</v>
      </c>
      <c r="AN55" s="365">
        <v>30071</v>
      </c>
      <c r="AO55" s="366">
        <v>21.4</v>
      </c>
      <c r="AP55" s="367">
        <v>45426</v>
      </c>
      <c r="AQ55" s="368">
        <v>6.7</v>
      </c>
      <c r="AR55" s="369">
        <v>14.7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3755095</v>
      </c>
      <c r="AN56" s="373">
        <v>16002</v>
      </c>
      <c r="AO56" s="374">
        <v>6.3</v>
      </c>
      <c r="AP56" s="375">
        <v>24508</v>
      </c>
      <c r="AQ56" s="376">
        <v>0.6</v>
      </c>
      <c r="AR56" s="377">
        <v>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6822679</v>
      </c>
      <c r="AN57" s="365">
        <v>29131</v>
      </c>
      <c r="AO57" s="366">
        <v>-3.1</v>
      </c>
      <c r="AP57" s="367">
        <v>45022</v>
      </c>
      <c r="AQ57" s="368">
        <v>-0.9</v>
      </c>
      <c r="AR57" s="369">
        <v>-2.2000000000000002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3306507</v>
      </c>
      <c r="AN58" s="373">
        <v>14118</v>
      </c>
      <c r="AO58" s="374">
        <v>-11.8</v>
      </c>
      <c r="AP58" s="375">
        <v>25247</v>
      </c>
      <c r="AQ58" s="376">
        <v>3</v>
      </c>
      <c r="AR58" s="377">
        <v>-14.8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7919215</v>
      </c>
      <c r="AN59" s="365">
        <v>33836</v>
      </c>
      <c r="AO59" s="366">
        <v>16.2</v>
      </c>
      <c r="AP59" s="367">
        <v>46035</v>
      </c>
      <c r="AQ59" s="368">
        <v>2.2999999999999998</v>
      </c>
      <c r="AR59" s="369">
        <v>13.9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3438117</v>
      </c>
      <c r="AN60" s="373">
        <v>14690</v>
      </c>
      <c r="AO60" s="374">
        <v>4.0999999999999996</v>
      </c>
      <c r="AP60" s="375">
        <v>25158</v>
      </c>
      <c r="AQ60" s="376">
        <v>-0.4</v>
      </c>
      <c r="AR60" s="377">
        <v>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6731427</v>
      </c>
      <c r="AN61" s="380">
        <v>28737</v>
      </c>
      <c r="AO61" s="381">
        <v>5.3</v>
      </c>
      <c r="AP61" s="382">
        <v>44524</v>
      </c>
      <c r="AQ61" s="383">
        <v>2</v>
      </c>
      <c r="AR61" s="369">
        <v>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3334233</v>
      </c>
      <c r="AN62" s="373">
        <v>14233</v>
      </c>
      <c r="AO62" s="374">
        <v>1.2</v>
      </c>
      <c r="AP62" s="375">
        <v>24816</v>
      </c>
      <c r="AQ62" s="376">
        <v>1.2</v>
      </c>
      <c r="AR62" s="377">
        <v>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1C7/xSAYtFEcQP0yGOyiuojfd0orAuLrrrwXDRMvWuCYkOioyiSoA7rIt2fSzh8NhhW4ZPCGWCfAYlO7MxjYA==" saltValue="A7sjW5SGeIJw0hN8QR9K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V97" zoomScaleNormal="100" zoomScaleSheetLayoutView="55" workbookViewId="0">
      <selection activeCell="AF47" sqref="AF46:AF4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2W+2PnHuOfrHU7Os+spTb4MUeRaOvI1f/pW6T/Q8/y8emQVxIp7aa/Cr8bo+XhPTeZIp00brOFvXcVSCFUr/xg==" saltValue="Jy4mWMeMe0TwSOgkl3Z2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7"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prVDm6uNrrt6dtXL82niM71eWI6dq1UDYsKsB6m8SLSIXJEI/MqY0lqdSaPDG/t2opyFe6w6X5BJe+Ic0zY8Pg==" saltValue="SV3qMTMsY60A3EbmgDbx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3" zoomScale="85" zoomScaleNormal="8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5" t="s">
        <v>3</v>
      </c>
      <c r="D47" s="1235"/>
      <c r="E47" s="1236"/>
      <c r="F47" s="11">
        <v>12.03</v>
      </c>
      <c r="G47" s="12">
        <v>11.93</v>
      </c>
      <c r="H47" s="12">
        <v>12.2</v>
      </c>
      <c r="I47" s="12">
        <v>12.77</v>
      </c>
      <c r="J47" s="13">
        <v>12.26</v>
      </c>
    </row>
    <row r="48" spans="2:10" ht="57.75" customHeight="1" x14ac:dyDescent="0.15">
      <c r="B48" s="14"/>
      <c r="C48" s="1237" t="s">
        <v>4</v>
      </c>
      <c r="D48" s="1237"/>
      <c r="E48" s="1238"/>
      <c r="F48" s="15">
        <v>1.87</v>
      </c>
      <c r="G48" s="16">
        <v>0.85</v>
      </c>
      <c r="H48" s="16">
        <v>1.29</v>
      </c>
      <c r="I48" s="16">
        <v>0.86</v>
      </c>
      <c r="J48" s="17">
        <v>1.1299999999999999</v>
      </c>
    </row>
    <row r="49" spans="2:10" ht="57.75" customHeight="1" thickBot="1" x14ac:dyDescent="0.2">
      <c r="B49" s="18"/>
      <c r="C49" s="1239" t="s">
        <v>5</v>
      </c>
      <c r="D49" s="1239"/>
      <c r="E49" s="1240"/>
      <c r="F49" s="19">
        <v>0.09</v>
      </c>
      <c r="G49" s="20" t="s">
        <v>568</v>
      </c>
      <c r="H49" s="20">
        <v>0.8</v>
      </c>
      <c r="I49" s="20">
        <v>0.22</v>
      </c>
      <c r="J49" s="21" t="s">
        <v>569</v>
      </c>
    </row>
    <row r="50" spans="2:10" ht="13.5" customHeight="1" x14ac:dyDescent="0.15"/>
  </sheetData>
  <sheetProtection algorithmName="SHA-512" hashValue="P+co88yibFFLxJS2z61T+1yPM2MJTsdE6hlBRgKnBcOkuZfxQTaWMfBbS8YFAzkRS+VecUlsIg28LJAI0Tzjeg==" saltValue="H3BUOXlC57TdAjcgA8m0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2021-03-08T04:54:18Z</cp:lastPrinted>
  <dcterms:created xsi:type="dcterms:W3CDTF">2021-02-05T03:28:08Z</dcterms:created>
  <dcterms:modified xsi:type="dcterms:W3CDTF">2021-10-19T08:02:09Z</dcterms:modified>
  <cp:category/>
</cp:coreProperties>
</file>