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元年度\11 HP掲載データ\"/>
    </mc:Choice>
  </mc:AlternateContent>
  <xr:revisionPtr revIDLastSave="0" documentId="8_{28AC3D43-8116-4E0E-8B5C-AA5E702D6733}" xr6:coauthVersionLast="36" xr6:coauthVersionMax="36" xr10:uidLastSave="{00000000-0000-0000-0000-000000000000}"/>
  <bookViews>
    <workbookView xWindow="0" yWindow="0" windowWidth="20490" windowHeight="753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AM34" i="10"/>
  <c r="AM35" i="10" s="1"/>
  <c r="AM36" i="10" s="1"/>
  <c r="AM37" i="10" s="1"/>
  <c r="BE34" i="10" l="1"/>
  <c r="BW34" i="10" l="1"/>
  <c r="BW35" i="10" s="1"/>
  <c r="BW36" i="10" s="1"/>
  <c r="BW37" i="10" s="1"/>
  <c r="BW38" i="10" s="1"/>
  <c r="BW39" i="10" s="1"/>
  <c r="BW40" i="10" s="1"/>
  <c r="BW41" i="10" s="1"/>
  <c r="CO34" i="10" s="1"/>
  <c r="CO35" i="10" s="1"/>
</calcChain>
</file>

<file path=xl/sharedStrings.xml><?xml version="1.0" encoding="utf-8"?>
<sst xmlns="http://schemas.openxmlformats.org/spreadsheetml/2006/main" count="1061" uniqueCount="620">
  <si>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</si>
  <si>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</si>
  <si>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</si>
  <si>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</si>
  <si>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</si>
  <si>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</si>
  <si>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</si>
  <si>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</si>
  <si>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</si>
  <si>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</si>
  <si>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</si>
  <si>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</si>
  <si>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</si>
  <si>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</si>
  <si>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</si>
  <si>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</si>
  <si>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</si>
  <si>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</si>
  <si>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</si>
  <si>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</si>
  <si>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</si>
  <si>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</si>
  <si>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</si>
  <si>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</si>
  <si>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</si>
  <si>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</si>
  <si>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</si>
  <si>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</si>
  <si>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</si>
  <si>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</si>
  <si>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</si>
  <si>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</si>
  <si>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</si>
  <si>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</si>
  <si>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</si>
  <si>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</si>
  <si>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</si>
  <si>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</si>
  <si>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</si>
  <si>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</si>
  <si>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</si>
  <si>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</si>
  <si>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</si>
  <si>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</si>
  <si>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</si>
  <si>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</si>
  <si>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</si>
  <si>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</si>
  <si>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</si>
  <si>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</si>
  <si>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</si>
  <si>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</si>
  <si>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</si>
  <si>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</si>
  <si>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</si>
  <si>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</si>
  <si>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</si>
  <si>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</si>
  <si>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</si>
  <si>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</si>
  <si>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</si>
  <si>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</si>
  <si>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</si>
  <si>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</si>
  <si>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</si>
  <si>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</si>
  <si>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</si>
  <si>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</si>
  <si>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</si>
  <si>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</si>
  <si>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</si>
  <si>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</si>
  <si>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</si>
  <si>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</si>
  <si>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</si>
  <si>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</si>
  <si>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</si>
  <si>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</si>
  <si>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</si>
  <si>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</si>
  <si>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</si>
  <si>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</si>
  <si>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</si>
  <si>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</si>
  <si>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</si>
  <si>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</si>
  <si>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</si>
  <si>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</si>
  <si>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</si>
  <si>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</si>
  <si>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</si>
  <si>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</si>
  <si>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</si>
  <si>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</si>
  <si>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</si>
  <si>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</si>
  <si>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</si>
  <si>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加西市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</si>
  <si>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</si>
  <si>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</si>
  <si>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</si>
  <si>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</si>
  <si>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</si>
  <si>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</si>
  <si>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</si>
  <si>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</si>
  <si>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</si>
  <si>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</si>
  <si>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</si>
  <si>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</si>
  <si>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</si>
  <si>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</si>
  <si>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</si>
  <si>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</si>
  <si>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</si>
  <si>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</si>
  <si>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</si>
  <si>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</si>
  <si>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</si>
  <si>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</si>
  <si>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</si>
  <si>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</si>
  <si>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</si>
  <si>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</si>
  <si>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</si>
  <si>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</si>
  <si>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</si>
  <si>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</si>
  <si>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</si>
  <si>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</si>
  <si>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</si>
  <si>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</si>
  <si>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</si>
  <si>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</si>
  <si>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</si>
  <si>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</si>
  <si>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</si>
  <si>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</si>
  <si>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</si>
  <si>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</si>
  <si>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</si>
  <si>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</si>
  <si>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</si>
  <si>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</si>
  <si>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</si>
  <si>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</si>
  <si>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</si>
  <si>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</si>
  <si>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</si>
  <si>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</si>
  <si>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</si>
  <si>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</si>
  <si>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</si>
  <si>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</si>
  <si>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</si>
  <si>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病院事業会計</t>
    <phoneticPr fontId="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</si>
  <si>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</si>
  <si>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</si>
  <si>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</si>
  <si>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</si>
  <si>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</si>
  <si>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</si>
  <si>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</si>
  <si>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</si>
  <si>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</si>
  <si>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</si>
  <si>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</si>
  <si>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</si>
  <si>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</si>
  <si>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</si>
  <si>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</si>
  <si>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</si>
  <si>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</si>
  <si>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</si>
  <si>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</si>
  <si>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</si>
  <si>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</si>
  <si>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</si>
  <si>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</si>
  <si>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</si>
  <si>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</si>
  <si>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</si>
  <si>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</si>
  <si>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</si>
  <si>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</si>
  <si>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</si>
  <si>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</si>
  <si>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</si>
  <si>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</si>
  <si>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</si>
  <si>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</si>
  <si>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</si>
  <si>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</si>
  <si>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</si>
  <si>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</si>
  <si>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</si>
  <si>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</si>
  <si>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</si>
  <si>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</si>
  <si>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</si>
  <si>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</si>
  <si>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</si>
  <si>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</si>
  <si>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</si>
  <si>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</si>
  <si>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</si>
  <si>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</si>
  <si>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</si>
  <si>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</si>
  <si>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</si>
  <si>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</si>
  <si>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</si>
  <si>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</si>
  <si>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</si>
  <si>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</si>
  <si>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</si>
  <si>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</si>
  <si>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</si>
  <si>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兵庫県加西市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</si>
  <si>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</si>
  <si>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</si>
  <si>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</si>
  <si>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</si>
  <si>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</si>
  <si>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</si>
  <si>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</si>
  <si>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</si>
  <si>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</si>
  <si>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</si>
  <si>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</si>
  <si>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</si>
  <si>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</si>
  <si>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</si>
  <si>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</si>
  <si>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</si>
  <si>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</si>
  <si>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</si>
  <si>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</si>
  <si>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</si>
  <si>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</si>
  <si>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</si>
  <si>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</si>
  <si>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</si>
  <si>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</si>
  <si>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</si>
  <si>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</si>
  <si>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</si>
  <si>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</si>
  <si>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</si>
  <si>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</si>
  <si>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</si>
  <si>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</si>
  <si>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</si>
  <si>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</si>
  <si>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</si>
  <si>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</si>
  <si>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</si>
  <si>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</si>
  <si>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</si>
  <si>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</si>
  <si>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</si>
  <si>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</si>
  <si>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</si>
  <si>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</si>
  <si>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</si>
  <si>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</si>
  <si>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</si>
  <si>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</si>
  <si>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</si>
  <si>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</si>
  <si>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</si>
  <si>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</si>
  <si>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</si>
  <si>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</si>
  <si>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</si>
  <si>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</si>
  <si>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</si>
  <si>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</si>
  <si>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</si>
  <si>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</si>
  <si>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</si>
  <si>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</si>
  <si>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</si>
  <si>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</si>
  <si>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</si>
  <si>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</si>
  <si>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</si>
  <si>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</si>
  <si>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</si>
  <si>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</si>
  <si>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</si>
  <si>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</si>
  <si>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</si>
  <si>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</si>
  <si>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</si>
  <si>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</si>
  <si>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</si>
  <si>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</si>
  <si>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</si>
  <si>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</si>
  <si>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</si>
  <si>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</si>
  <si>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</si>
  <si>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</si>
  <si>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</si>
  <si>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</si>
  <si>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</si>
  <si>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</si>
  <si>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</si>
  <si>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</si>
  <si>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</si>
  <si>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</si>
  <si>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</si>
  <si>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</si>
  <si>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</si>
  <si>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</si>
  <si>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</si>
  <si>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</si>
  <si>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</si>
  <si>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</si>
  <si>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</si>
  <si>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</si>
  <si>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</si>
  <si>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</si>
  <si>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</si>
  <si>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</si>
  <si>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</si>
  <si>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</si>
  <si>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</si>
  <si>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</si>
  <si>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</si>
  <si>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</si>
  <si>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</si>
  <si>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</si>
  <si>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</si>
  <si>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</si>
  <si>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</si>
  <si>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</si>
  <si>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</si>
  <si>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</si>
  <si>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</si>
  <si>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</si>
  <si>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</si>
  <si>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</si>
  <si>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</si>
  <si>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</si>
  <si>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</si>
  <si>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</si>
  <si>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</si>
  <si>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</si>
  <si>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</si>
  <si>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</si>
  <si>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</si>
  <si>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</si>
  <si>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</si>
  <si>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</si>
  <si>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</si>
  <si>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</si>
  <si>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</si>
  <si>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</si>
  <si>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</si>
  <si>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</si>
  <si>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</si>
  <si>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</si>
  <si>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</si>
  <si>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</si>
  <si>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</si>
  <si>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</si>
  <si>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</si>
  <si>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</si>
  <si>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</si>
  <si>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</si>
  <si>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</si>
  <si>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兵庫県加西市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</si>
  <si>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</si>
  <si>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</si>
  <si>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</si>
  <si>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</si>
  <si>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</si>
  <si>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</si>
  <si>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</si>
  <si>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</si>
  <si>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</si>
  <si>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</si>
  <si>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</si>
  <si>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</si>
  <si>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</si>
  <si>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</si>
  <si>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</si>
  <si>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</si>
  <si>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</si>
  <si>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</si>
  <si>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</si>
  <si>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</si>
  <si>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</si>
  <si>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</si>
  <si>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</si>
  <si>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</si>
  <si>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</si>
  <si>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</si>
  <si>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</si>
  <si>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</si>
  <si>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</si>
  <si>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</si>
  <si>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</si>
  <si>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</si>
  <si>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</si>
  <si>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</si>
  <si>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</si>
  <si>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</si>
  <si>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</si>
  <si>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</si>
  <si>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下水道事業会計</t>
    <phoneticPr fontId="5"/>
  </si>
  <si>
    <t>法適用企業</t>
    <phoneticPr fontId="5"/>
  </si>
  <si>
    <t>水道事業会計</t>
    <phoneticPr fontId="5"/>
  </si>
  <si>
    <t>法適用企業</t>
    <phoneticPr fontId="5"/>
  </si>
  <si>
    <t>病院事業会計</t>
    <phoneticPr fontId="5"/>
  </si>
  <si>
    <t>法適用企業</t>
    <phoneticPr fontId="5"/>
  </si>
  <si>
    <t>農業共済事業会計</t>
    <phoneticPr fontId="5"/>
  </si>
  <si>
    <t>産業団地整備事業特別会計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</si>
  <si>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</si>
  <si>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</si>
  <si>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</si>
  <si>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</si>
  <si>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</si>
  <si>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</si>
  <si>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</si>
  <si>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</si>
  <si>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</si>
  <si>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</si>
  <si>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</si>
  <si>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</si>
  <si>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</si>
  <si>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</si>
  <si>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</si>
  <si>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</si>
  <si>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</si>
  <si>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</si>
  <si>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</si>
  <si>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</si>
  <si>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</si>
  <si>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</si>
  <si>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</si>
  <si>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</si>
  <si>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</si>
  <si>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</si>
  <si>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</si>
  <si>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</si>
  <si>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</si>
  <si>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</si>
  <si>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</si>
  <si>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</si>
  <si>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</si>
  <si>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</si>
  <si>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</si>
  <si>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</si>
  <si>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</si>
  <si>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</si>
  <si>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</si>
  <si>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</si>
  <si>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</si>
  <si>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</si>
  <si>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</si>
  <si>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</si>
  <si>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</si>
  <si>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</si>
  <si>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</si>
  <si>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</si>
  <si>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</si>
  <si>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</si>
  <si>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</si>
  <si>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</si>
  <si>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</si>
  <si>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</si>
  <si>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</si>
  <si>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</si>
  <si>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</si>
  <si>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</si>
  <si>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</si>
  <si>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</si>
  <si>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</si>
  <si>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</si>
  <si>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</si>
  <si>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</si>
  <si>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産業団地整備事業特別会計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</si>
  <si>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</si>
  <si>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</si>
  <si>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</si>
  <si>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</si>
  <si>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</si>
  <si>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</si>
  <si>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</si>
  <si>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</si>
  <si>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</si>
  <si>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</si>
  <si>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</si>
  <si>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</si>
  <si>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</si>
  <si>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</si>
  <si>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</si>
  <si>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</si>
  <si>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</si>
  <si>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</si>
  <si>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</si>
  <si>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</si>
  <si>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</si>
  <si>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</si>
  <si>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</si>
  <si>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</si>
  <si>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</si>
  <si>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</si>
  <si>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</si>
  <si>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</si>
  <si>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</si>
  <si>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</si>
  <si>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</si>
  <si>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</si>
  <si>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</si>
  <si>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</si>
  <si>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</si>
  <si>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</si>
  <si>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</si>
  <si>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</si>
  <si>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</si>
  <si>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</si>
  <si>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</si>
  <si>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</si>
  <si>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</si>
  <si>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</si>
  <si>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</si>
  <si>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</si>
  <si>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</si>
  <si>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</si>
  <si>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</si>
  <si>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</si>
  <si>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</si>
  <si>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</si>
  <si>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</si>
  <si>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</si>
  <si>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</si>
  <si>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</si>
  <si>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</si>
  <si>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</si>
  <si>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</si>
  <si>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</si>
  <si>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</si>
  <si>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</si>
  <si>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</si>
  <si>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</si>
  <si>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</si>
  <si>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</si>
  <si>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</si>
  <si>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</si>
  <si>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</si>
  <si>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</si>
  <si>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</si>
  <si>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</si>
  <si>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</si>
  <si>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</si>
  <si>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</si>
  <si>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</si>
  <si>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</si>
  <si>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</si>
  <si>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</si>
  <si>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</si>
  <si>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</si>
  <si>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</si>
  <si>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</si>
  <si>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</si>
  <si>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</si>
  <si>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</si>
  <si>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</si>
  <si>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5.73</t>
  </si>
  <si>
    <t>病院事業会計</t>
  </si>
  <si>
    <t>▲ 1.65</t>
  </si>
  <si>
    <t>▲ 2.70</t>
  </si>
  <si>
    <t>▲ 4.30</t>
  </si>
  <si>
    <t>水道事業会計</t>
  </si>
  <si>
    <t>下水道事業会計</t>
  </si>
  <si>
    <t>一般会計</t>
  </si>
  <si>
    <t>国民健康保険特別会計</t>
  </si>
  <si>
    <t>介護保険特別会計</t>
  </si>
  <si>
    <t>農業共済事業会計</t>
  </si>
  <si>
    <t>公園墓地整備事業特別会計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</si>
  <si>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</si>
  <si>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</si>
  <si>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</si>
  <si>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</si>
  <si>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</si>
  <si>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</si>
  <si>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</si>
  <si>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</si>
  <si>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株式会社加西北条都市開発</t>
    <rPh sb="0" eb="2">
      <t>カブシキ</t>
    </rPh>
    <rPh sb="2" eb="4">
      <t>カイシャ</t>
    </rPh>
    <rPh sb="4" eb="6">
      <t>カサイ</t>
    </rPh>
    <rPh sb="6" eb="8">
      <t>ホウジョウ</t>
    </rPh>
    <rPh sb="8" eb="10">
      <t>トシ</t>
    </rPh>
    <rPh sb="10" eb="12">
      <t>カイハツ</t>
    </rPh>
    <phoneticPr fontId="19"/>
  </si>
  <si>
    <t>北条鉄道株式会社</t>
    <rPh sb="0" eb="2">
      <t>ホウジョウ</t>
    </rPh>
    <rPh sb="2" eb="4">
      <t>テツドウ</t>
    </rPh>
    <rPh sb="4" eb="6">
      <t>カブシキ</t>
    </rPh>
    <rPh sb="6" eb="8">
      <t>カイシャ</t>
    </rPh>
    <phoneticPr fontId="19"/>
  </si>
  <si>
    <t>兵庫県市町村職員退職手当組合</t>
    <phoneticPr fontId="2"/>
  </si>
  <si>
    <t>兵庫県後期高齢者医療広域連合（一般会計）</t>
    <phoneticPr fontId="2"/>
  </si>
  <si>
    <t>兵庫県後期高齢者医療広域連合（特別会計）</t>
    <phoneticPr fontId="2"/>
  </si>
  <si>
    <t>北はりま消防組合</t>
    <rPh sb="0" eb="1">
      <t>キタ</t>
    </rPh>
    <rPh sb="4" eb="6">
      <t>ショウボウ</t>
    </rPh>
    <rPh sb="6" eb="8">
      <t>クミアイ</t>
    </rPh>
    <phoneticPr fontId="2"/>
  </si>
  <si>
    <t>播磨内陸医務事業組合</t>
    <phoneticPr fontId="2"/>
  </si>
  <si>
    <t>北播磨こども発達支援センター事務組合わかあゆ園</t>
    <phoneticPr fontId="2"/>
  </si>
  <si>
    <t>市川町外三ヶ市町共有財産事務組合</t>
    <phoneticPr fontId="2"/>
  </si>
  <si>
    <t>小野加東加西環境施設事務組合</t>
    <phoneticPr fontId="2"/>
  </si>
  <si>
    <t>―　　</t>
  </si>
  <si>
    <t>ふるさと応援基金</t>
    <rPh sb="4" eb="6">
      <t>オウエン</t>
    </rPh>
    <rPh sb="6" eb="8">
      <t>キキン</t>
    </rPh>
    <phoneticPr fontId="19"/>
  </si>
  <si>
    <t>ふるさと創生基金</t>
    <rPh sb="4" eb="6">
      <t>ソウセイ</t>
    </rPh>
    <rPh sb="6" eb="8">
      <t>キキン</t>
    </rPh>
    <phoneticPr fontId="19"/>
  </si>
  <si>
    <t>人材育成基金</t>
    <rPh sb="0" eb="2">
      <t>ジンザイ</t>
    </rPh>
    <rPh sb="2" eb="4">
      <t>イクセイ</t>
    </rPh>
    <rPh sb="4" eb="6">
      <t>キキン</t>
    </rPh>
    <phoneticPr fontId="19"/>
  </si>
  <si>
    <t>地域福祉基金</t>
    <rPh sb="0" eb="2">
      <t>チイキ</t>
    </rPh>
    <rPh sb="2" eb="4">
      <t>フクシ</t>
    </rPh>
    <rPh sb="4" eb="6">
      <t>キキン</t>
    </rPh>
    <phoneticPr fontId="19"/>
  </si>
  <si>
    <t>文化スポーツ振興基金</t>
    <rPh sb="0" eb="2">
      <t>ブンカ</t>
    </rPh>
    <rPh sb="6" eb="8">
      <t>シンコウ</t>
    </rPh>
    <rPh sb="8" eb="10">
      <t>キキン</t>
    </rPh>
    <phoneticPr fontId="19"/>
  </si>
  <si>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</si>
  <si>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</si>
  <si>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</si>
  <si>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30以降、将来負担比率は低下している一方で、有形固定資産減価償却率が上昇しています。これは単純な施設更新を行うのではなく、既存施設を活用して財政負担を抑えてきた可能性があります。ただし、老朽化対策等更新が必要な公共施設・資産も多くあるため、行財政改革プランに基づいた適正な財政負担のもとで、必要な投資を行っていく必要があります。</t>
    <rPh sb="3" eb="5">
      <t>イコウ</t>
    </rPh>
    <rPh sb="6" eb="8">
      <t>ショウライ</t>
    </rPh>
    <rPh sb="8" eb="10">
      <t>フタン</t>
    </rPh>
    <rPh sb="10" eb="12">
      <t>ヒリツ</t>
    </rPh>
    <rPh sb="13" eb="15">
      <t>テイカ</t>
    </rPh>
    <rPh sb="19" eb="21">
      <t>イッポウ</t>
    </rPh>
    <rPh sb="23" eb="25">
      <t>ユウケイ</t>
    </rPh>
    <rPh sb="25" eb="27">
      <t>コテイ</t>
    </rPh>
    <rPh sb="27" eb="29">
      <t>シサン</t>
    </rPh>
    <rPh sb="29" eb="31">
      <t>ゲンカ</t>
    </rPh>
    <rPh sb="31" eb="33">
      <t>ショウキャク</t>
    </rPh>
    <rPh sb="33" eb="34">
      <t>リツ</t>
    </rPh>
    <rPh sb="35" eb="37">
      <t>ジョウショウ</t>
    </rPh>
    <rPh sb="46" eb="48">
      <t>タンジュン</t>
    </rPh>
    <rPh sb="49" eb="51">
      <t>シセツ</t>
    </rPh>
    <rPh sb="51" eb="53">
      <t>コウシン</t>
    </rPh>
    <rPh sb="54" eb="55">
      <t>オコナ</t>
    </rPh>
    <rPh sb="62" eb="64">
      <t>キソン</t>
    </rPh>
    <rPh sb="64" eb="66">
      <t>シセツ</t>
    </rPh>
    <rPh sb="67" eb="69">
      <t>カツヨウ</t>
    </rPh>
    <rPh sb="71" eb="73">
      <t>ザイセイ</t>
    </rPh>
    <rPh sb="73" eb="75">
      <t>フタン</t>
    </rPh>
    <rPh sb="76" eb="77">
      <t>オサ</t>
    </rPh>
    <rPh sb="81" eb="84">
      <t>カノウセイ</t>
    </rPh>
    <rPh sb="94" eb="97">
      <t>ロウキュウカ</t>
    </rPh>
    <rPh sb="97" eb="99">
      <t>タイサク</t>
    </rPh>
    <rPh sb="99" eb="100">
      <t>トウ</t>
    </rPh>
    <rPh sb="100" eb="102">
      <t>コウシン</t>
    </rPh>
    <rPh sb="103" eb="105">
      <t>ヒツヨウ</t>
    </rPh>
    <rPh sb="106" eb="108">
      <t>コウキョウ</t>
    </rPh>
    <rPh sb="108" eb="110">
      <t>シセツ</t>
    </rPh>
    <rPh sb="111" eb="113">
      <t>シサン</t>
    </rPh>
    <rPh sb="114" eb="115">
      <t>オオ</t>
    </rPh>
    <rPh sb="146" eb="148">
      <t>ヒツヨウ</t>
    </rPh>
    <rPh sb="149" eb="151">
      <t>トウシ</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</si>
  <si>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</si>
  <si>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</si>
  <si>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</si>
  <si>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</si>
  <si>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</si>
  <si>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</si>
  <si>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年々低下しており類似団体平均より良くなっています。将来負担比率はH29からは改善していますが、類似団体より悪化しています。また、H28、29の将来負担比率の増加の要因として建設事業等に係る起債額の増あり、その償還の本格化により、実質公債費比率も今後悪化することが予想されます。
引き続き行財政改革プランに基づいて、両指標の改善のため、適正な建設事業費と起債により公共施設等の更新を行っていく必要があります。</t>
    <rPh sb="46" eb="48">
      <t>カイゼン</t>
    </rPh>
    <rPh sb="79" eb="81">
      <t>ショウライ</t>
    </rPh>
    <rPh sb="81" eb="83">
      <t>フタン</t>
    </rPh>
    <rPh sb="83" eb="85">
      <t>ヒリツ</t>
    </rPh>
    <rPh sb="86" eb="88">
      <t>ゾウカ</t>
    </rPh>
    <rPh sb="89" eb="91">
      <t>ヨウイン</t>
    </rPh>
    <rPh sb="112" eb="114">
      <t>ショウカン</t>
    </rPh>
    <rPh sb="115" eb="117">
      <t>ホンカク</t>
    </rPh>
    <rPh sb="117" eb="118">
      <t>カ</t>
    </rPh>
    <rPh sb="130" eb="132">
      <t>コンゴ</t>
    </rPh>
    <rPh sb="132" eb="134">
      <t>アッカ</t>
    </rPh>
    <rPh sb="139" eb="141">
      <t>ヨソウ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</si>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</sst>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6"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65876</c:v>
                </c:pt>
                <c:pt idx="2">
                  <c:v>68468</c:v>
                </c:pt>
                <c:pt idx="3">
                  <c:v>69729</c:v>
                </c:pt>
                <c:pt idx="4">
                  <c:v>74581</c:v>
                </c:pt>
              </c:numCache>
            </c:numRef>
          </c:val>
          <c:smooth val="0"/>
          <c:extLst>
            <c:ext xmlns:c16="http://schemas.microsoft.com/office/drawing/2014/chart" uri="{C3380CC4-5D6E-409C-BE32-E72D297353CC}">
              <c16:uniqueId val="{00000000-72A4-4804-ACE5-40190C13CFB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80661</c:v>
                </c:pt>
                <c:pt idx="1">
                  <c:v>53196</c:v>
                </c:pt>
                <c:pt idx="2">
                  <c:v>41555</c:v>
                </c:pt>
                <c:pt idx="3">
                  <c:v>26501</c:v>
                </c:pt>
                <c:pt idx="4">
                  <c:v>57020</c:v>
                </c:pt>
              </c:numCache>
            </c:numRef>
          </c:val>
          <c:smooth val="0"/>
          <c:extLst>
            <c:ext xmlns:c16="http://schemas.microsoft.com/office/drawing/2014/chart" uri="{C3380CC4-5D6E-409C-BE32-E72D297353CC}">
              <c16:uniqueId val="{00000001-72A4-4804-ACE5-40190C13CFB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1.1599999999999999</c:v>
                </c:pt>
                <c:pt idx="1">
                  <c:v>0.25</c:v>
                </c:pt>
                <c:pt idx="2">
                  <c:v>0.48</c:v>
                </c:pt>
                <c:pt idx="3">
                  <c:v>2.92</c:v>
                </c:pt>
                <c:pt idx="4">
                  <c:v>3.11</c:v>
                </c:pt>
              </c:numCache>
            </c:numRef>
          </c:val>
          <c:extLst>
            <c:ext xmlns:c16="http://schemas.microsoft.com/office/drawing/2014/chart" uri="{C3380CC4-5D6E-409C-BE32-E72D297353CC}">
              <c16:uniqueId val="{00000000-91C6-475E-B920-F8BAD85E80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18.55</c:v>
                </c:pt>
                <c:pt idx="1">
                  <c:v>14.17</c:v>
                </c:pt>
                <c:pt idx="2">
                  <c:v>14.32</c:v>
                </c:pt>
                <c:pt idx="3">
                  <c:v>14.53</c:v>
                </c:pt>
                <c:pt idx="4">
                  <c:v>15.96</c:v>
                </c:pt>
              </c:numCache>
            </c:numRef>
          </c:val>
          <c:extLst>
            <c:ext xmlns:c16="http://schemas.microsoft.com/office/drawing/2014/chart" uri="{C3380CC4-5D6E-409C-BE32-E72D297353CC}">
              <c16:uniqueId val="{00000001-91C6-475E-B920-F8BAD85E80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0.43</c:v>
                </c:pt>
                <c:pt idx="1">
                  <c:v>-5.73</c:v>
                </c:pt>
                <c:pt idx="2">
                  <c:v>0.34</c:v>
                </c:pt>
                <c:pt idx="3">
                  <c:v>2.66</c:v>
                </c:pt>
                <c:pt idx="4">
                  <c:v>1.62</c:v>
                </c:pt>
              </c:numCache>
            </c:numRef>
          </c:val>
          <c:smooth val="0"/>
          <c:extLst>
            <c:ext xmlns:c16="http://schemas.microsoft.com/office/drawing/2014/chart" uri="{C3380CC4-5D6E-409C-BE32-E72D297353CC}">
              <c16:uniqueId val="{00000002-91C6-475E-B920-F8BAD85E80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0.01</c:v>
                </c:pt>
                <c:pt idx="2">
                  <c:v>#N/A</c:v>
                </c:pt>
                <c:pt idx="3">
                  <c:v>0.01</c:v>
                </c:pt>
                <c:pt idx="4">
                  <c:v>#N/A</c:v>
                </c:pt>
                <c:pt idx="5">
                  <c:v>0.12</c:v>
                </c:pt>
                <c:pt idx="6">
                  <c:v>#N/A</c:v>
                </c:pt>
                <c:pt idx="7">
                  <c:v>0.13</c:v>
                </c:pt>
                <c:pt idx="8">
                  <c:v>#N/A</c:v>
                </c:pt>
                <c:pt idx="9">
                  <c:v>0.02</c:v>
                </c:pt>
              </c:numCache>
            </c:numRef>
          </c:val>
          <c:extLst>
            <c:ext xmlns:c16="http://schemas.microsoft.com/office/drawing/2014/chart" uri="{C3380CC4-5D6E-409C-BE32-E72D297353CC}">
              <c16:uniqueId val="{00000000-52A7-4FAF-8762-EB709EC9ACA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2A7-4FAF-8762-EB709EC9ACA0}"/>
            </c:ext>
          </c:extLst>
        </c:ser>
        <c:ser>
          <c:idx val="2"/>
          <c:order val="2"/>
          <c:tx>
            <c:strRef>
              <c:f>データシート!$A$29</c:f>
              <c:strCache>
                <c:ptCount val="1"/>
                <c:pt idx="0">
                  <c:v>公園墓地整備事業特別会計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0.45</c:v>
                </c:pt>
                <c:pt idx="2">
                  <c:v>#N/A</c:v>
                </c:pt>
                <c:pt idx="3">
                  <c:v>0.05</c:v>
                </c:pt>
                <c:pt idx="4">
                  <c:v>#N/A</c:v>
                </c:pt>
                <c:pt idx="5">
                  <c:v>0.05</c:v>
                </c:pt>
                <c:pt idx="6">
                  <c:v>#N/A</c:v>
                </c:pt>
                <c:pt idx="7">
                  <c:v>0.08</c:v>
                </c:pt>
                <c:pt idx="8">
                  <c:v>#N/A</c:v>
                </c:pt>
                <c:pt idx="9">
                  <c:v>0.09</c:v>
                </c:pt>
              </c:numCache>
            </c:numRef>
          </c:val>
          <c:extLst>
            <c:ext xmlns:c16="http://schemas.microsoft.com/office/drawing/2014/chart" uri="{C3380CC4-5D6E-409C-BE32-E72D297353CC}">
              <c16:uniqueId val="{00000002-52A7-4FAF-8762-EB709EC9ACA0}"/>
            </c:ext>
          </c:extLst>
        </c:ser>
        <c:ser>
          <c:idx val="3"/>
          <c:order val="3"/>
          <c:tx>
            <c:strRef>
              <c:f>データシート!$A$30</c:f>
              <c:strCache>
                <c:ptCount val="1"/>
                <c:pt idx="0">
                  <c:v>農業共済事業会計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0.69</c:v>
                </c:pt>
                <c:pt idx="2">
                  <c:v>#N/A</c:v>
                </c:pt>
                <c:pt idx="3">
                  <c:v>0.67</c:v>
                </c:pt>
                <c:pt idx="4">
                  <c:v>#N/A</c:v>
                </c:pt>
                <c:pt idx="5">
                  <c:v>0.59</c:v>
                </c:pt>
                <c:pt idx="6">
                  <c:v>#N/A</c:v>
                </c:pt>
                <c:pt idx="7">
                  <c:v>0.53</c:v>
                </c:pt>
                <c:pt idx="8">
                  <c:v>#N/A</c:v>
                </c:pt>
                <c:pt idx="9">
                  <c:v>0.52</c:v>
                </c:pt>
              </c:numCache>
            </c:numRef>
          </c:val>
          <c:extLst>
            <c:ext xmlns:c16="http://schemas.microsoft.com/office/drawing/2014/chart" uri="{C3380CC4-5D6E-409C-BE32-E72D297353CC}">
              <c16:uniqueId val="{00000003-52A7-4FAF-8762-EB709EC9ACA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0.34</c:v>
                </c:pt>
                <c:pt idx="2">
                  <c:v>#N/A</c:v>
                </c:pt>
                <c:pt idx="3">
                  <c:v>0.23</c:v>
                </c:pt>
                <c:pt idx="4">
                  <c:v>#N/A</c:v>
                </c:pt>
                <c:pt idx="5">
                  <c:v>0.26</c:v>
                </c:pt>
                <c:pt idx="6">
                  <c:v>#N/A</c:v>
                </c:pt>
                <c:pt idx="7">
                  <c:v>0.75</c:v>
                </c:pt>
                <c:pt idx="8">
                  <c:v>#N/A</c:v>
                </c:pt>
                <c:pt idx="9">
                  <c:v>0.65</c:v>
                </c:pt>
              </c:numCache>
            </c:numRef>
          </c:val>
          <c:extLst>
            <c:ext xmlns:c16="http://schemas.microsoft.com/office/drawing/2014/chart" uri="{C3380CC4-5D6E-409C-BE32-E72D297353CC}">
              <c16:uniqueId val="{00000004-52A7-4FAF-8762-EB709EC9ACA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0.75</c:v>
                </c:pt>
                <c:pt idx="2">
                  <c:v>#N/A</c:v>
                </c:pt>
                <c:pt idx="3">
                  <c:v>2.73</c:v>
                </c:pt>
                <c:pt idx="4">
                  <c:v>#N/A</c:v>
                </c:pt>
                <c:pt idx="5">
                  <c:v>2.95</c:v>
                </c:pt>
                <c:pt idx="6">
                  <c:v>#N/A</c:v>
                </c:pt>
                <c:pt idx="7">
                  <c:v>1.83</c:v>
                </c:pt>
                <c:pt idx="8">
                  <c:v>#N/A</c:v>
                </c:pt>
                <c:pt idx="9">
                  <c:v>1.1499999999999999</c:v>
                </c:pt>
              </c:numCache>
            </c:numRef>
          </c:val>
          <c:extLst>
            <c:ext xmlns:c16="http://schemas.microsoft.com/office/drawing/2014/chart" uri="{C3380CC4-5D6E-409C-BE32-E72D297353CC}">
              <c16:uniqueId val="{00000005-52A7-4FAF-8762-EB709EC9ACA0}"/>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0.71</c:v>
                </c:pt>
                <c:pt idx="2">
                  <c:v>#N/A</c:v>
                </c:pt>
                <c:pt idx="3">
                  <c:v>0.19</c:v>
                </c:pt>
                <c:pt idx="4">
                  <c:v>#N/A</c:v>
                </c:pt>
                <c:pt idx="5">
                  <c:v>0.42</c:v>
                </c:pt>
                <c:pt idx="6">
                  <c:v>#N/A</c:v>
                </c:pt>
                <c:pt idx="7">
                  <c:v>2.84</c:v>
                </c:pt>
                <c:pt idx="8">
                  <c:v>#N/A</c:v>
                </c:pt>
                <c:pt idx="9">
                  <c:v>3.01</c:v>
                </c:pt>
              </c:numCache>
            </c:numRef>
          </c:val>
          <c:extLst>
            <c:ext xmlns:c16="http://schemas.microsoft.com/office/drawing/2014/chart" uri="{C3380CC4-5D6E-409C-BE32-E72D297353CC}">
              <c16:uniqueId val="{00000006-52A7-4FAF-8762-EB709EC9ACA0}"/>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2.4500000000000002</c:v>
                </c:pt>
                <c:pt idx="2">
                  <c:v>#N/A</c:v>
                </c:pt>
                <c:pt idx="3">
                  <c:v>3.73</c:v>
                </c:pt>
                <c:pt idx="4">
                  <c:v>#N/A</c:v>
                </c:pt>
                <c:pt idx="5">
                  <c:v>5.78</c:v>
                </c:pt>
                <c:pt idx="6">
                  <c:v>#N/A</c:v>
                </c:pt>
                <c:pt idx="7">
                  <c:v>6.75</c:v>
                </c:pt>
                <c:pt idx="8">
                  <c:v>#N/A</c:v>
                </c:pt>
                <c:pt idx="9">
                  <c:v>7.25</c:v>
                </c:pt>
              </c:numCache>
            </c:numRef>
          </c:val>
          <c:extLst>
            <c:ext xmlns:c16="http://schemas.microsoft.com/office/drawing/2014/chart" uri="{C3380CC4-5D6E-409C-BE32-E72D297353CC}">
              <c16:uniqueId val="{00000007-52A7-4FAF-8762-EB709EC9ACA0}"/>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7.71</c:v>
                </c:pt>
                <c:pt idx="2">
                  <c:v>#N/A</c:v>
                </c:pt>
                <c:pt idx="3">
                  <c:v>8.58</c:v>
                </c:pt>
                <c:pt idx="4">
                  <c:v>#N/A</c:v>
                </c:pt>
                <c:pt idx="5">
                  <c:v>9.84</c:v>
                </c:pt>
                <c:pt idx="6">
                  <c:v>#N/A</c:v>
                </c:pt>
                <c:pt idx="7">
                  <c:v>10.39</c:v>
                </c:pt>
                <c:pt idx="8">
                  <c:v>#N/A</c:v>
                </c:pt>
                <c:pt idx="9">
                  <c:v>11.27</c:v>
                </c:pt>
              </c:numCache>
            </c:numRef>
          </c:val>
          <c:extLst>
            <c:ext xmlns:c16="http://schemas.microsoft.com/office/drawing/2014/chart" uri="{C3380CC4-5D6E-409C-BE32-E72D297353CC}">
              <c16:uniqueId val="{00000008-52A7-4FAF-8762-EB709EC9ACA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0.73</c:v>
                </c:pt>
                <c:pt idx="2">
                  <c:v>#N/A</c:v>
                </c:pt>
                <c:pt idx="3">
                  <c:v>0.08</c:v>
                </c:pt>
                <c:pt idx="4">
                  <c:v>1.65</c:v>
                </c:pt>
                <c:pt idx="5">
                  <c:v>#N/A</c:v>
                </c:pt>
                <c:pt idx="6">
                  <c:v>2.7</c:v>
                </c:pt>
                <c:pt idx="7">
                  <c:v>#N/A</c:v>
                </c:pt>
                <c:pt idx="8">
                  <c:v>4.3</c:v>
                </c:pt>
                <c:pt idx="9">
                  <c:v>#N/A</c:v>
                </c:pt>
              </c:numCache>
            </c:numRef>
          </c:val>
          <c:extLst>
            <c:ext xmlns:c16="http://schemas.microsoft.com/office/drawing/2014/chart" uri="{C3380CC4-5D6E-409C-BE32-E72D297353CC}">
              <c16:uniqueId val="{00000009-52A7-4FAF-8762-EB709EC9ACA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2322</c:v>
                </c:pt>
                <c:pt idx="5">
                  <c:v>2155</c:v>
                </c:pt>
                <c:pt idx="8">
                  <c:v>2087</c:v>
                </c:pt>
                <c:pt idx="11">
                  <c:v>1967</c:v>
                </c:pt>
                <c:pt idx="14">
                  <c:v>2023</c:v>
                </c:pt>
              </c:numCache>
            </c:numRef>
          </c:val>
          <c:extLst>
            <c:ext xmlns:c16="http://schemas.microsoft.com/office/drawing/2014/chart" uri="{C3380CC4-5D6E-409C-BE32-E72D297353CC}">
              <c16:uniqueId val="{00000000-7C39-411F-9B6C-1898AA4EDC1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C39-411F-9B6C-1898AA4EDC1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24</c:v>
                </c:pt>
                <c:pt idx="3">
                  <c:v>21</c:v>
                </c:pt>
                <c:pt idx="6">
                  <c:v>12</c:v>
                </c:pt>
                <c:pt idx="9">
                  <c:v>8</c:v>
                </c:pt>
                <c:pt idx="12">
                  <c:v>1</c:v>
                </c:pt>
              </c:numCache>
            </c:numRef>
          </c:val>
          <c:extLst>
            <c:ext xmlns:c16="http://schemas.microsoft.com/office/drawing/2014/chart" uri="{C3380CC4-5D6E-409C-BE32-E72D297353CC}">
              <c16:uniqueId val="{00000002-7C39-411F-9B6C-1898AA4EDC1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66</c:v>
                </c:pt>
                <c:pt idx="3">
                  <c:v>79</c:v>
                </c:pt>
                <c:pt idx="6">
                  <c:v>77</c:v>
                </c:pt>
                <c:pt idx="9">
                  <c:v>81</c:v>
                </c:pt>
                <c:pt idx="12">
                  <c:v>56</c:v>
                </c:pt>
              </c:numCache>
            </c:numRef>
          </c:val>
          <c:extLst>
            <c:ext xmlns:c16="http://schemas.microsoft.com/office/drawing/2014/chart" uri="{C3380CC4-5D6E-409C-BE32-E72D297353CC}">
              <c16:uniqueId val="{00000003-7C39-411F-9B6C-1898AA4EDC1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1426</c:v>
                </c:pt>
                <c:pt idx="3">
                  <c:v>1282</c:v>
                </c:pt>
                <c:pt idx="6">
                  <c:v>1018</c:v>
                </c:pt>
                <c:pt idx="9">
                  <c:v>971</c:v>
                </c:pt>
                <c:pt idx="12">
                  <c:v>968</c:v>
                </c:pt>
              </c:numCache>
            </c:numRef>
          </c:val>
          <c:extLst>
            <c:ext xmlns:c16="http://schemas.microsoft.com/office/drawing/2014/chart" uri="{C3380CC4-5D6E-409C-BE32-E72D297353CC}">
              <c16:uniqueId val="{00000004-7C39-411F-9B6C-1898AA4EDC1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C39-411F-9B6C-1898AA4EDC1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C39-411F-9B6C-1898AA4EDC1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1626</c:v>
                </c:pt>
                <c:pt idx="3">
                  <c:v>1656</c:v>
                </c:pt>
                <c:pt idx="6">
                  <c:v>1632</c:v>
                </c:pt>
                <c:pt idx="9">
                  <c:v>1690</c:v>
                </c:pt>
                <c:pt idx="12">
                  <c:v>1794</c:v>
                </c:pt>
              </c:numCache>
            </c:numRef>
          </c:val>
          <c:extLst>
            <c:ext xmlns:c16="http://schemas.microsoft.com/office/drawing/2014/chart" uri="{C3380CC4-5D6E-409C-BE32-E72D297353CC}">
              <c16:uniqueId val="{00000007-7C39-411F-9B6C-1898AA4EDC1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820</c:v>
                </c:pt>
                <c:pt idx="2">
                  <c:v>#N/A</c:v>
                </c:pt>
                <c:pt idx="3">
                  <c:v>#N/A</c:v>
                </c:pt>
                <c:pt idx="4">
                  <c:v>883</c:v>
                </c:pt>
                <c:pt idx="5">
                  <c:v>#N/A</c:v>
                </c:pt>
                <c:pt idx="6">
                  <c:v>#N/A</c:v>
                </c:pt>
                <c:pt idx="7">
                  <c:v>652</c:v>
                </c:pt>
                <c:pt idx="8">
                  <c:v>#N/A</c:v>
                </c:pt>
                <c:pt idx="9">
                  <c:v>#N/A</c:v>
                </c:pt>
                <c:pt idx="10">
                  <c:v>783</c:v>
                </c:pt>
                <c:pt idx="11">
                  <c:v>#N/A</c:v>
                </c:pt>
                <c:pt idx="12">
                  <c:v>#N/A</c:v>
                </c:pt>
                <c:pt idx="13">
                  <c:v>796</c:v>
                </c:pt>
                <c:pt idx="14">
                  <c:v>#N/A</c:v>
                </c:pt>
              </c:numCache>
            </c:numRef>
          </c:val>
          <c:smooth val="0"/>
          <c:extLst>
            <c:ext xmlns:c16="http://schemas.microsoft.com/office/drawing/2014/chart" uri="{C3380CC4-5D6E-409C-BE32-E72D297353CC}">
              <c16:uniqueId val="{00000008-7C39-411F-9B6C-1898AA4EDC1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23238</c:v>
                </c:pt>
                <c:pt idx="5">
                  <c:v>23195</c:v>
                </c:pt>
                <c:pt idx="8">
                  <c:v>22549</c:v>
                </c:pt>
                <c:pt idx="11">
                  <c:v>22112</c:v>
                </c:pt>
                <c:pt idx="14">
                  <c:v>22120</c:v>
                </c:pt>
              </c:numCache>
            </c:numRef>
          </c:val>
          <c:extLst>
            <c:ext xmlns:c16="http://schemas.microsoft.com/office/drawing/2014/chart" uri="{C3380CC4-5D6E-409C-BE32-E72D297353CC}">
              <c16:uniqueId val="{00000000-2F69-4EC5-91A7-158826B2467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1918</c:v>
                </c:pt>
                <c:pt idx="5">
                  <c:v>1913</c:v>
                </c:pt>
                <c:pt idx="8">
                  <c:v>1830</c:v>
                </c:pt>
                <c:pt idx="11">
                  <c:v>1718</c:v>
                </c:pt>
                <c:pt idx="14">
                  <c:v>1634</c:v>
                </c:pt>
              </c:numCache>
            </c:numRef>
          </c:val>
          <c:extLst>
            <c:ext xmlns:c16="http://schemas.microsoft.com/office/drawing/2014/chart" uri="{C3380CC4-5D6E-409C-BE32-E72D297353CC}">
              <c16:uniqueId val="{00000001-2F69-4EC5-91A7-158826B2467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3785</c:v>
                </c:pt>
                <c:pt idx="5">
                  <c:v>3242</c:v>
                </c:pt>
                <c:pt idx="8">
                  <c:v>3223</c:v>
                </c:pt>
                <c:pt idx="11">
                  <c:v>3599</c:v>
                </c:pt>
                <c:pt idx="14">
                  <c:v>4319</c:v>
                </c:pt>
              </c:numCache>
            </c:numRef>
          </c:val>
          <c:extLst>
            <c:ext xmlns:c16="http://schemas.microsoft.com/office/drawing/2014/chart" uri="{C3380CC4-5D6E-409C-BE32-E72D297353CC}">
              <c16:uniqueId val="{00000002-2F69-4EC5-91A7-158826B2467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69-4EC5-91A7-158826B2467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69-4EC5-91A7-158826B2467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69-4EC5-91A7-158826B2467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1384</c:v>
                </c:pt>
                <c:pt idx="3">
                  <c:v>1330</c:v>
                </c:pt>
                <c:pt idx="6">
                  <c:v>1385</c:v>
                </c:pt>
                <c:pt idx="9">
                  <c:v>1383</c:v>
                </c:pt>
                <c:pt idx="12">
                  <c:v>1423</c:v>
                </c:pt>
              </c:numCache>
            </c:numRef>
          </c:val>
          <c:extLst>
            <c:ext xmlns:c16="http://schemas.microsoft.com/office/drawing/2014/chart" uri="{C3380CC4-5D6E-409C-BE32-E72D297353CC}">
              <c16:uniqueId val="{00000006-2F69-4EC5-91A7-158826B2467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122</c:v>
                </c:pt>
                <c:pt idx="3">
                  <c:v>53</c:v>
                </c:pt>
                <c:pt idx="6">
                  <c:v>134</c:v>
                </c:pt>
                <c:pt idx="9">
                  <c:v>115</c:v>
                </c:pt>
                <c:pt idx="12">
                  <c:v>92</c:v>
                </c:pt>
              </c:numCache>
            </c:numRef>
          </c:val>
          <c:extLst>
            <c:ext xmlns:c16="http://schemas.microsoft.com/office/drawing/2014/chart" uri="{C3380CC4-5D6E-409C-BE32-E72D297353CC}">
              <c16:uniqueId val="{00000007-2F69-4EC5-91A7-158826B2467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14669</c:v>
                </c:pt>
                <c:pt idx="3">
                  <c:v>14246</c:v>
                </c:pt>
                <c:pt idx="6">
                  <c:v>13811</c:v>
                </c:pt>
                <c:pt idx="9">
                  <c:v>13654</c:v>
                </c:pt>
                <c:pt idx="12">
                  <c:v>13020</c:v>
                </c:pt>
              </c:numCache>
            </c:numRef>
          </c:val>
          <c:extLst>
            <c:ext xmlns:c16="http://schemas.microsoft.com/office/drawing/2014/chart" uri="{C3380CC4-5D6E-409C-BE32-E72D297353CC}">
              <c16:uniqueId val="{00000008-2F69-4EC5-91A7-158826B2467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44</c:v>
                </c:pt>
                <c:pt idx="3">
                  <c:v>24</c:v>
                </c:pt>
                <c:pt idx="6">
                  <c:v>12</c:v>
                </c:pt>
                <c:pt idx="9">
                  <c:v>1</c:v>
                </c:pt>
                <c:pt idx="12">
                  <c:v>488</c:v>
                </c:pt>
              </c:numCache>
            </c:numRef>
          </c:val>
          <c:extLst>
            <c:ext xmlns:c16="http://schemas.microsoft.com/office/drawing/2014/chart" uri="{C3380CC4-5D6E-409C-BE32-E72D297353CC}">
              <c16:uniqueId val="{00000009-2F69-4EC5-91A7-158826B2467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18766</c:v>
                </c:pt>
                <c:pt idx="3">
                  <c:v>19361</c:v>
                </c:pt>
                <c:pt idx="6">
                  <c:v>19742</c:v>
                </c:pt>
                <c:pt idx="9">
                  <c:v>19422</c:v>
                </c:pt>
                <c:pt idx="12">
                  <c:v>19865</c:v>
                </c:pt>
              </c:numCache>
            </c:numRef>
          </c:val>
          <c:extLst>
            <c:ext xmlns:c16="http://schemas.microsoft.com/office/drawing/2014/chart" uri="{C3380CC4-5D6E-409C-BE32-E72D297353CC}">
              <c16:uniqueId val="{0000000A-2F69-4EC5-91A7-158826B2467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6044</c:v>
                </c:pt>
                <c:pt idx="2">
                  <c:v>#N/A</c:v>
                </c:pt>
                <c:pt idx="3">
                  <c:v>#N/A</c:v>
                </c:pt>
                <c:pt idx="4">
                  <c:v>6665</c:v>
                </c:pt>
                <c:pt idx="5">
                  <c:v>#N/A</c:v>
                </c:pt>
                <c:pt idx="6">
                  <c:v>#N/A</c:v>
                </c:pt>
                <c:pt idx="7">
                  <c:v>7483</c:v>
                </c:pt>
                <c:pt idx="8">
                  <c:v>#N/A</c:v>
                </c:pt>
                <c:pt idx="9">
                  <c:v>#N/A</c:v>
                </c:pt>
                <c:pt idx="10">
                  <c:v>7147</c:v>
                </c:pt>
                <c:pt idx="11">
                  <c:v>#N/A</c:v>
                </c:pt>
                <c:pt idx="12">
                  <c:v>#N/A</c:v>
                </c:pt>
                <c:pt idx="13">
                  <c:v>6815</c:v>
                </c:pt>
                <c:pt idx="14">
                  <c:v>#N/A</c:v>
                </c:pt>
              </c:numCache>
            </c:numRef>
          </c:val>
          <c:smooth val="0"/>
          <c:extLst>
            <c:ext xmlns:c16="http://schemas.microsoft.com/office/drawing/2014/chart" uri="{C3380CC4-5D6E-409C-BE32-E72D297353CC}">
              <c16:uniqueId val="{0000000B-2F69-4EC5-91A7-158826B2467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1654</c:v>
                </c:pt>
                <c:pt idx="1">
                  <c:v>1679</c:v>
                </c:pt>
                <c:pt idx="2">
                  <c:v>1845</c:v>
                </c:pt>
              </c:numCache>
            </c:numRef>
          </c:val>
          <c:extLst>
            <c:ext xmlns:c16="http://schemas.microsoft.com/office/drawing/2014/chart" uri="{C3380CC4-5D6E-409C-BE32-E72D297353CC}">
              <c16:uniqueId val="{00000000-9B10-4801-88ED-E1D914BA13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458</c:v>
                </c:pt>
                <c:pt idx="1">
                  <c:v>458</c:v>
                </c:pt>
                <c:pt idx="2">
                  <c:v>458</c:v>
                </c:pt>
              </c:numCache>
            </c:numRef>
          </c:val>
          <c:extLst>
            <c:ext xmlns:c16="http://schemas.microsoft.com/office/drawing/2014/chart" uri="{C3380CC4-5D6E-409C-BE32-E72D297353CC}">
              <c16:uniqueId val="{00000001-9B10-4801-88ED-E1D914BA13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980</c:v>
                </c:pt>
                <c:pt idx="1">
                  <c:v>989</c:v>
                </c:pt>
                <c:pt idx="2">
                  <c:v>1293</c:v>
                </c:pt>
              </c:numCache>
            </c:numRef>
          </c:val>
          <c:extLst>
            <c:ext xmlns:c16="http://schemas.microsoft.com/office/drawing/2014/chart" uri="{C3380CC4-5D6E-409C-BE32-E72D297353CC}">
              <c16:uniqueId val="{00000002-9B10-4801-88ED-E1D914BA13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{8A247180-7023-4045-96BD-5E2C890F84A1}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BA0-4564-8E2F-1EA3E31B67C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{9029F5DD-2DC1-4444-A249-BDCCE68897A2}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BA0-4564-8E2F-1EA3E31B67C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{28BB69B4-9C6B-44B9-87F5-2CD5A7E54B88}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BA0-4564-8E2F-1EA3E31B67C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{D44E6CE4-DF59-46BE-80A4-93C10E9D4DCD}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BA0-4564-8E2F-1EA3E31B67C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{EDA7D8BF-2833-4C88-B4C1-EC0D4274A584}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BA0-4564-8E2F-1EA3E31B67C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{3BD3F0D3-C555-4E15-8FF0-136B8435131D}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BA0-4564-8E2F-1EA3E31B67C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{97573191-E205-475B-B7EA-78C3FF2FA639}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BA0-4564-8E2F-1EA3E31B67C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{8E9694FA-54A7-4B9D-82E0-361C1DE906CD}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BA0-4564-8E2F-1EA3E31B67C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{F492B78E-E1D0-4816-A030-78886491A258}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BA0-4564-8E2F-1EA3E31B67C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60.5</c:v>
                </c:pt>
                <c:pt idx="8">
                  <c:v>52.8</c:v>
                </c:pt>
                <c:pt idx="16">
                  <c:v>61.4</c:v>
                </c:pt>
                <c:pt idx="24">
                  <c:v>63.3</c:v>
                </c:pt>
                <c:pt idx="32">
                  <c:v>65</c:v>
                </c:pt>
              </c:numCache>
            </c:numRef>
          </c:xVal>
          <c:yVal>
            <c:numRef>
              <c:f>公会計指標分析・財政指標組合せ分析表!$BP$51:$DC$51</c:f>
              <c:numCache>
                <c:formatCode>#,##0.0;"▲ "#,##0.0</c:formatCode>
                <c:ptCount val="40"/>
                <c:pt idx="0">
                  <c:v>61.6</c:v>
                </c:pt>
                <c:pt idx="8">
                  <c:v>68.599999999999994</c:v>
                </c:pt>
                <c:pt idx="16">
                  <c:v>76.900000000000006</c:v>
                </c:pt>
                <c:pt idx="24">
                  <c:v>72.7</c:v>
                </c:pt>
                <c:pt idx="32">
                  <c:v>69.400000000000006</c:v>
                </c:pt>
              </c:numCache>
            </c:numRef>
          </c:yVal>
          <c:smooth val="0"/>
          <c:extLst>
            <c:ext xmlns:c16="http://schemas.microsoft.com/office/drawing/2014/chart" uri="{C3380CC4-5D6E-409C-BE32-E72D297353CC}">
              <c16:uniqueId val="{00000009-0BA0-4564-8E2F-1EA3E31B67C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{3F4B49B6-76C2-4B15-986B-D15F22BD703F}</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BA0-4564-8E2F-1EA3E31B67C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{F68AC061-4101-473F-ABAD-54CEFF5EE3F9}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BA0-4564-8E2F-1EA3E31B67C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{6361FB67-12D8-4945-A026-A92597E16445}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BA0-4564-8E2F-1EA3E31B67C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{EAE48390-389C-47B2-B009-5A9C047D2935}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BA0-4564-8E2F-1EA3E31B67C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{C7EF6230-4CFD-4125-8050-6FE37632752B}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BA0-4564-8E2F-1EA3E31B67CF}"/>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{8F8BB874-0294-4476-A5CF-A1E002BDF4BD}</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BA0-4564-8E2F-1EA3E31B67CF}"/>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{3E857011-A82C-458F-BEEC-82348DF4A9F7}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BA0-4564-8E2F-1EA3E31B67CF}"/>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{45A4F47F-E898-4F65-A521-94B3826BDE8E}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BA0-4564-8E2F-1EA3E31B67CF}"/>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{064D23C7-9E01-4437-9221-56A7D7813433}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BA0-4564-8E2F-1EA3E31B67C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57.1</c:v>
                </c:pt>
                <c:pt idx="16">
                  <c:v>58.7</c:v>
                </c:pt>
                <c:pt idx="24">
                  <c:v>59.9</c:v>
                </c:pt>
                <c:pt idx="32">
                  <c:v>60.6</c:v>
                </c:pt>
              </c:numCache>
            </c:numRef>
          </c:xVal>
          <c:yVal>
            <c:numRef>
              <c:f>公会計指標分析・財政指標組合せ分析表!$BP$55:$DC$55</c:f>
              <c:numCache>
                <c:formatCode>#,##0.0;"▲ "#,##0.0</c:formatCode>
                <c:ptCount val="40"/>
                <c:pt idx="0">
                  <c:v>32.799999999999997</c:v>
                </c:pt>
                <c:pt idx="8">
                  <c:v>52.3</c:v>
                </c:pt>
                <c:pt idx="16">
                  <c:v>55.4</c:v>
                </c:pt>
                <c:pt idx="24">
                  <c:v>52.7</c:v>
                </c:pt>
                <c:pt idx="32">
                  <c:v>49.7</c:v>
                </c:pt>
              </c:numCache>
            </c:numRef>
          </c:yVal>
          <c:smooth val="0"/>
          <c:extLst>
            <c:ext xmlns:c16="http://schemas.microsoft.com/office/drawing/2014/chart" uri="{C3380CC4-5D6E-409C-BE32-E72D297353CC}">
              <c16:uniqueId val="{00000013-0BA0-4564-8E2F-1EA3E31B67CF}"/>
            </c:ext>
          </c:extLst>
        </c:ser>
        <c:dLbls>
          <c:showLegendKey val="0"/>
          <c:showVal val="1"/>
          <c:showCatName val="0"/>
          <c:showSerName val="0"/>
          <c:showPercent val="0"/>
          <c:showBubbleSize val="0"/>
        </c:dLbls>
        <c:axId val="46179840"/>
        <c:axId val="46181760"/>
      </c:scatterChart>
      <c:valAx>
        <c:axId val="46179840"/>
        <c:scaling>
          <c:orientation val="minMax"/>
          <c:max val="67"/>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{172A9A2F-E6CE-47A3-A213-36C08BD18C5F}</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5390-4C1C-9441-4090ECADCC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{1511E755-CED2-41AC-A441-77AB7C3E103F}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90-4C1C-9441-4090ECADCC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{1A262ACD-CB3A-4457-8567-15F28174C512}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90-4C1C-9441-4090ECADCC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{DD927717-658A-4A4F-93DD-06DCDD1FB9B7}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90-4C1C-9441-4090ECADCC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{2FF8649B-3D0A-40BE-8971-E362261CF308}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90-4C1C-9441-4090ECADCC6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{FCFE8CB2-4D9C-41E4-B1C2-B97025B3965C}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5390-4C1C-9441-4090ECADCC6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{5044D862-6BE3-4C8A-9569-7437274BF8E4}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5390-4C1C-9441-4090ECADCC6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{0949B2A0-A0A4-4EEA-9B92-432ED4C68E2B}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5390-4C1C-9441-4090ECADCC6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{3E14813E-0254-4988-A2B9-A91E5A1A32E6}</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5390-4C1C-9441-4090ECADCC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10.3</c:v>
                </c:pt>
                <c:pt idx="8">
                  <c:v>9.3000000000000007</c:v>
                </c:pt>
                <c:pt idx="16">
                  <c:v>8</c:v>
                </c:pt>
                <c:pt idx="24">
                  <c:v>7.9</c:v>
                </c:pt>
                <c:pt idx="32">
                  <c:v>7.6</c:v>
                </c:pt>
              </c:numCache>
            </c:numRef>
          </c:xVal>
          <c:yVal>
            <c:numRef>
              <c:f>公会計指標分析・財政指標組合せ分析表!$BP$73:$DC$73</c:f>
              <c:numCache>
                <c:formatCode>#,##0.0;"▲ "#,##0.0</c:formatCode>
                <c:ptCount val="40"/>
                <c:pt idx="0">
                  <c:v>61.6</c:v>
                </c:pt>
                <c:pt idx="8">
                  <c:v>68.599999999999994</c:v>
                </c:pt>
                <c:pt idx="16">
                  <c:v>76.900000000000006</c:v>
                </c:pt>
                <c:pt idx="24">
                  <c:v>72.7</c:v>
                </c:pt>
                <c:pt idx="32">
                  <c:v>69.400000000000006</c:v>
                </c:pt>
              </c:numCache>
            </c:numRef>
          </c:yVal>
          <c:smooth val="0"/>
          <c:extLst>
            <c:ext xmlns:c16="http://schemas.microsoft.com/office/drawing/2014/chart" uri="{C3380CC4-5D6E-409C-BE32-E72D297353CC}">
              <c16:uniqueId val="{00000009-5390-4C1C-9441-4090ECADCC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{04ED9B10-0C38-4115-BBDA-DBB3DC2DDAE1}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5390-4C1C-9441-4090ECADCC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{CBA7A57A-F024-4D68-98CD-A401788C999E}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90-4C1C-9441-4090ECADCC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{E046AD7D-DDF1-4F72-925B-8868416BF3A0}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90-4C1C-9441-4090ECADCC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{DF416A5B-C210-44B7-9926-5A007B09534E}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90-4C1C-9441-4090ECADCC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{44C2C38F-55CC-4672-86EB-4BF822E7BE8C}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90-4C1C-9441-4090ECADCC65}"/>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{F27DE939-03A1-44AA-8325-1D21DCBF8248}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5390-4C1C-9441-4090ECADCC65}"/>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{8ADD4A3D-C513-43E9-9D48-56EADEEC7B16}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5390-4C1C-9441-4090ECADCC65}"/>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{C872046F-5448-4065-8296-405C958A71A5}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5390-4C1C-9441-4090ECADCC65}"/>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{22546826-6307-4069-A6CF-2A17375BF670}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5390-4C1C-9441-4090ECADCC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9.6999999999999993</c:v>
                </c:pt>
                <c:pt idx="24">
                  <c:v>9.5</c:v>
                </c:pt>
                <c:pt idx="32">
                  <c:v>9.1999999999999993</c:v>
                </c:pt>
              </c:numCache>
            </c:numRef>
          </c:xVal>
          <c:yVal>
            <c:numRef>
              <c:f>公会計指標分析・財政指標組合せ分析表!$BP$77:$DC$77</c:f>
              <c:numCache>
                <c:formatCode>#,##0.0;"▲ "#,##0.0</c:formatCode>
                <c:ptCount val="40"/>
                <c:pt idx="0">
                  <c:v>32.799999999999997</c:v>
                </c:pt>
                <c:pt idx="8">
                  <c:v>52.3</c:v>
                </c:pt>
                <c:pt idx="16">
                  <c:v>55.4</c:v>
                </c:pt>
                <c:pt idx="24">
                  <c:v>52.7</c:v>
                </c:pt>
                <c:pt idx="32">
                  <c:v>49.7</c:v>
                </c:pt>
              </c:numCache>
            </c:numRef>
          </c:yVal>
          <c:smooth val="0"/>
          <c:extLst>
            <c:ext xmlns:c16="http://schemas.microsoft.com/office/drawing/2014/chart" uri="{C3380CC4-5D6E-409C-BE32-E72D297353CC}">
              <c16:uniqueId val="{00000013-5390-4C1C-9441-4090ECADCC65}"/>
            </c:ext>
          </c:extLst>
        </c:ser>
        <c:dLbls>
          <c:showLegendKey val="0"/>
          <c:showVal val="1"/>
          <c:showCatName val="0"/>
          <c:showSerName val="0"/>
          <c:showPercent val="0"/>
          <c:showBubbleSize val="0"/>
        </c:dLbls>
        <c:axId val="84219776"/>
        <c:axId val="84234240"/>
      </c:scatterChart>
      <c:valAx>
        <c:axId val="84219776"/>
        <c:scaling>
          <c:orientation val="minMax"/>
          <c:max val="10.6"/>
          <c:min val="7.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5"/>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実質公債費比率の分子額は、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百万円増加しています。一般会計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の元利償還金の増が主な要因ですが、算入公債費等の増等により、増加額は抑制されています。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土地開発公社の解散に係る三セク債や、教育施設環境整備、学校等老朽施設の耐震化工事に係る地方債の償還がピークを迎えるため、公債費負担の悪化が懸念されますが、「行財政改革プラン」に基づき、地方債の発行に一定の上限額を設け抑制し、また交付税率の高い有利な起債を活用するなど、適正な起債計画を行い、実質公債費比率の増加を最低限に抑えるよう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満期一括償還地方債の起債計画は無し。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将来負担比率の分子は、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これは、普通建設事業等費の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による起債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の増加や、「債務負担行為に基づく支出予定額」の増加があったものの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、下水道事業債等の残高減による「公営企業債等繰入見込額」の減少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や、「充当可能基金」の増加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新規の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大規模事業等による起債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が予定されていますが、「行財政改革プラン」に基づき、歳入確保・歳出抑制により基金の確保</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投資的事業に充当する地方債の発行に一定の上限額を設け抑制し、交付税率の高い有利な起債を活用するなど、適正な起債計画を行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改善に努めます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兵庫県加西市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百万円、ふるさと応援基金が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それぞれ増加し、一方で人材育成基金が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百万円、それぞれ減少となり、基金全体では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財政調整基金は、歳入の確保と歳出の適正化に努め、基金を取り崩すことなく、減債基金と合わせて残高が標準財政規模の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割を確保できるように努めていきます。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その他特定目的基金については、条例で定められた範囲内で運用・処分する方針です。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・ふるさと応援基金・・・・ふるさと納税の返礼品、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ふるさと納税</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を財源として行う事業</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・ふるさと創生基金・・・・地域振興及びふるさと創生事業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・人材育成基金・・・・市の人材を育成するための事業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・地域福祉基金・・・・地域福祉に寄与するための事業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・文化スポーツ振興基金・・・・市民文化及びスポーツ振興事業</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・ふるさと応援基金は、ふるさと納税受入分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百万円を積立てた一方で、ふるさと納税返礼品、対象事業への充当により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百万円の増加となりました。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・ふるさと創生基金は、観光事業のための寄附金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百万円を積立てた一方で、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観光事業経費への充当により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万円を取崩し、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・人材育成基金は、外国語教育推進などのため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・地域福祉基金は、市内福祉団体への助成等のため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百万円取り崩し、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百万円の減少となりました。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各基金ともに条例に定められた範囲内で運用・処分する方針です。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年度決算剰余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、基金利子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分あわせて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百万円の積立てを行い、平成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年度決算で実質収支がプラスとなり取崩しが無かったため、前年度より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市税やふるさと納税等、歳入の確保を図り、全ての事業について要否や優先順位等による選定を行い、歳出の適正化に努め、財政調整基金を取崩すことなく、残高の確保につなげていく方針です。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基金利子（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千円）の積立をしています。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条例に定められた範囲内で運用・処分する方針です。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44,080
42,766
150.98
23,088,370
22,488,629
359,712
11,556,145
19,864,613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a:t>
          </a:r>
          <a:r>
            <a:rPr kumimoji="1" lang="en-US" altLang="ja-JP" sz="1100">
              <a:latin typeface="ＭＳ Ｐゴシック" panose="020B0600070205080204" pitchFamily="50" charset="-128"/>
              <a:ea typeface="ＭＳ Ｐゴシック" panose="020B0600070205080204" pitchFamily="50" charset="-128"/>
            </a:rPr>
            <a:t>H28</a:t>
          </a:r>
          <a:r>
            <a:rPr kumimoji="1" lang="ja-JP" altLang="en-US" sz="1100">
              <a:latin typeface="ＭＳ Ｐゴシック" panose="020B0600070205080204" pitchFamily="50" charset="-128"/>
              <a:ea typeface="ＭＳ Ｐゴシック" panose="020B0600070205080204" pitchFamily="50" charset="-128"/>
            </a:rPr>
            <a:t>は施設の老朽耐震工事等による資産の更新の割合が高かったため、類似団体より低下していましたが、</a:t>
          </a:r>
          <a:r>
            <a:rPr kumimoji="1" lang="en-US" altLang="ja-JP" sz="1100">
              <a:latin typeface="ＭＳ Ｐゴシック" panose="020B0600070205080204" pitchFamily="50" charset="-128"/>
              <a:ea typeface="ＭＳ Ｐゴシック" panose="020B0600070205080204" pitchFamily="50" charset="-128"/>
            </a:rPr>
            <a:t>H29</a:t>
          </a:r>
          <a:r>
            <a:rPr kumimoji="1" lang="ja-JP" altLang="en-US" sz="1100">
              <a:latin typeface="ＭＳ Ｐゴシック" panose="020B0600070205080204" pitchFamily="50" charset="-128"/>
              <a:ea typeface="ＭＳ Ｐゴシック" panose="020B0600070205080204" pitchFamily="50" charset="-128"/>
            </a:rPr>
            <a:t>以降は、建設事業の減等、公共施設等資産の新設・更新の割合も低くなり、有形固定資産減価償却率は上昇し、類似団体や全国平均を上回っている状態です。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D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70485</xdr:rowOff>
    </xdr:from>
    <xdr:to>
      <xdr:col>23</xdr:col>
      <xdr:colOff>85090</xdr:colOff>
      <xdr:row>35</xdr:row>
      <xdr:rowOff>28212</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flipV="1">
          <a:off x="4760595" y="5471160"/>
          <a:ext cx="1270" cy="1329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D00-000044000000}"/>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17162</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D00-000046000000}"/>
            </a:ext>
          </a:extLst>
        </xdr:cNvPr>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70485</xdr:rowOff>
    </xdr:from>
    <xdr:to>
      <xdr:col>23</xdr:col>
      <xdr:colOff>174625</xdr:colOff>
      <xdr:row>27</xdr:row>
      <xdr:rowOff>70485</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90822</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D00-000048000000}"/>
            </a:ext>
          </a:extLst>
        </xdr:cNvPr>
        <xdr:cNvSpPr txBox="1"/>
      </xdr:nvSpPr>
      <xdr:spPr>
        <a:xfrm>
          <a:off x="4813300" y="6005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4711700" y="61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9344</xdr:rowOff>
    </xdr:from>
    <xdr:to>
      <xdr:col>15</xdr:col>
      <xdr:colOff>187325</xdr:colOff>
      <xdr:row>31</xdr:row>
      <xdr:rowOff>110944</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3238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131445</xdr:rowOff>
    </xdr:from>
    <xdr:to>
      <xdr:col>11</xdr:col>
      <xdr:colOff>187325</xdr:colOff>
      <xdr:row>31</xdr:row>
      <xdr:rowOff>61595</xdr:rowOff>
    </xdr:to>
    <xdr:sp macro="" textlink="">
      <xdr:nvSpPr>
        <xdr:cNvPr id="76" name="フローチャート: 判断 75">
          <a:extLst>
            <a:ext uri="{FF2B5EF4-FFF2-40B4-BE49-F238E27FC236}">
              <a16:creationId xmlns:a16="http://schemas.microsoft.com/office/drawing/2014/main" id="{00000000-0008-0000-0D00-00004C000000}"/>
            </a:ext>
          </a:extLst>
        </xdr:cNvPr>
        <xdr:cNvSpPr/>
      </xdr:nvSpPr>
      <xdr:spPr>
        <a:xfrm>
          <a:off x="2476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6259</xdr:rowOff>
    </xdr:from>
    <xdr:to>
      <xdr:col>7</xdr:col>
      <xdr:colOff>187325</xdr:colOff>
      <xdr:row>31</xdr:row>
      <xdr:rowOff>107859</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1714500" y="609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32203</xdr:rowOff>
    </xdr:from>
    <xdr:to>
      <xdr:col>23</xdr:col>
      <xdr:colOff>136525</xdr:colOff>
      <xdr:row>32</xdr:row>
      <xdr:rowOff>133803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711700" y="629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10630</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D00-000054000000}"/>
            </a:ext>
          </a:extLst>
        </xdr:cNvPr>
        <xdr:cNvSpPr txBox="1"/>
      </xdr:nvSpPr>
      <xdr:spPr>
        <a:xfrm>
          <a:off x="4813300" y="6268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151221</xdr:rowOff>
    </xdr:from>
    <xdr:to>
      <xdr:col>19</xdr:col>
      <xdr:colOff>187325</xdr:colOff>
      <xdr:row>32</xdr:row>
      <xdr:rowOff>81371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62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30571</xdr:rowOff>
    </xdr:from>
    <xdr:to>
      <xdr:col>23</xdr:col>
      <xdr:colOff>85725</xdr:colOff>
      <xdr:row>32</xdr:row>
      <xdr:rowOff>83003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4051300" y="6288496"/>
          <a:ext cx="71120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92619</xdr:rowOff>
    </xdr:from>
    <xdr:to>
      <xdr:col>15</xdr:col>
      <xdr:colOff>187325</xdr:colOff>
      <xdr:row>32</xdr:row>
      <xdr:rowOff>22769</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3238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143419</xdr:rowOff>
    </xdr:from>
    <xdr:to>
      <xdr:col>19</xdr:col>
      <xdr:colOff>136525</xdr:colOff>
      <xdr:row>32</xdr:row>
      <xdr:rowOff>30571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3289300" y="6229894"/>
          <a:ext cx="762000" cy="5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170271</xdr:rowOff>
    </xdr:from>
    <xdr:to>
      <xdr:col>11</xdr:col>
      <xdr:colOff>187325</xdr:colOff>
      <xdr:row>30</xdr:row>
      <xdr:rowOff>100421</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2476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49621</xdr:rowOff>
    </xdr:from>
    <xdr:to>
      <xdr:col>15</xdr:col>
      <xdr:colOff>136525</xdr:colOff>
      <xdr:row>31</xdr:row>
      <xdr:rowOff>143419</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2527300" y="5964646"/>
          <a:ext cx="762000" cy="26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64861</xdr:rowOff>
    </xdr:from>
    <xdr:to>
      <xdr:col>7</xdr:col>
      <xdr:colOff>187325</xdr:colOff>
      <xdr:row>31</xdr:row>
      <xdr:rowOff>166461</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17145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49621</xdr:rowOff>
    </xdr:from>
    <xdr:to>
      <xdr:col>11</xdr:col>
      <xdr:colOff>136525</xdr:colOff>
      <xdr:row>31</xdr:row>
      <xdr:rowOff>115661</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1765300" y="5964646"/>
          <a:ext cx="762000" cy="2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127471</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124386</xdr:rowOff>
    </xdr:from>
    <xdr:ext cx="405111" cy="259045"/>
    <xdr:sp macro="" textlink="">
      <xdr:nvSpPr>
        <xdr:cNvPr id="96" name="n_4aveValue有形固定資産減価償却率">
          <a:extLst>
            <a:ext uri="{FF2B5EF4-FFF2-40B4-BE49-F238E27FC236}">
              <a16:creationId xmlns:a16="http://schemas.microsoft.com/office/drawing/2014/main" id="{00000000-0008-0000-0D00-000060000000}"/>
            </a:ext>
          </a:extLst>
        </xdr:cNvPr>
        <xdr:cNvSpPr txBox="1"/>
      </xdr:nvSpPr>
      <xdr:spPr>
        <a:xfrm>
          <a:off x="1562744" y="586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72498</xdr:rowOff>
    </xdr:from>
    <xdr:ext cx="405111" cy="259045"/>
    <xdr:sp macro="" textlink="">
      <xdr:nvSpPr>
        <xdr:cNvPr id="97" name="n_1mainValue有形固定資産減価償却率">
          <a:extLst>
            <a:ext uri="{FF2B5EF4-FFF2-40B4-BE49-F238E27FC236}">
              <a16:creationId xmlns:a16="http://schemas.microsoft.com/office/drawing/2014/main" id="{00000000-0008-0000-0D00-000061000000}"/>
            </a:ext>
          </a:extLst>
        </xdr:cNvPr>
        <xdr:cNvSpPr txBox="1"/>
      </xdr:nvSpPr>
      <xdr:spPr>
        <a:xfrm>
          <a:off x="38360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13896</xdr:rowOff>
    </xdr:from>
    <xdr:ext cx="405111" cy="259045"/>
    <xdr:sp macro="" textlink="">
      <xdr:nvSpPr>
        <xdr:cNvPr id="98" name="n_2mainValue有形固定資産減価償却率">
          <a:extLst>
            <a:ext uri="{FF2B5EF4-FFF2-40B4-BE49-F238E27FC236}">
              <a16:creationId xmlns:a16="http://schemas.microsoft.com/office/drawing/2014/main" id="{00000000-0008-0000-0D00-000062000000}"/>
            </a:ext>
          </a:extLst>
        </xdr:cNvPr>
        <xdr:cNvSpPr txBox="1"/>
      </xdr:nvSpPr>
      <xdr:spPr>
        <a:xfrm>
          <a:off x="3086744"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116948</xdr:rowOff>
    </xdr:from>
    <xdr:ext cx="405111" cy="259045"/>
    <xdr:sp macro="" textlink="">
      <xdr:nvSpPr>
        <xdr:cNvPr id="99" name="n_3mainValue有形固定資産減価償却率">
          <a:extLst>
            <a:ext uri="{FF2B5EF4-FFF2-40B4-BE49-F238E27FC236}">
              <a16:creationId xmlns:a16="http://schemas.microsoft.com/office/drawing/2014/main" id="{00000000-0008-0000-0D00-000063000000}"/>
            </a:ext>
          </a:extLst>
        </xdr:cNvPr>
        <xdr:cNvSpPr txBox="1"/>
      </xdr:nvSpPr>
      <xdr:spPr>
        <a:xfrm>
          <a:off x="2324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157588</xdr:rowOff>
    </xdr:from>
    <xdr:ext cx="405111" cy="259045"/>
    <xdr:sp macro="" textlink="">
      <xdr:nvSpPr>
        <xdr:cNvPr id="100" name="n_4mainValue有形固定資産減価償却率">
          <a:extLst>
            <a:ext uri="{FF2B5EF4-FFF2-40B4-BE49-F238E27FC236}">
              <a16:creationId xmlns:a16="http://schemas.microsoft.com/office/drawing/2014/main" id="{00000000-0008-0000-0D00-000064000000}"/>
            </a:ext>
          </a:extLst>
        </xdr:cNvPr>
        <xdr:cNvSpPr txBox="1"/>
      </xdr:nvSpPr>
      <xdr:spPr>
        <a:xfrm>
          <a:off x="1562744" y="624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[ 850.0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債務償還比率は、経常収支比率の悪化等の要因により、全国平均・兵庫県平均・類似団体平均よりも高くなっています。</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行財政改革プランに基づき、起債抑制、基金の確保だけでなく、経常収支比率の改善に努めていかなくてはなりません。</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a:extLst>
            <a:ext uri="{FF2B5EF4-FFF2-40B4-BE49-F238E27FC236}">
              <a16:creationId xmlns:a16="http://schemas.microsoft.com/office/drawing/2014/main" id="{00000000-0008-0000-0D00-000081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90205</xdr:rowOff>
    </xdr:from>
    <xdr:to>
      <xdr:col>76</xdr:col>
      <xdr:colOff>21589</xdr:colOff>
      <xdr:row>34</xdr:row>
      <xdr:rowOff>82014</xdr:rowOff>
    </xdr:to>
    <xdr:cxnSp macro="">
      <xdr:nvCxnSpPr>
        <xdr:cNvPr id="130" name="直線コネクタ 129">
          <a:extLst>
            <a:ext uri="{FF2B5EF4-FFF2-40B4-BE49-F238E27FC236}">
              <a16:creationId xmlns:a16="http://schemas.microsoft.com/office/drawing/2014/main" id="{00000000-0008-0000-0D00-000082000000}"/>
            </a:ext>
          </a:extLst>
        </xdr:cNvPr>
        <xdr:cNvCxnSpPr/>
      </xdr:nvCxnSpPr>
      <xdr:spPr>
        <a:xfrm flipV="1">
          <a:off x="14793595" y="5319430"/>
          <a:ext cx="1269" cy="1363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85841</xdr:rowOff>
    </xdr:from>
    <xdr:ext cx="560923" cy="259045"/>
    <xdr:sp macro="" textlink="">
      <xdr:nvSpPr>
        <xdr:cNvPr id="131" name="債務償還比率最小値テキスト">
          <a:extLst>
            <a:ext uri="{FF2B5EF4-FFF2-40B4-BE49-F238E27FC236}">
              <a16:creationId xmlns:a16="http://schemas.microsoft.com/office/drawing/2014/main" id="{00000000-0008-0000-0D00-000083000000}"/>
            </a:ext>
          </a:extLst>
        </xdr:cNvPr>
        <xdr:cNvSpPr txBox="1"/>
      </xdr:nvSpPr>
      <xdr:spPr>
        <a:xfrm>
          <a:off x="14846300" y="668666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82014</xdr:rowOff>
    </xdr:from>
    <xdr:to>
      <xdr:col>76</xdr:col>
      <xdr:colOff>111125</xdr:colOff>
      <xdr:row>34</xdr:row>
      <xdr:rowOff>82014</xdr:rowOff>
    </xdr:to>
    <xdr:cxnSp macro="">
      <xdr:nvCxnSpPr>
        <xdr:cNvPr id="132" name="直線コネクタ 131">
          <a:extLst>
            <a:ext uri="{FF2B5EF4-FFF2-40B4-BE49-F238E27FC236}">
              <a16:creationId xmlns:a16="http://schemas.microsoft.com/office/drawing/2014/main" id="{00000000-0008-0000-0D00-000084000000}"/>
            </a:ext>
          </a:extLst>
        </xdr:cNvPr>
        <xdr:cNvCxnSpPr/>
      </xdr:nvCxnSpPr>
      <xdr:spPr>
        <a:xfrm>
          <a:off x="14706600" y="668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36882</xdr:rowOff>
    </xdr:from>
    <xdr:ext cx="469744" cy="259045"/>
    <xdr:sp macro="" textlink="">
      <xdr:nvSpPr>
        <xdr:cNvPr id="133" name="債務償還比率最大値テキスト">
          <a:extLst>
            <a:ext uri="{FF2B5EF4-FFF2-40B4-BE49-F238E27FC236}">
              <a16:creationId xmlns:a16="http://schemas.microsoft.com/office/drawing/2014/main" id="{00000000-0008-0000-0D00-000085000000}"/>
            </a:ext>
          </a:extLst>
        </xdr:cNvPr>
        <xdr:cNvSpPr txBox="1"/>
      </xdr:nvSpPr>
      <xdr:spPr>
        <a:xfrm>
          <a:off x="14846300" y="509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90205</xdr:rowOff>
    </xdr:from>
    <xdr:to>
      <xdr:col>76</xdr:col>
      <xdr:colOff>111125</xdr:colOff>
      <xdr:row>26</xdr:row>
      <xdr:rowOff>90205</xdr:rowOff>
    </xdr:to>
    <xdr:cxnSp macro="">
      <xdr:nvCxnSpPr>
        <xdr:cNvPr id="134" name="直線コネクタ 133">
          <a:extLst>
            <a:ext uri="{FF2B5EF4-FFF2-40B4-BE49-F238E27FC236}">
              <a16:creationId xmlns:a16="http://schemas.microsoft.com/office/drawing/2014/main" id="{00000000-0008-0000-0D00-000086000000}"/>
            </a:ext>
          </a:extLst>
        </xdr:cNvPr>
        <xdr:cNvCxnSpPr/>
      </xdr:nvCxnSpPr>
      <xdr:spPr>
        <a:xfrm>
          <a:off x="14706600" y="531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31788</xdr:rowOff>
    </xdr:from>
    <xdr:ext cx="469744" cy="259045"/>
    <xdr:sp macro="" textlink="">
      <xdr:nvSpPr>
        <xdr:cNvPr id="135" name="債務償還比率平均値テキスト">
          <a:extLst>
            <a:ext uri="{FF2B5EF4-FFF2-40B4-BE49-F238E27FC236}">
              <a16:creationId xmlns:a16="http://schemas.microsoft.com/office/drawing/2014/main" id="{00000000-0008-0000-0D00-000087000000}"/>
            </a:ext>
          </a:extLst>
        </xdr:cNvPr>
        <xdr:cNvSpPr txBox="1"/>
      </xdr:nvSpPr>
      <xdr:spPr>
        <a:xfrm>
          <a:off x="14846300" y="5603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8911</xdr:rowOff>
    </xdr:from>
    <xdr:to>
      <xdr:col>76</xdr:col>
      <xdr:colOff>73025</xdr:colOff>
      <xdr:row>29</xdr:row>
      <xdr:rowOff>110511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4744700" y="5752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5193</xdr:rowOff>
    </xdr:from>
    <xdr:to>
      <xdr:col>72</xdr:col>
      <xdr:colOff>123825</xdr:colOff>
      <xdr:row>29</xdr:row>
      <xdr:rowOff>106793</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4033500" y="57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10950</xdr:rowOff>
    </xdr:from>
    <xdr:to>
      <xdr:col>68</xdr:col>
      <xdr:colOff>123825</xdr:colOff>
      <xdr:row>29</xdr:row>
      <xdr:rowOff>112550</xdr:rowOff>
    </xdr:to>
    <xdr:sp macro="" textlink="">
      <xdr:nvSpPr>
        <xdr:cNvPr id="138" name="フローチャート: 判断 137">
          <a:extLst>
            <a:ext uri="{FF2B5EF4-FFF2-40B4-BE49-F238E27FC236}">
              <a16:creationId xmlns:a16="http://schemas.microsoft.com/office/drawing/2014/main" id="{00000000-0008-0000-0D00-00008A000000}"/>
            </a:ext>
          </a:extLst>
        </xdr:cNvPr>
        <xdr:cNvSpPr/>
      </xdr:nvSpPr>
      <xdr:spPr>
        <a:xfrm>
          <a:off x="13271500" y="575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147496</xdr:rowOff>
    </xdr:from>
    <xdr:to>
      <xdr:col>64</xdr:col>
      <xdr:colOff>123825</xdr:colOff>
      <xdr:row>29</xdr:row>
      <xdr:rowOff>77646</xdr:rowOff>
    </xdr:to>
    <xdr:sp macro="" textlink="">
      <xdr:nvSpPr>
        <xdr:cNvPr id="139" name="フローチャート: 判断 138">
          <a:extLst>
            <a:ext uri="{FF2B5EF4-FFF2-40B4-BE49-F238E27FC236}">
              <a16:creationId xmlns:a16="http://schemas.microsoft.com/office/drawing/2014/main" id="{00000000-0008-0000-0D00-00008B000000}"/>
            </a:ext>
          </a:extLst>
        </xdr:cNvPr>
        <xdr:cNvSpPr/>
      </xdr:nvSpPr>
      <xdr:spPr>
        <a:xfrm>
          <a:off x="12509500" y="57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5002</xdr:rowOff>
    </xdr:from>
    <xdr:to>
      <xdr:col>60</xdr:col>
      <xdr:colOff>123825</xdr:colOff>
      <xdr:row>28</xdr:row>
      <xdr:rowOff>106602</xdr:rowOff>
    </xdr:to>
    <xdr:sp macro="" textlink="">
      <xdr:nvSpPr>
        <xdr:cNvPr id="140" name="フローチャート: 判断 139">
          <a:extLst>
            <a:ext uri="{FF2B5EF4-FFF2-40B4-BE49-F238E27FC236}">
              <a16:creationId xmlns:a16="http://schemas.microsoft.com/office/drawing/2014/main" id="{00000000-0008-0000-0D00-00008C000000}"/>
            </a:ext>
          </a:extLst>
        </xdr:cNvPr>
        <xdr:cNvSpPr/>
      </xdr:nvSpPr>
      <xdr:spPr>
        <a:xfrm>
          <a:off x="11747500" y="55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4744700" y="592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156580</xdr:rowOff>
    </xdr:from>
    <xdr:ext cx="469744" cy="259045"/>
    <xdr:sp macro="" textlink="">
      <xdr:nvSpPr>
        <xdr:cNvPr id="147" name="債務償還比率該当値テキスト">
          <a:extLst>
            <a:ext uri="{FF2B5EF4-FFF2-40B4-BE49-F238E27FC236}">
              <a16:creationId xmlns:a16="http://schemas.microsoft.com/office/drawing/2014/main" id="{00000000-0008-0000-0D00-000093000000}"/>
            </a:ext>
          </a:extLst>
        </xdr:cNvPr>
        <xdr:cNvSpPr txBox="1"/>
      </xdr:nvSpPr>
      <xdr:spPr>
        <a:xfrm>
          <a:off x="14846300" y="590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144928</xdr:rowOff>
    </xdr:from>
    <xdr:to>
      <xdr:col>72</xdr:col>
      <xdr:colOff>123825</xdr:colOff>
      <xdr:row>30</xdr:row>
      <xdr:rowOff>75078</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4033500" y="588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24278</xdr:rowOff>
    </xdr:from>
    <xdr:to>
      <xdr:col>76</xdr:col>
      <xdr:colOff>22225</xdr:colOff>
      <xdr:row>30</xdr:row>
      <xdr:rowOff>57503</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4084300" y="5939303"/>
          <a:ext cx="711200" cy="3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33810</xdr:rowOff>
    </xdr:from>
    <xdr:to>
      <xdr:col>68</xdr:col>
      <xdr:colOff>123825</xdr:colOff>
      <xdr:row>30</xdr:row>
      <xdr:rowOff>135410</xdr:rowOff>
    </xdr:to>
    <xdr:sp macro="" textlink="">
      <xdr:nvSpPr>
        <xdr:cNvPr id="150" name="楕円 149">
          <a:extLst>
            <a:ext uri="{FF2B5EF4-FFF2-40B4-BE49-F238E27FC236}">
              <a16:creationId xmlns:a16="http://schemas.microsoft.com/office/drawing/2014/main" id="{00000000-0008-0000-0D00-000096000000}"/>
            </a:ext>
          </a:extLst>
        </xdr:cNvPr>
        <xdr:cNvSpPr/>
      </xdr:nvSpPr>
      <xdr:spPr>
        <a:xfrm>
          <a:off x="13271500" y="59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24278</xdr:rowOff>
    </xdr:from>
    <xdr:to>
      <xdr:col>72</xdr:col>
      <xdr:colOff>73025</xdr:colOff>
      <xdr:row>30</xdr:row>
      <xdr:rowOff>84610</xdr:rowOff>
    </xdr:to>
    <xdr:cxnSp macro="">
      <xdr:nvCxnSpPr>
        <xdr:cNvPr id="151" name="直線コネクタ 150">
          <a:extLst>
            <a:ext uri="{FF2B5EF4-FFF2-40B4-BE49-F238E27FC236}">
              <a16:creationId xmlns:a16="http://schemas.microsoft.com/office/drawing/2014/main" id="{00000000-0008-0000-0D00-000097000000}"/>
            </a:ext>
          </a:extLst>
        </xdr:cNvPr>
        <xdr:cNvCxnSpPr/>
      </xdr:nvCxnSpPr>
      <xdr:spPr>
        <a:xfrm flipV="1">
          <a:off x="13322300" y="5939303"/>
          <a:ext cx="762000" cy="6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16778</xdr:rowOff>
    </xdr:from>
    <xdr:to>
      <xdr:col>64</xdr:col>
      <xdr:colOff>123825</xdr:colOff>
      <xdr:row>30</xdr:row>
      <xdr:rowOff>118378</xdr:rowOff>
    </xdr:to>
    <xdr:sp macro="" textlink="">
      <xdr:nvSpPr>
        <xdr:cNvPr id="152" name="楕円 151">
          <a:extLst>
            <a:ext uri="{FF2B5EF4-FFF2-40B4-BE49-F238E27FC236}">
              <a16:creationId xmlns:a16="http://schemas.microsoft.com/office/drawing/2014/main" id="{00000000-0008-0000-0D00-000098000000}"/>
            </a:ext>
          </a:extLst>
        </xdr:cNvPr>
        <xdr:cNvSpPr/>
      </xdr:nvSpPr>
      <xdr:spPr>
        <a:xfrm>
          <a:off x="12509500" y="593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67578</xdr:rowOff>
    </xdr:from>
    <xdr:to>
      <xdr:col>68</xdr:col>
      <xdr:colOff>73025</xdr:colOff>
      <xdr:row>30</xdr:row>
      <xdr:rowOff>84610</xdr:rowOff>
    </xdr:to>
    <xdr:cxnSp macro="">
      <xdr:nvCxnSpPr>
        <xdr:cNvPr id="153" name="直線コネクタ 152">
          <a:extLst>
            <a:ext uri="{FF2B5EF4-FFF2-40B4-BE49-F238E27FC236}">
              <a16:creationId xmlns:a16="http://schemas.microsoft.com/office/drawing/2014/main" id="{00000000-0008-0000-0D00-000099000000}"/>
            </a:ext>
          </a:extLst>
        </xdr:cNvPr>
        <xdr:cNvCxnSpPr/>
      </xdr:nvCxnSpPr>
      <xdr:spPr>
        <a:xfrm>
          <a:off x="12560300" y="5982603"/>
          <a:ext cx="762000" cy="1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126866</xdr:rowOff>
    </xdr:from>
    <xdr:to>
      <xdr:col>60</xdr:col>
      <xdr:colOff>123825</xdr:colOff>
      <xdr:row>29</xdr:row>
      <xdr:rowOff>57016</xdr:rowOff>
    </xdr:to>
    <xdr:sp macro="" textlink="">
      <xdr:nvSpPr>
        <xdr:cNvPr id="154" name="楕円 153">
          <a:extLst>
            <a:ext uri="{FF2B5EF4-FFF2-40B4-BE49-F238E27FC236}">
              <a16:creationId xmlns:a16="http://schemas.microsoft.com/office/drawing/2014/main" id="{00000000-0008-0000-0D00-00009A000000}"/>
            </a:ext>
          </a:extLst>
        </xdr:cNvPr>
        <xdr:cNvSpPr/>
      </xdr:nvSpPr>
      <xdr:spPr>
        <a:xfrm>
          <a:off x="11747500" y="569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6216</xdr:rowOff>
    </xdr:from>
    <xdr:to>
      <xdr:col>64</xdr:col>
      <xdr:colOff>73025</xdr:colOff>
      <xdr:row>30</xdr:row>
      <xdr:rowOff>67578</xdr:rowOff>
    </xdr:to>
    <xdr:cxnSp macro="">
      <xdr:nvCxnSpPr>
        <xdr:cNvPr id="155" name="直線コネクタ 154">
          <a:extLst>
            <a:ext uri="{FF2B5EF4-FFF2-40B4-BE49-F238E27FC236}">
              <a16:creationId xmlns:a16="http://schemas.microsoft.com/office/drawing/2014/main" id="{00000000-0008-0000-0D00-00009B000000}"/>
            </a:ext>
          </a:extLst>
        </xdr:cNvPr>
        <xdr:cNvCxnSpPr/>
      </xdr:nvCxnSpPr>
      <xdr:spPr>
        <a:xfrm>
          <a:off x="11798300" y="5749791"/>
          <a:ext cx="762000" cy="23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123320</xdr:rowOff>
    </xdr:from>
    <xdr:ext cx="469744" cy="259045"/>
    <xdr:sp macro="" textlink="">
      <xdr:nvSpPr>
        <xdr:cNvPr id="156" name="n_1aveValue債務償還比率">
          <a:extLst>
            <a:ext uri="{FF2B5EF4-FFF2-40B4-BE49-F238E27FC236}">
              <a16:creationId xmlns:a16="http://schemas.microsoft.com/office/drawing/2014/main" id="{00000000-0008-0000-0D00-00009C000000}"/>
            </a:ext>
          </a:extLst>
        </xdr:cNvPr>
        <xdr:cNvSpPr txBox="1"/>
      </xdr:nvSpPr>
      <xdr:spPr>
        <a:xfrm>
          <a:off x="13836727" y="552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129077</xdr:rowOff>
    </xdr:from>
    <xdr:ext cx="469744" cy="259045"/>
    <xdr:sp macro="" textlink="">
      <xdr:nvSpPr>
        <xdr:cNvPr id="157" name="n_2aveValue債務償還比率">
          <a:extLst>
            <a:ext uri="{FF2B5EF4-FFF2-40B4-BE49-F238E27FC236}">
              <a16:creationId xmlns:a16="http://schemas.microsoft.com/office/drawing/2014/main" id="{00000000-0008-0000-0D00-00009D000000}"/>
            </a:ext>
          </a:extLst>
        </xdr:cNvPr>
        <xdr:cNvSpPr txBox="1"/>
      </xdr:nvSpPr>
      <xdr:spPr>
        <a:xfrm>
          <a:off x="13087427" y="552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94173</xdr:rowOff>
    </xdr:from>
    <xdr:ext cx="469744" cy="259045"/>
    <xdr:sp macro="" textlink="">
      <xdr:nvSpPr>
        <xdr:cNvPr id="158" name="n_3aveValue債務償還比率">
          <a:extLst>
            <a:ext uri="{FF2B5EF4-FFF2-40B4-BE49-F238E27FC236}">
              <a16:creationId xmlns:a16="http://schemas.microsoft.com/office/drawing/2014/main" id="{00000000-0008-0000-0D00-00009E000000}"/>
            </a:ext>
          </a:extLst>
        </xdr:cNvPr>
        <xdr:cNvSpPr txBox="1"/>
      </xdr:nvSpPr>
      <xdr:spPr>
        <a:xfrm>
          <a:off x="12325427" y="549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123129</xdr:rowOff>
    </xdr:from>
    <xdr:ext cx="469744" cy="259045"/>
    <xdr:sp macro="" textlink="">
      <xdr:nvSpPr>
        <xdr:cNvPr id="159" name="n_4aveValue債務償還比率">
          <a:extLst>
            <a:ext uri="{FF2B5EF4-FFF2-40B4-BE49-F238E27FC236}">
              <a16:creationId xmlns:a16="http://schemas.microsoft.com/office/drawing/2014/main" id="{00000000-0008-0000-0D00-00009F000000}"/>
            </a:ext>
          </a:extLst>
        </xdr:cNvPr>
        <xdr:cNvSpPr txBox="1"/>
      </xdr:nvSpPr>
      <xdr:spPr>
        <a:xfrm>
          <a:off x="11563427" y="53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66205</xdr:rowOff>
    </xdr:from>
    <xdr:ext cx="469744" cy="259045"/>
    <xdr:sp macro="" textlink="">
      <xdr:nvSpPr>
        <xdr:cNvPr id="160" name="n_1mainValue債務償還比率">
          <a:extLst>
            <a:ext uri="{FF2B5EF4-FFF2-40B4-BE49-F238E27FC236}">
              <a16:creationId xmlns:a16="http://schemas.microsoft.com/office/drawing/2014/main" id="{00000000-0008-0000-0D00-0000A0000000}"/>
            </a:ext>
          </a:extLst>
        </xdr:cNvPr>
        <xdr:cNvSpPr txBox="1"/>
      </xdr:nvSpPr>
      <xdr:spPr>
        <a:xfrm>
          <a:off x="13836727" y="5981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126537</xdr:rowOff>
    </xdr:from>
    <xdr:ext cx="469744" cy="259045"/>
    <xdr:sp macro="" textlink="">
      <xdr:nvSpPr>
        <xdr:cNvPr id="161" name="n_2mainValue債務償還比率">
          <a:extLst>
            <a:ext uri="{FF2B5EF4-FFF2-40B4-BE49-F238E27FC236}">
              <a16:creationId xmlns:a16="http://schemas.microsoft.com/office/drawing/2014/main" id="{00000000-0008-0000-0D00-0000A1000000}"/>
            </a:ext>
          </a:extLst>
        </xdr:cNvPr>
        <xdr:cNvSpPr txBox="1"/>
      </xdr:nvSpPr>
      <xdr:spPr>
        <a:xfrm>
          <a:off x="13087427" y="604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109505</xdr:rowOff>
    </xdr:from>
    <xdr:ext cx="469744" cy="259045"/>
    <xdr:sp macro="" textlink="">
      <xdr:nvSpPr>
        <xdr:cNvPr id="162" name="n_3mainValue債務償還比率">
          <a:extLst>
            <a:ext uri="{FF2B5EF4-FFF2-40B4-BE49-F238E27FC236}">
              <a16:creationId xmlns:a16="http://schemas.microsoft.com/office/drawing/2014/main" id="{00000000-0008-0000-0D00-0000A2000000}"/>
            </a:ext>
          </a:extLst>
        </xdr:cNvPr>
        <xdr:cNvSpPr txBox="1"/>
      </xdr:nvSpPr>
      <xdr:spPr>
        <a:xfrm>
          <a:off x="12325427" y="602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48143</xdr:rowOff>
    </xdr:from>
    <xdr:ext cx="469744" cy="259045"/>
    <xdr:sp macro="" textlink="">
      <xdr:nvSpPr>
        <xdr:cNvPr id="163" name="n_4mainValue債務償還比率">
          <a:extLst>
            <a:ext uri="{FF2B5EF4-FFF2-40B4-BE49-F238E27FC236}">
              <a16:creationId xmlns:a16="http://schemas.microsoft.com/office/drawing/2014/main" id="{00000000-0008-0000-0D00-0000A3000000}"/>
            </a:ext>
          </a:extLst>
        </xdr:cNvPr>
        <xdr:cNvSpPr txBox="1"/>
      </xdr:nvSpPr>
      <xdr:spPr>
        <a:xfrm>
          <a:off x="11563427" y="5791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44,080
42,766
150.98
23,088,370
22,488,629
359,712
11,556,145
19,864,613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148590</xdr:rowOff>
    </xdr:from>
    <xdr:to>
      <xdr:col>24</xdr:col>
      <xdr:colOff>62865</xdr:colOff>
      <xdr:row>41</xdr:row>
      <xdr:rowOff>62865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63499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66692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9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62865</xdr:rowOff>
    </xdr:from>
    <xdr:to>
      <xdr:col>24</xdr:col>
      <xdr:colOff>152400</xdr:colOff>
      <xdr:row>41</xdr:row>
      <xdr:rowOff>62865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92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95267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148590</xdr:rowOff>
    </xdr:from>
    <xdr:to>
      <xdr:col>24</xdr:col>
      <xdr:colOff>152400</xdr:colOff>
      <xdr:row>32</xdr:row>
      <xdr:rowOff>148590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139717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1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116840</xdr:rowOff>
    </xdr:from>
    <xdr:to>
      <xdr:col>24</xdr:col>
      <xdr:colOff>114300</xdr:colOff>
      <xdr:row>38</xdr:row>
      <xdr:rowOff>46990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67310</xdr:rowOff>
    </xdr:from>
    <xdr:to>
      <xdr:col>20</xdr:col>
      <xdr:colOff>38100</xdr:colOff>
      <xdr:row>37</xdr:row>
      <xdr:rowOff>168910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42545</xdr:rowOff>
    </xdr:from>
    <xdr:to>
      <xdr:col>15</xdr:col>
      <xdr:colOff>101600</xdr:colOff>
      <xdr:row>37</xdr:row>
      <xdr:rowOff>144145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27305</xdr:rowOff>
    </xdr:from>
    <xdr:to>
      <xdr:col>24</xdr:col>
      <xdr:colOff>114300</xdr:colOff>
      <xdr:row>39</xdr:row>
      <xdr:rowOff>128905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5732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160655</xdr:rowOff>
    </xdr:from>
    <xdr:to>
      <xdr:col>20</xdr:col>
      <xdr:colOff>38100</xdr:colOff>
      <xdr:row>39</xdr:row>
      <xdr:rowOff>90805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67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40005</xdr:rowOff>
    </xdr:from>
    <xdr:to>
      <xdr:col>24</xdr:col>
      <xdr:colOff>63500</xdr:colOff>
      <xdr:row>39</xdr:row>
      <xdr:rowOff>78105</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7265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122555</xdr:rowOff>
    </xdr:from>
    <xdr:to>
      <xdr:col>15</xdr:col>
      <xdr:colOff>101600</xdr:colOff>
      <xdr:row>39</xdr:row>
      <xdr:rowOff>52705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xdr:rowOff>
    </xdr:from>
    <xdr:to>
      <xdr:col>19</xdr:col>
      <xdr:colOff>177800</xdr:colOff>
      <xdr:row>39</xdr:row>
      <xdr:rowOff>40005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6884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84455</xdr:rowOff>
    </xdr:from>
    <xdr:to>
      <xdr:col>10</xdr:col>
      <xdr:colOff>165100</xdr:colOff>
      <xdr:row>39</xdr:row>
      <xdr:rowOff>14605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135255</xdr:rowOff>
    </xdr:from>
    <xdr:to>
      <xdr:col>15</xdr:col>
      <xdr:colOff>50800</xdr:colOff>
      <xdr:row>39</xdr:row>
      <xdr:rowOff>1905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6503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80645</xdr:rowOff>
    </xdr:from>
    <xdr:to>
      <xdr:col>6</xdr:col>
      <xdr:colOff>38100</xdr:colOff>
      <xdr:row>38</xdr:row>
      <xdr:rowOff>10795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131445</xdr:rowOff>
    </xdr:from>
    <xdr:to>
      <xdr:col>10</xdr:col>
      <xdr:colOff>114300</xdr:colOff>
      <xdr:row>38</xdr:row>
      <xdr:rowOff>135255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47509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13987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160672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126382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13987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81932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76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43832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73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5732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66065</xdr:rowOff>
    </xdr:from>
    <xdr:to>
      <xdr:col>54</xdr:col>
      <xdr:colOff>189865</xdr:colOff>
      <xdr:row>41</xdr:row>
      <xdr:rowOff>54711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723915"/>
          <a:ext cx="0" cy="1360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58538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54711</xdr:rowOff>
    </xdr:from>
    <xdr:to>
      <xdr:col>55</xdr:col>
      <xdr:colOff>88900</xdr:colOff>
      <xdr:row>41</xdr:row>
      <xdr:rowOff>54711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12742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49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66065</xdr:rowOff>
    </xdr:from>
    <xdr:to>
      <xdr:col>55</xdr:col>
      <xdr:colOff>88900</xdr:colOff>
      <xdr:row>33</xdr:row>
      <xdr:rowOff>66065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723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82338</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425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59461</xdr:rowOff>
    </xdr:from>
    <xdr:to>
      <xdr:col>55</xdr:col>
      <xdr:colOff>50800</xdr:colOff>
      <xdr:row>38</xdr:row>
      <xdr:rowOff>161061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57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60071</xdr:rowOff>
    </xdr:from>
    <xdr:to>
      <xdr:col>50</xdr:col>
      <xdr:colOff>165100</xdr:colOff>
      <xdr:row>38</xdr:row>
      <xdr:rowOff>161671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575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54204</xdr:rowOff>
    </xdr:from>
    <xdr:to>
      <xdr:col>46</xdr:col>
      <xdr:colOff>38100</xdr:colOff>
      <xdr:row>38</xdr:row>
      <xdr:rowOff>155804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44145</xdr:rowOff>
    </xdr:from>
    <xdr:to>
      <xdr:col>41</xdr:col>
      <xdr:colOff>101600</xdr:colOff>
      <xdr:row>38</xdr:row>
      <xdr:rowOff>145745</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35</xdr:row>
      <xdr:rowOff>92227</xdr:rowOff>
    </xdr:from>
    <xdr:to>
      <xdr:col>36</xdr:col>
      <xdr:colOff>165100</xdr:colOff>
      <xdr:row>36</xdr:row>
      <xdr:rowOff>22377</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09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75921</xdr:rowOff>
    </xdr:from>
    <xdr:to>
      <xdr:col>55</xdr:col>
      <xdr:colOff>50800</xdr:colOff>
      <xdr:row>40</xdr:row>
      <xdr:rowOff>6071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76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54348</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74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79883</xdr:rowOff>
    </xdr:from>
    <xdr:to>
      <xdr:col>50</xdr:col>
      <xdr:colOff>165100</xdr:colOff>
      <xdr:row>40</xdr:row>
      <xdr:rowOff>10033</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76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126721</xdr:rowOff>
    </xdr:from>
    <xdr:to>
      <xdr:col>55</xdr:col>
      <xdr:colOff>0</xdr:colOff>
      <xdr:row>39</xdr:row>
      <xdr:rowOff>130683</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813271"/>
          <a:ext cx="8382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81331</xdr:rowOff>
    </xdr:from>
    <xdr:to>
      <xdr:col>46</xdr:col>
      <xdr:colOff>38100</xdr:colOff>
      <xdr:row>40</xdr:row>
      <xdr:rowOff>11481</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7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130683</xdr:rowOff>
    </xdr:from>
    <xdr:to>
      <xdr:col>50</xdr:col>
      <xdr:colOff>114300</xdr:colOff>
      <xdr:row>39</xdr:row>
      <xdr:rowOff>132131</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81723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85522</xdr:rowOff>
    </xdr:from>
    <xdr:to>
      <xdr:col>41</xdr:col>
      <xdr:colOff>101600</xdr:colOff>
      <xdr:row>40</xdr:row>
      <xdr:rowOff>15672</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77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132131</xdr:rowOff>
    </xdr:from>
    <xdr:to>
      <xdr:col>45</xdr:col>
      <xdr:colOff>177800</xdr:colOff>
      <xdr:row>39</xdr:row>
      <xdr:rowOff>136322</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81868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164960</xdr:rowOff>
    </xdr:from>
    <xdr:to>
      <xdr:col>36</xdr:col>
      <xdr:colOff>165100</xdr:colOff>
      <xdr:row>38</xdr:row>
      <xdr:rowOff>95110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50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44310</xdr:rowOff>
    </xdr:from>
    <xdr:to>
      <xdr:col>41</xdr:col>
      <xdr:colOff>50800</xdr:colOff>
      <xdr:row>39</xdr:row>
      <xdr:rowOff>136322</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559410"/>
          <a:ext cx="889000" cy="26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6748</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35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881</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162272</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38904</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586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1160</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85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2608</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8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6799</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86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86237</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60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28575</xdr:rowOff>
    </xdr:from>
    <xdr:to>
      <xdr:col>24</xdr:col>
      <xdr:colOff>62865</xdr:colOff>
      <xdr:row>63</xdr:row>
      <xdr:rowOff>116205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45832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120032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92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116205</xdr:rowOff>
    </xdr:from>
    <xdr:to>
      <xdr:col>24</xdr:col>
      <xdr:colOff>152400</xdr:colOff>
      <xdr:row>63</xdr:row>
      <xdr:rowOff>116205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91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146702</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23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28575</xdr:rowOff>
    </xdr:from>
    <xdr:to>
      <xdr:col>24</xdr:col>
      <xdr:colOff>152400</xdr:colOff>
      <xdr:row>55</xdr:row>
      <xdr:rowOff>28575</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45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2557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118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151130</xdr:rowOff>
    </xdr:from>
    <xdr:to>
      <xdr:col>24</xdr:col>
      <xdr:colOff>114300</xdr:colOff>
      <xdr:row>60</xdr:row>
      <xdr:rowOff>81280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133985</xdr:rowOff>
    </xdr:from>
    <xdr:to>
      <xdr:col>20</xdr:col>
      <xdr:colOff>38100</xdr:colOff>
      <xdr:row>60</xdr:row>
      <xdr:rowOff>64135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107315</xdr:rowOff>
    </xdr:from>
    <xdr:to>
      <xdr:col>15</xdr:col>
      <xdr:colOff>101600</xdr:colOff>
      <xdr:row>60</xdr:row>
      <xdr:rowOff>37465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73025</xdr:rowOff>
    </xdr:from>
    <xdr:to>
      <xdr:col>10</xdr:col>
      <xdr:colOff>165100</xdr:colOff>
      <xdr:row>60</xdr:row>
      <xdr:rowOff>3175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114935</xdr:rowOff>
    </xdr:from>
    <xdr:to>
      <xdr:col>6</xdr:col>
      <xdr:colOff>38100</xdr:colOff>
      <xdr:row>60</xdr:row>
      <xdr:rowOff>45085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93980</xdr:rowOff>
    </xdr:from>
    <xdr:to>
      <xdr:col>24</xdr:col>
      <xdr:colOff>114300</xdr:colOff>
      <xdr:row>62</xdr:row>
      <xdr:rowOff>24130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72407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53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55880</xdr:rowOff>
    </xdr:from>
    <xdr:to>
      <xdr:col>20</xdr:col>
      <xdr:colOff>38100</xdr:colOff>
      <xdr:row>61</xdr:row>
      <xdr:rowOff>157480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106680</xdr:rowOff>
    </xdr:from>
    <xdr:to>
      <xdr:col>24</xdr:col>
      <xdr:colOff>63500</xdr:colOff>
      <xdr:row>61</xdr:row>
      <xdr:rowOff>144780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5651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19685</xdr:rowOff>
    </xdr:from>
    <xdr:to>
      <xdr:col>15</xdr:col>
      <xdr:colOff>101600</xdr:colOff>
      <xdr:row>61</xdr:row>
      <xdr:rowOff>121285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70485</xdr:rowOff>
    </xdr:from>
    <xdr:to>
      <xdr:col>19</xdr:col>
      <xdr:colOff>177800</xdr:colOff>
      <xdr:row>61</xdr:row>
      <xdr:rowOff>106680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52893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153035</xdr:rowOff>
    </xdr:from>
    <xdr:to>
      <xdr:col>10</xdr:col>
      <xdr:colOff>165100</xdr:colOff>
      <xdr:row>61</xdr:row>
      <xdr:rowOff>83185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32385</xdr:rowOff>
    </xdr:from>
    <xdr:to>
      <xdr:col>15</xdr:col>
      <xdr:colOff>50800</xdr:colOff>
      <xdr:row>61</xdr:row>
      <xdr:rowOff>70485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4908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153035</xdr:rowOff>
    </xdr:from>
    <xdr:to>
      <xdr:col>6</xdr:col>
      <xdr:colOff>38100</xdr:colOff>
      <xdr:row>61</xdr:row>
      <xdr:rowOff>83185</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32385</xdr:rowOff>
    </xdr:from>
    <xdr:to>
      <xdr:col>10</xdr:col>
      <xdr:colOff>114300</xdr:colOff>
      <xdr:row>61</xdr:row>
      <xdr:rowOff>32385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4908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80662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53992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19702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61612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00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148607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112412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74312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74312</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E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38695</xdr:rowOff>
    </xdr:from>
    <xdr:to>
      <xdr:col>54</xdr:col>
      <xdr:colOff>189865</xdr:colOff>
      <xdr:row>64</xdr:row>
      <xdr:rowOff>127965</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flipV="1">
          <a:off x="10476865" y="9639895"/>
          <a:ext cx="0" cy="1460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131792</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E00-0000E8000000}"/>
            </a:ext>
          </a:extLst>
        </xdr:cNvPr>
        <xdr:cNvSpPr txBox="1"/>
      </xdr:nvSpPr>
      <xdr:spPr>
        <a:xfrm>
          <a:off x="10515600" y="1110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127965</xdr:rowOff>
    </xdr:from>
    <xdr:to>
      <xdr:col>55</xdr:col>
      <xdr:colOff>88900</xdr:colOff>
      <xdr:row>64</xdr:row>
      <xdr:rowOff>127965</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1110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156822</xdr:rowOff>
    </xdr:from>
    <xdr:ext cx="599010"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E00-0000EA000000}"/>
            </a:ext>
          </a:extLst>
        </xdr:cNvPr>
        <xdr:cNvSpPr txBox="1"/>
      </xdr:nvSpPr>
      <xdr:spPr>
        <a:xfrm>
          <a:off x="10515600" y="9415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38695</xdr:rowOff>
    </xdr:from>
    <xdr:to>
      <xdr:col>55</xdr:col>
      <xdr:colOff>88900</xdr:colOff>
      <xdr:row>56</xdr:row>
      <xdr:rowOff>38695</xdr:rowOff>
    </xdr:to>
    <xdr:cxnSp macro="">
      <xdr:nvCxnSpPr>
        <xdr:cNvPr id="235" name="直線コネクタ 234">
          <a:extLst>
            <a:ext uri="{FF2B5EF4-FFF2-40B4-BE49-F238E27FC236}">
              <a16:creationId xmlns:a16="http://schemas.microsoft.com/office/drawing/2014/main" id="{00000000-0008-0000-0E00-0000EB000000}"/>
            </a:ext>
          </a:extLst>
        </xdr:cNvPr>
        <xdr:cNvCxnSpPr/>
      </xdr:nvCxnSpPr>
      <xdr:spPr>
        <a:xfrm>
          <a:off x="10388600" y="963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49652</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E00-0000EC000000}"/>
            </a:ext>
          </a:extLst>
        </xdr:cNvPr>
        <xdr:cNvSpPr txBox="1"/>
      </xdr:nvSpPr>
      <xdr:spPr>
        <a:xfrm>
          <a:off x="10515600" y="105081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26775</xdr:rowOff>
    </xdr:from>
    <xdr:to>
      <xdr:col>55</xdr:col>
      <xdr:colOff>50800</xdr:colOff>
      <xdr:row>62</xdr:row>
      <xdr:rowOff>128375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10426700" y="1065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49084</xdr:rowOff>
    </xdr:from>
    <xdr:to>
      <xdr:col>50</xdr:col>
      <xdr:colOff>165100</xdr:colOff>
      <xdr:row>62</xdr:row>
      <xdr:rowOff>150684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9588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44446</xdr:rowOff>
    </xdr:from>
    <xdr:to>
      <xdr:col>46</xdr:col>
      <xdr:colOff>38100</xdr:colOff>
      <xdr:row>62</xdr:row>
      <xdr:rowOff>146046</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8699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31408</xdr:rowOff>
    </xdr:from>
    <xdr:to>
      <xdr:col>41</xdr:col>
      <xdr:colOff>101600</xdr:colOff>
      <xdr:row>62</xdr:row>
      <xdr:rowOff>133008</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7810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149522</xdr:rowOff>
    </xdr:from>
    <xdr:to>
      <xdr:col>36</xdr:col>
      <xdr:colOff>165100</xdr:colOff>
      <xdr:row>62</xdr:row>
      <xdr:rowOff>79672</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6921500" y="1060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169325</xdr:rowOff>
    </xdr:from>
    <xdr:to>
      <xdr:col>55</xdr:col>
      <xdr:colOff>50800</xdr:colOff>
      <xdr:row>63</xdr:row>
      <xdr:rowOff>99475</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10426700" y="107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147752</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E00-0000F8000000}"/>
            </a:ext>
          </a:extLst>
        </xdr:cNvPr>
        <xdr:cNvSpPr txBox="1"/>
      </xdr:nvSpPr>
      <xdr:spPr>
        <a:xfrm>
          <a:off x="10515600" y="1077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233</xdr:rowOff>
    </xdr:from>
    <xdr:to>
      <xdr:col>50</xdr:col>
      <xdr:colOff>165100</xdr:colOff>
      <xdr:row>63</xdr:row>
      <xdr:rowOff>101833</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9588500" y="108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48675</xdr:rowOff>
    </xdr:from>
    <xdr:to>
      <xdr:col>55</xdr:col>
      <xdr:colOff>0</xdr:colOff>
      <xdr:row>63</xdr:row>
      <xdr:rowOff>51033</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9639300" y="10850025"/>
          <a:ext cx="838200" cy="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1105</xdr:rowOff>
    </xdr:from>
    <xdr:to>
      <xdr:col>46</xdr:col>
      <xdr:colOff>38100</xdr:colOff>
      <xdr:row>63</xdr:row>
      <xdr:rowOff>102705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8699500" y="1080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51033</xdr:rowOff>
    </xdr:from>
    <xdr:to>
      <xdr:col>50</xdr:col>
      <xdr:colOff>114300</xdr:colOff>
      <xdr:row>63</xdr:row>
      <xdr:rowOff>51905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8750300" y="10852383"/>
          <a:ext cx="8890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3602</xdr:rowOff>
    </xdr:from>
    <xdr:to>
      <xdr:col>41</xdr:col>
      <xdr:colOff>101600</xdr:colOff>
      <xdr:row>63</xdr:row>
      <xdr:rowOff>105202</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7810500" y="108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51905</xdr:rowOff>
    </xdr:from>
    <xdr:to>
      <xdr:col>45</xdr:col>
      <xdr:colOff>177800</xdr:colOff>
      <xdr:row>63</xdr:row>
      <xdr:rowOff>54402</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7861300" y="10853255"/>
          <a:ext cx="889000" cy="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5431</xdr:rowOff>
    </xdr:from>
    <xdr:to>
      <xdr:col>36</xdr:col>
      <xdr:colOff>165100</xdr:colOff>
      <xdr:row>63</xdr:row>
      <xdr:rowOff>107031</xdr:rowOff>
    </xdr:to>
    <xdr:sp macro="" textlink="">
      <xdr:nvSpPr>
        <xdr:cNvPr id="255" name="楕円 254">
          <a:extLst>
            <a:ext uri="{FF2B5EF4-FFF2-40B4-BE49-F238E27FC236}">
              <a16:creationId xmlns:a16="http://schemas.microsoft.com/office/drawing/2014/main" id="{00000000-0008-0000-0E00-0000FF000000}"/>
            </a:ext>
          </a:extLst>
        </xdr:cNvPr>
        <xdr:cNvSpPr/>
      </xdr:nvSpPr>
      <xdr:spPr>
        <a:xfrm>
          <a:off x="6921500" y="1080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54402</xdr:rowOff>
    </xdr:from>
    <xdr:to>
      <xdr:col>41</xdr:col>
      <xdr:colOff>50800</xdr:colOff>
      <xdr:row>63</xdr:row>
      <xdr:rowOff>56231</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flipV="1">
          <a:off x="6972300" y="10855752"/>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167211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162573</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149535</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96199</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38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92960</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9327095" y="1089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93832</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8450795" y="10895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96329</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7561795" y="10897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98158</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6672795" y="10899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E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40005</xdr:rowOff>
    </xdr:from>
    <xdr:to>
      <xdr:col>24</xdr:col>
      <xdr:colOff>62865</xdr:colOff>
      <xdr:row>86</xdr:row>
      <xdr:rowOff>78105</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flipV="1">
          <a:off x="4634865" y="13241655"/>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81932</xdr:rowOff>
    </xdr:from>
    <xdr:ext cx="405111" cy="259045"/>
    <xdr:sp macro="" textlink="">
      <xdr:nvSpPr>
        <xdr:cNvPr id="290" name="【公営住宅】&#10;有形固定資産減価償却率最小値テキスト">
          <a:extLst>
            <a:ext uri="{FF2B5EF4-FFF2-40B4-BE49-F238E27FC236}">
              <a16:creationId xmlns:a16="http://schemas.microsoft.com/office/drawing/2014/main" id="{00000000-0008-0000-0E00-000022010000}"/>
            </a:ext>
          </a:extLst>
        </xdr:cNvPr>
        <xdr:cNvSpPr txBox="1"/>
      </xdr:nvSpPr>
      <xdr:spPr>
        <a:xfrm>
          <a:off x="4673600" y="1482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78105</xdr:rowOff>
    </xdr:from>
    <xdr:to>
      <xdr:col>24</xdr:col>
      <xdr:colOff>152400</xdr:colOff>
      <xdr:row>86</xdr:row>
      <xdr:rowOff>78105</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482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158132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E00-000024010000}"/>
            </a:ext>
          </a:extLst>
        </xdr:cNvPr>
        <xdr:cNvSpPr txBox="1"/>
      </xdr:nvSpPr>
      <xdr:spPr>
        <a:xfrm>
          <a:off x="4673600" y="1301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40005</xdr:rowOff>
    </xdr:from>
    <xdr:to>
      <xdr:col>24</xdr:col>
      <xdr:colOff>152400</xdr:colOff>
      <xdr:row>77</xdr:row>
      <xdr:rowOff>40005</xdr:rowOff>
    </xdr:to>
    <xdr:cxnSp macro="">
      <xdr:nvCxnSpPr>
        <xdr:cNvPr id="293" name="直線コネクタ 292">
          <a:extLst>
            <a:ext uri="{FF2B5EF4-FFF2-40B4-BE49-F238E27FC236}">
              <a16:creationId xmlns:a16="http://schemas.microsoft.com/office/drawing/2014/main" id="{00000000-0008-0000-0E00-000025010000}"/>
            </a:ext>
          </a:extLst>
        </xdr:cNvPr>
        <xdr:cNvCxnSpPr/>
      </xdr:nvCxnSpPr>
      <xdr:spPr>
        <a:xfrm>
          <a:off x="4546600" y="1324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74947</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E00-000026010000}"/>
            </a:ext>
          </a:extLst>
        </xdr:cNvPr>
        <xdr:cNvSpPr txBox="1"/>
      </xdr:nvSpPr>
      <xdr:spPr>
        <a:xfrm>
          <a:off x="4673600" y="1396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52070</xdr:rowOff>
    </xdr:from>
    <xdr:to>
      <xdr:col>24</xdr:col>
      <xdr:colOff>114300</xdr:colOff>
      <xdr:row>82</xdr:row>
      <xdr:rowOff>153670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45847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21589</xdr:rowOff>
    </xdr:from>
    <xdr:to>
      <xdr:col>20</xdr:col>
      <xdr:colOff>38100</xdr:colOff>
      <xdr:row>82</xdr:row>
      <xdr:rowOff>123189</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3746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xdr:rowOff>
    </xdr:from>
    <xdr:to>
      <xdr:col>15</xdr:col>
      <xdr:colOff>101600</xdr:colOff>
      <xdr:row>82</xdr:row>
      <xdr:rowOff>107950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2857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13970</xdr:rowOff>
    </xdr:from>
    <xdr:to>
      <xdr:col>10</xdr:col>
      <xdr:colOff>165100</xdr:colOff>
      <xdr:row>82</xdr:row>
      <xdr:rowOff>115570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1968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153036</xdr:rowOff>
    </xdr:from>
    <xdr:to>
      <xdr:col>24</xdr:col>
      <xdr:colOff>114300</xdr:colOff>
      <xdr:row>83</xdr:row>
      <xdr:rowOff>83186</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45847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131463</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E00-000032010000}"/>
            </a:ext>
          </a:extLst>
        </xdr:cNvPr>
        <xdr:cNvSpPr txBox="1"/>
      </xdr:nvSpPr>
      <xdr:spPr>
        <a:xfrm>
          <a:off x="4673600"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116839</xdr:rowOff>
    </xdr:from>
    <xdr:to>
      <xdr:col>20</xdr:col>
      <xdr:colOff>38100</xdr:colOff>
      <xdr:row>83</xdr:row>
      <xdr:rowOff>46989</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3746500" y="1417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167639</xdr:rowOff>
    </xdr:from>
    <xdr:to>
      <xdr:col>24</xdr:col>
      <xdr:colOff>63500</xdr:colOff>
      <xdr:row>83</xdr:row>
      <xdr:rowOff>32386</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3797300" y="142265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73025</xdr:rowOff>
    </xdr:from>
    <xdr:to>
      <xdr:col>15</xdr:col>
      <xdr:colOff>101600</xdr:colOff>
      <xdr:row>83</xdr:row>
      <xdr:rowOff>3175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28575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123825</xdr:rowOff>
    </xdr:from>
    <xdr:to>
      <xdr:col>19</xdr:col>
      <xdr:colOff>177800</xdr:colOff>
      <xdr:row>82</xdr:row>
      <xdr:rowOff>167639</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908300" y="1418272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50164</xdr:rowOff>
    </xdr:from>
    <xdr:to>
      <xdr:col>10</xdr:col>
      <xdr:colOff>165100</xdr:colOff>
      <xdr:row>82</xdr:row>
      <xdr:rowOff>151764</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968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100964</xdr:rowOff>
    </xdr:from>
    <xdr:to>
      <xdr:col>15</xdr:col>
      <xdr:colOff>50800</xdr:colOff>
      <xdr:row>82</xdr:row>
      <xdr:rowOff>123825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2019300" y="141598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53975</xdr:rowOff>
    </xdr:from>
    <xdr:to>
      <xdr:col>6</xdr:col>
      <xdr:colOff>38100</xdr:colOff>
      <xdr:row>82</xdr:row>
      <xdr:rowOff>155575</xdr:rowOff>
    </xdr:to>
    <xdr:sp macro="" textlink="">
      <xdr:nvSpPr>
        <xdr:cNvPr id="313" name="楕円 312">
          <a:extLst>
            <a:ext uri="{FF2B5EF4-FFF2-40B4-BE49-F238E27FC236}">
              <a16:creationId xmlns:a16="http://schemas.microsoft.com/office/drawing/2014/main" id="{00000000-0008-0000-0E00-000039010000}"/>
            </a:ext>
          </a:extLst>
        </xdr:cNvPr>
        <xdr:cNvSpPr/>
      </xdr:nvSpPr>
      <xdr:spPr>
        <a:xfrm>
          <a:off x="1079500" y="1411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100964</xdr:rowOff>
    </xdr:from>
    <xdr:to>
      <xdr:col>10</xdr:col>
      <xdr:colOff>114300</xdr:colOff>
      <xdr:row>82</xdr:row>
      <xdr:rowOff>104775</xdr:rowOff>
    </xdr:to>
    <xdr:cxnSp macro="">
      <xdr:nvCxnSpPr>
        <xdr:cNvPr id="314" name="直線コネクタ 313">
          <a:extLst>
            <a:ext uri="{FF2B5EF4-FFF2-40B4-BE49-F238E27FC236}">
              <a16:creationId xmlns:a16="http://schemas.microsoft.com/office/drawing/2014/main" id="{00000000-0008-0000-0E00-00003A010000}"/>
            </a:ext>
          </a:extLst>
        </xdr:cNvPr>
        <xdr:cNvCxnSpPr/>
      </xdr:nvCxnSpPr>
      <xdr:spPr>
        <a:xfrm flipV="1">
          <a:off x="1130300" y="141598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139716</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E00-00003B010000}"/>
            </a:ext>
          </a:extLst>
        </xdr:cNvPr>
        <xdr:cNvSpPr txBox="1"/>
      </xdr:nvSpPr>
      <xdr:spPr>
        <a:xfrm>
          <a:off x="35820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124477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E00-00003C010000}"/>
            </a:ext>
          </a:extLst>
        </xdr:cNvPr>
        <xdr:cNvSpPr txBox="1"/>
      </xdr:nvSpPr>
      <xdr:spPr>
        <a:xfrm>
          <a:off x="2705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132097</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E00-00003D010000}"/>
            </a:ext>
          </a:extLst>
        </xdr:cNvPr>
        <xdr:cNvSpPr txBox="1"/>
      </xdr:nvSpPr>
      <xdr:spPr>
        <a:xfrm>
          <a:off x="1816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143527</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E00-00003E010000}"/>
            </a:ext>
          </a:extLst>
        </xdr:cNvPr>
        <xdr:cNvSpPr txBox="1"/>
      </xdr:nvSpPr>
      <xdr:spPr>
        <a:xfrm>
          <a:off x="927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38116</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E00-00003F010000}"/>
            </a:ext>
          </a:extLst>
        </xdr:cNvPr>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E00-000040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142891</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E00-000041010000}"/>
            </a:ext>
          </a:extLst>
        </xdr:cNvPr>
        <xdr:cNvSpPr txBox="1"/>
      </xdr:nvSpPr>
      <xdr:spPr>
        <a:xfrm>
          <a:off x="1816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146702</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E00-000042010000}"/>
            </a:ext>
          </a:extLst>
        </xdr:cNvPr>
        <xdr:cNvSpPr txBox="1"/>
      </xdr:nvSpPr>
      <xdr:spPr>
        <a:xfrm>
          <a:off x="9277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E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E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15621</xdr:rowOff>
    </xdr:from>
    <xdr:to>
      <xdr:col>54</xdr:col>
      <xdr:colOff>189865</xdr:colOff>
      <xdr:row>86</xdr:row>
      <xdr:rowOff>93345</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flipV="1">
          <a:off x="10476865" y="13388721"/>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E00-00005B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133748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E00-00005D010000}"/>
            </a:ext>
          </a:extLst>
        </xdr:cNvPr>
        <xdr:cNvSpPr txBox="1"/>
      </xdr:nvSpPr>
      <xdr:spPr>
        <a:xfrm>
          <a:off x="10515600" y="1316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15621</xdr:rowOff>
    </xdr:from>
    <xdr:to>
      <xdr:col>55</xdr:col>
      <xdr:colOff>88900</xdr:colOff>
      <xdr:row>78</xdr:row>
      <xdr:rowOff>15621</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0388600" y="1338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142003</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E00-00005F010000}"/>
            </a:ext>
          </a:extLst>
        </xdr:cNvPr>
        <xdr:cNvSpPr txBox="1"/>
      </xdr:nvSpPr>
      <xdr:spPr>
        <a:xfrm>
          <a:off x="10515600" y="14372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119126</xdr:rowOff>
    </xdr:from>
    <xdr:to>
      <xdr:col>55</xdr:col>
      <xdr:colOff>50800</xdr:colOff>
      <xdr:row>85</xdr:row>
      <xdr:rowOff>49276</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10426700" y="1452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121413</xdr:rowOff>
    </xdr:from>
    <xdr:to>
      <xdr:col>50</xdr:col>
      <xdr:colOff>165100</xdr:colOff>
      <xdr:row>85</xdr:row>
      <xdr:rowOff>51563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9588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130938</xdr:rowOff>
    </xdr:from>
    <xdr:to>
      <xdr:col>46</xdr:col>
      <xdr:colOff>38100</xdr:colOff>
      <xdr:row>85</xdr:row>
      <xdr:rowOff>61088</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8699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109982</xdr:rowOff>
    </xdr:from>
    <xdr:to>
      <xdr:col>41</xdr:col>
      <xdr:colOff>101600</xdr:colOff>
      <xdr:row>85</xdr:row>
      <xdr:rowOff>40132</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7810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32258</xdr:rowOff>
    </xdr:from>
    <xdr:to>
      <xdr:col>36</xdr:col>
      <xdr:colOff>165100</xdr:colOff>
      <xdr:row>84</xdr:row>
      <xdr:rowOff>133858</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6921500" y="1443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141987</xdr:rowOff>
    </xdr:from>
    <xdr:to>
      <xdr:col>55</xdr:col>
      <xdr:colOff>50800</xdr:colOff>
      <xdr:row>85</xdr:row>
      <xdr:rowOff>72137</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104267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120414</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E00-00006B010000}"/>
            </a:ext>
          </a:extLst>
        </xdr:cNvPr>
        <xdr:cNvSpPr txBox="1"/>
      </xdr:nvSpPr>
      <xdr:spPr>
        <a:xfrm>
          <a:off x="10515600" y="14522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144272</xdr:rowOff>
    </xdr:from>
    <xdr:to>
      <xdr:col>50</xdr:col>
      <xdr:colOff>165100</xdr:colOff>
      <xdr:row>85</xdr:row>
      <xdr:rowOff>74422</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9588500" y="1454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21337</xdr:rowOff>
    </xdr:from>
    <xdr:to>
      <xdr:col>55</xdr:col>
      <xdr:colOff>0</xdr:colOff>
      <xdr:row>85</xdr:row>
      <xdr:rowOff>23622</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9639300" y="14594587"/>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153797</xdr:rowOff>
    </xdr:from>
    <xdr:to>
      <xdr:col>46</xdr:col>
      <xdr:colOff>38100</xdr:colOff>
      <xdr:row>85</xdr:row>
      <xdr:rowOff>83947</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8699500" y="145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23622</xdr:rowOff>
    </xdr:from>
    <xdr:to>
      <xdr:col>50</xdr:col>
      <xdr:colOff>114300</xdr:colOff>
      <xdr:row>85</xdr:row>
      <xdr:rowOff>33147</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8750300" y="1459687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149225</xdr:rowOff>
    </xdr:from>
    <xdr:to>
      <xdr:col>41</xdr:col>
      <xdr:colOff>101600</xdr:colOff>
      <xdr:row>85</xdr:row>
      <xdr:rowOff>79375</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7810500" y="1455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28575</xdr:rowOff>
    </xdr:from>
    <xdr:to>
      <xdr:col>45</xdr:col>
      <xdr:colOff>177800</xdr:colOff>
      <xdr:row>85</xdr:row>
      <xdr:rowOff>33147</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a:off x="7861300" y="1460182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141987</xdr:rowOff>
    </xdr:from>
    <xdr:to>
      <xdr:col>36</xdr:col>
      <xdr:colOff>165100</xdr:colOff>
      <xdr:row>85</xdr:row>
      <xdr:rowOff>72137</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6921500" y="1454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21337</xdr:rowOff>
    </xdr:from>
    <xdr:to>
      <xdr:col>41</xdr:col>
      <xdr:colOff>50800</xdr:colOff>
      <xdr:row>85</xdr:row>
      <xdr:rowOff>28575</xdr:rowOff>
    </xdr:to>
    <xdr:cxnSp macro="">
      <xdr:nvCxnSpPr>
        <xdr:cNvPr id="371" name="直線コネクタ 370">
          <a:extLst>
            <a:ext uri="{FF2B5EF4-FFF2-40B4-BE49-F238E27FC236}">
              <a16:creationId xmlns:a16="http://schemas.microsoft.com/office/drawing/2014/main" id="{00000000-0008-0000-0E00-000073010000}"/>
            </a:ext>
          </a:extLst>
        </xdr:cNvPr>
        <xdr:cNvCxnSpPr/>
      </xdr:nvCxnSpPr>
      <xdr:spPr>
        <a:xfrm>
          <a:off x="6972300" y="14594587"/>
          <a:ext cx="8890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68090</xdr:rowOff>
    </xdr:from>
    <xdr:ext cx="469744" cy="259045"/>
    <xdr:sp macro="" textlink="">
      <xdr:nvSpPr>
        <xdr:cNvPr id="372" name="n_1aveValue【公営住宅】&#10;一人当たり面積">
          <a:extLst>
            <a:ext uri="{FF2B5EF4-FFF2-40B4-BE49-F238E27FC236}">
              <a16:creationId xmlns:a16="http://schemas.microsoft.com/office/drawing/2014/main" id="{00000000-0008-0000-0E00-000074010000}"/>
            </a:ext>
          </a:extLst>
        </xdr:cNvPr>
        <xdr:cNvSpPr txBox="1"/>
      </xdr:nvSpPr>
      <xdr:spPr>
        <a:xfrm>
          <a:off x="93917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77615</xdr:rowOff>
    </xdr:from>
    <xdr:ext cx="469744" cy="259045"/>
    <xdr:sp macro="" textlink="">
      <xdr:nvSpPr>
        <xdr:cNvPr id="373" name="n_2aveValue【公営住宅】&#10;一人当たり面積">
          <a:extLst>
            <a:ext uri="{FF2B5EF4-FFF2-40B4-BE49-F238E27FC236}">
              <a16:creationId xmlns:a16="http://schemas.microsoft.com/office/drawing/2014/main" id="{00000000-0008-0000-0E00-000075010000}"/>
            </a:ext>
          </a:extLst>
        </xdr:cNvPr>
        <xdr:cNvSpPr txBox="1"/>
      </xdr:nvSpPr>
      <xdr:spPr>
        <a:xfrm>
          <a:off x="8515427" y="14307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56659</xdr:rowOff>
    </xdr:from>
    <xdr:ext cx="469744" cy="259045"/>
    <xdr:sp macro="" textlink="">
      <xdr:nvSpPr>
        <xdr:cNvPr id="374" name="n_3aveValue【公営住宅】&#10;一人当たり面積">
          <a:extLst>
            <a:ext uri="{FF2B5EF4-FFF2-40B4-BE49-F238E27FC236}">
              <a16:creationId xmlns:a16="http://schemas.microsoft.com/office/drawing/2014/main" id="{00000000-0008-0000-0E00-000076010000}"/>
            </a:ext>
          </a:extLst>
        </xdr:cNvPr>
        <xdr:cNvSpPr txBox="1"/>
      </xdr:nvSpPr>
      <xdr:spPr>
        <a:xfrm>
          <a:off x="7626427" y="1428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150385</xdr:rowOff>
    </xdr:from>
    <xdr:ext cx="469744" cy="259045"/>
    <xdr:sp macro="" textlink="">
      <xdr:nvSpPr>
        <xdr:cNvPr id="375" name="n_4aveValue【公営住宅】&#10;一人当たり面積">
          <a:extLst>
            <a:ext uri="{FF2B5EF4-FFF2-40B4-BE49-F238E27FC236}">
              <a16:creationId xmlns:a16="http://schemas.microsoft.com/office/drawing/2014/main" id="{00000000-0008-0000-0E00-000077010000}"/>
            </a:ext>
          </a:extLst>
        </xdr:cNvPr>
        <xdr:cNvSpPr txBox="1"/>
      </xdr:nvSpPr>
      <xdr:spPr>
        <a:xfrm>
          <a:off x="6737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65549</xdr:rowOff>
    </xdr:from>
    <xdr:ext cx="469744" cy="259045"/>
    <xdr:sp macro="" textlink="">
      <xdr:nvSpPr>
        <xdr:cNvPr id="376" name="n_1mainValue【公営住宅】&#10;一人当たり面積">
          <a:extLst>
            <a:ext uri="{FF2B5EF4-FFF2-40B4-BE49-F238E27FC236}">
              <a16:creationId xmlns:a16="http://schemas.microsoft.com/office/drawing/2014/main" id="{00000000-0008-0000-0E00-000078010000}"/>
            </a:ext>
          </a:extLst>
        </xdr:cNvPr>
        <xdr:cNvSpPr txBox="1"/>
      </xdr:nvSpPr>
      <xdr:spPr>
        <a:xfrm>
          <a:off x="9391727" y="1463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75074</xdr:rowOff>
    </xdr:from>
    <xdr:ext cx="469744" cy="259045"/>
    <xdr:sp macro="" textlink="">
      <xdr:nvSpPr>
        <xdr:cNvPr id="377" name="n_2mainValue【公営住宅】&#10;一人当たり面積">
          <a:extLst>
            <a:ext uri="{FF2B5EF4-FFF2-40B4-BE49-F238E27FC236}">
              <a16:creationId xmlns:a16="http://schemas.microsoft.com/office/drawing/2014/main" id="{00000000-0008-0000-0E00-000079010000}"/>
            </a:ext>
          </a:extLst>
        </xdr:cNvPr>
        <xdr:cNvSpPr txBox="1"/>
      </xdr:nvSpPr>
      <xdr:spPr>
        <a:xfrm>
          <a:off x="8515427" y="1464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70502</xdr:rowOff>
    </xdr:from>
    <xdr:ext cx="469744" cy="259045"/>
    <xdr:sp macro="" textlink="">
      <xdr:nvSpPr>
        <xdr:cNvPr id="378" name="n_3mainValue【公営住宅】&#10;一人当たり面積">
          <a:extLst>
            <a:ext uri="{FF2B5EF4-FFF2-40B4-BE49-F238E27FC236}">
              <a16:creationId xmlns:a16="http://schemas.microsoft.com/office/drawing/2014/main" id="{00000000-0008-0000-0E00-00007A010000}"/>
            </a:ext>
          </a:extLst>
        </xdr:cNvPr>
        <xdr:cNvSpPr txBox="1"/>
      </xdr:nvSpPr>
      <xdr:spPr>
        <a:xfrm>
          <a:off x="7626427" y="1464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63264</xdr:rowOff>
    </xdr:from>
    <xdr:ext cx="469744" cy="259045"/>
    <xdr:sp macro="" textlink="">
      <xdr:nvSpPr>
        <xdr:cNvPr id="379" name="n_4mainValue【公営住宅】&#10;一人当たり面積">
          <a:extLst>
            <a:ext uri="{FF2B5EF4-FFF2-40B4-BE49-F238E27FC236}">
              <a16:creationId xmlns:a16="http://schemas.microsoft.com/office/drawing/2014/main" id="{00000000-0008-0000-0E00-00007B010000}"/>
            </a:ext>
          </a:extLst>
        </xdr:cNvPr>
        <xdr:cNvSpPr txBox="1"/>
      </xdr:nvSpPr>
      <xdr:spPr>
        <a:xfrm>
          <a:off x="6737427" y="1463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00000000-0008-0000-0E00-0000A3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16318864" y="57226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1" name="【認定こども園・幼稚園・保育所】&#10;有形固定資産減価償却率最小値テキスト">
          <a:extLst>
            <a:ext uri="{FF2B5EF4-FFF2-40B4-BE49-F238E27FC236}">
              <a16:creationId xmlns:a16="http://schemas.microsoft.com/office/drawing/2014/main" id="{00000000-0008-0000-0E00-0000A5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23" name="【認定こども園・幼稚園・保育所】&#10;有形固定資産減価償却率最大値テキスト">
          <a:extLst>
            <a:ext uri="{FF2B5EF4-FFF2-40B4-BE49-F238E27FC236}">
              <a16:creationId xmlns:a16="http://schemas.microsoft.com/office/drawing/2014/main" id="{00000000-0008-0000-0E00-0000A7010000}"/>
            </a:ext>
          </a:extLst>
        </xdr:cNvPr>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80027</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00000000-0008-0000-0E00-0000A9010000}"/>
            </a:ext>
          </a:extLst>
        </xdr:cNvPr>
        <xdr:cNvSpPr txBox="1"/>
      </xdr:nvSpPr>
      <xdr:spPr>
        <a:xfrm>
          <a:off x="16357600" y="625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130175</xdr:rowOff>
    </xdr:from>
    <xdr:to>
      <xdr:col>81</xdr:col>
      <xdr:colOff>101600</xdr:colOff>
      <xdr:row>37</xdr:row>
      <xdr:rowOff>60325</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5430500" y="630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xdr:rowOff>
    </xdr:from>
    <xdr:to>
      <xdr:col>76</xdr:col>
      <xdr:colOff>165100</xdr:colOff>
      <xdr:row>37</xdr:row>
      <xdr:rowOff>109855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4541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147320</xdr:rowOff>
    </xdr:from>
    <xdr:to>
      <xdr:col>72</xdr:col>
      <xdr:colOff>38100</xdr:colOff>
      <xdr:row>37</xdr:row>
      <xdr:rowOff>77470</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3652500" y="631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153035</xdr:rowOff>
    </xdr:from>
    <xdr:to>
      <xdr:col>67</xdr:col>
      <xdr:colOff>101600</xdr:colOff>
      <xdr:row>37</xdr:row>
      <xdr:rowOff>83185</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2763500" y="632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17780</xdr:rowOff>
    </xdr:from>
    <xdr:to>
      <xdr:col>85</xdr:col>
      <xdr:colOff>177800</xdr:colOff>
      <xdr:row>34</xdr:row>
      <xdr:rowOff>119380</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6268700" y="584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40657</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00000000-0008-0000-0E00-0000B5010000}"/>
            </a:ext>
          </a:extLst>
        </xdr:cNvPr>
        <xdr:cNvSpPr txBox="1"/>
      </xdr:nvSpPr>
      <xdr:spPr>
        <a:xfrm>
          <a:off x="16357600" y="569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99695</xdr:rowOff>
    </xdr:from>
    <xdr:to>
      <xdr:col>81</xdr:col>
      <xdr:colOff>101600</xdr:colOff>
      <xdr:row>36</xdr:row>
      <xdr:rowOff>29845</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5430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68580</xdr:rowOff>
    </xdr:from>
    <xdr:to>
      <xdr:col>85</xdr:col>
      <xdr:colOff>127000</xdr:colOff>
      <xdr:row>35</xdr:row>
      <xdr:rowOff>150495</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flipV="1">
          <a:off x="15481300" y="5897880"/>
          <a:ext cx="8382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150495</xdr:rowOff>
    </xdr:from>
    <xdr:to>
      <xdr:col>81</xdr:col>
      <xdr:colOff>50800</xdr:colOff>
      <xdr:row>36</xdr:row>
      <xdr:rowOff>7620</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flipV="1">
          <a:off x="14592300" y="61512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31115</xdr:rowOff>
    </xdr:from>
    <xdr:to>
      <xdr:col>72</xdr:col>
      <xdr:colOff>38100</xdr:colOff>
      <xdr:row>37</xdr:row>
      <xdr:rowOff>132715</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3652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xdr:rowOff>
    </xdr:from>
    <xdr:to>
      <xdr:col>76</xdr:col>
      <xdr:colOff>114300</xdr:colOff>
      <xdr:row>37</xdr:row>
      <xdr:rowOff>81915</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3703300" y="617982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156845</xdr:rowOff>
    </xdr:from>
    <xdr:to>
      <xdr:col>67</xdr:col>
      <xdr:colOff>101600</xdr:colOff>
      <xdr:row>40</xdr:row>
      <xdr:rowOff>86995</xdr:rowOff>
    </xdr:to>
    <xdr:sp macro="" textlink="">
      <xdr:nvSpPr>
        <xdr:cNvPr id="444" name="楕円 443">
          <a:extLst>
            <a:ext uri="{FF2B5EF4-FFF2-40B4-BE49-F238E27FC236}">
              <a16:creationId xmlns:a16="http://schemas.microsoft.com/office/drawing/2014/main" id="{00000000-0008-0000-0E00-0000BC010000}"/>
            </a:ext>
          </a:extLst>
        </xdr:cNvPr>
        <xdr:cNvSpPr/>
      </xdr:nvSpPr>
      <xdr:spPr>
        <a:xfrm>
          <a:off x="12763500" y="68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81915</xdr:rowOff>
    </xdr:from>
    <xdr:to>
      <xdr:col>71</xdr:col>
      <xdr:colOff>177800</xdr:colOff>
      <xdr:row>40</xdr:row>
      <xdr:rowOff>36195</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flipV="1">
          <a:off x="12814300" y="6425565"/>
          <a:ext cx="889000" cy="468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51452</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5266044" y="639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100982</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4389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93997</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3500744" y="609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99712</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2611744" y="610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46372</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52660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123842</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350074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78122</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26117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認定こども園・幼稚園・保育所】&#10;一人当たり面積グラフ枠">
          <a:extLst>
            <a:ext uri="{FF2B5EF4-FFF2-40B4-BE49-F238E27FC236}">
              <a16:creationId xmlns:a16="http://schemas.microsoft.com/office/drawing/2014/main" id="{00000000-0008-0000-0E00-0000D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105918</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2160864" y="593750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6" name="【認定こども園・幼稚園・保育所】&#10;一人当たり面積最小値テキスト">
          <a:extLst>
            <a:ext uri="{FF2B5EF4-FFF2-40B4-BE49-F238E27FC236}">
              <a16:creationId xmlns:a16="http://schemas.microsoft.com/office/drawing/2014/main" id="{00000000-0008-0000-0E00-0000DC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78" name="【認定こども園・幼稚園・保育所】&#10;一人当たり面積最大値テキスト">
          <a:extLst>
            <a:ext uri="{FF2B5EF4-FFF2-40B4-BE49-F238E27FC236}">
              <a16:creationId xmlns:a16="http://schemas.microsoft.com/office/drawing/2014/main" id="{00000000-0008-0000-0E00-0000DE010000}"/>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143273</xdr:rowOff>
    </xdr:from>
    <xdr:ext cx="469744" cy="259045"/>
    <xdr:sp macro="" textlink="">
      <xdr:nvSpPr>
        <xdr:cNvPr id="480" name="【認定こども園・幼稚園・保育所】&#10;一人当たり面積平均値テキスト">
          <a:extLst>
            <a:ext uri="{FF2B5EF4-FFF2-40B4-BE49-F238E27FC236}">
              <a16:creationId xmlns:a16="http://schemas.microsoft.com/office/drawing/2014/main" id="{00000000-0008-0000-0E00-0000E0010000}"/>
            </a:ext>
          </a:extLst>
        </xdr:cNvPr>
        <xdr:cNvSpPr txBox="1"/>
      </xdr:nvSpPr>
      <xdr:spPr>
        <a:xfrm>
          <a:off x="22199600" y="66583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164846</xdr:rowOff>
    </xdr:from>
    <xdr:to>
      <xdr:col>116</xdr:col>
      <xdr:colOff>114300</xdr:colOff>
      <xdr:row>39</xdr:row>
      <xdr:rowOff>94996</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21107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13970</xdr:rowOff>
    </xdr:from>
    <xdr:to>
      <xdr:col>107</xdr:col>
      <xdr:colOff>101600</xdr:colOff>
      <xdr:row>39</xdr:row>
      <xdr:rowOff>115570</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038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16256</xdr:rowOff>
    </xdr:from>
    <xdr:to>
      <xdr:col>102</xdr:col>
      <xdr:colOff>165100</xdr:colOff>
      <xdr:row>39</xdr:row>
      <xdr:rowOff>117856</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94945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153416</xdr:rowOff>
    </xdr:from>
    <xdr:to>
      <xdr:col>116</xdr:col>
      <xdr:colOff>114300</xdr:colOff>
      <xdr:row>38</xdr:row>
      <xdr:rowOff>83565</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2110700" y="64970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4843</xdr:rowOff>
    </xdr:from>
    <xdr:ext cx="469744" cy="259045"/>
    <xdr:sp macro="" textlink="">
      <xdr:nvSpPr>
        <xdr:cNvPr id="492" name="【認定こども園・幼稚園・保育所】&#10;一人当たり面積該当値テキスト">
          <a:extLst>
            <a:ext uri="{FF2B5EF4-FFF2-40B4-BE49-F238E27FC236}">
              <a16:creationId xmlns:a16="http://schemas.microsoft.com/office/drawing/2014/main" id="{00000000-0008-0000-0E00-0000EC010000}"/>
            </a:ext>
          </a:extLst>
        </xdr:cNvPr>
        <xdr:cNvSpPr txBox="1"/>
      </xdr:nvSpPr>
      <xdr:spPr>
        <a:xfrm>
          <a:off x="22199600" y="6348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52832</xdr:rowOff>
    </xdr:from>
    <xdr:to>
      <xdr:col>112</xdr:col>
      <xdr:colOff>38100</xdr:colOff>
      <xdr:row>38</xdr:row>
      <xdr:rowOff>154432</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1272500" y="656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32766</xdr:rowOff>
    </xdr:from>
    <xdr:to>
      <xdr:col>116</xdr:col>
      <xdr:colOff>63500</xdr:colOff>
      <xdr:row>38</xdr:row>
      <xdr:rowOff>103632</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1323300" y="6547866"/>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9398</xdr:rowOff>
    </xdr:from>
    <xdr:to>
      <xdr:col>107</xdr:col>
      <xdr:colOff>101600</xdr:colOff>
      <xdr:row>38</xdr:row>
      <xdr:rowOff>110998</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20383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60198</xdr:rowOff>
    </xdr:from>
    <xdr:to>
      <xdr:col>111</xdr:col>
      <xdr:colOff>177800</xdr:colOff>
      <xdr:row>38</xdr:row>
      <xdr:rowOff>103632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20434300" y="657529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9494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60198</xdr:rowOff>
    </xdr:from>
    <xdr:to>
      <xdr:col>107</xdr:col>
      <xdr:colOff>50800</xdr:colOff>
      <xdr:row>39</xdr:row>
      <xdr:rowOff>55626</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9545300" y="657529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89408</xdr:rowOff>
    </xdr:from>
    <xdr:to>
      <xdr:col>98</xdr:col>
      <xdr:colOff>38100</xdr:colOff>
      <xdr:row>39</xdr:row>
      <xdr:rowOff>19558</xdr:rowOff>
    </xdr:to>
    <xdr:sp macro="" textlink="">
      <xdr:nvSpPr>
        <xdr:cNvPr id="499" name="楕円 498">
          <a:extLst>
            <a:ext uri="{FF2B5EF4-FFF2-40B4-BE49-F238E27FC236}">
              <a16:creationId xmlns:a16="http://schemas.microsoft.com/office/drawing/2014/main" id="{00000000-0008-0000-0E00-0000F3010000}"/>
            </a:ext>
          </a:extLst>
        </xdr:cNvPr>
        <xdr:cNvSpPr/>
      </xdr:nvSpPr>
      <xdr:spPr>
        <a:xfrm>
          <a:off x="18605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140208</xdr:rowOff>
    </xdr:from>
    <xdr:to>
      <xdr:col>102</xdr:col>
      <xdr:colOff>114300</xdr:colOff>
      <xdr:row>39</xdr:row>
      <xdr:rowOff>55626</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8656300" y="66553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501" name="n_1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106697</xdr:rowOff>
    </xdr:from>
    <xdr:ext cx="469744" cy="259045"/>
    <xdr:sp macro="" textlink="">
      <xdr:nvSpPr>
        <xdr:cNvPr id="502" name="n_2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20199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108983</xdr:rowOff>
    </xdr:from>
    <xdr:ext cx="469744" cy="259045"/>
    <xdr:sp macro="" textlink="">
      <xdr:nvSpPr>
        <xdr:cNvPr id="503" name="n_3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9310427" y="679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138701</xdr:rowOff>
    </xdr:from>
    <xdr:ext cx="469744" cy="259045"/>
    <xdr:sp macro="" textlink="">
      <xdr:nvSpPr>
        <xdr:cNvPr id="504" name="n_4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18421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170959</xdr:rowOff>
    </xdr:from>
    <xdr:ext cx="469744" cy="259045"/>
    <xdr:sp macro="" textlink="">
      <xdr:nvSpPr>
        <xdr:cNvPr id="505" name="n_1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1075727" y="634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127525</xdr:rowOff>
    </xdr:from>
    <xdr:ext cx="469744" cy="259045"/>
    <xdr:sp macro="" textlink="">
      <xdr:nvSpPr>
        <xdr:cNvPr id="506" name="n_2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20199427" y="62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122953</xdr:rowOff>
    </xdr:from>
    <xdr:ext cx="469744" cy="259045"/>
    <xdr:sp macro="" textlink="">
      <xdr:nvSpPr>
        <xdr:cNvPr id="507" name="n_3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93104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36085</xdr:rowOff>
    </xdr:from>
    <xdr:ext cx="469744" cy="259045"/>
    <xdr:sp macro="" textlink="">
      <xdr:nvSpPr>
        <xdr:cNvPr id="508" name="n_4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18421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13716</xdr:rowOff>
    </xdr:from>
    <xdr:to>
      <xdr:col>85</xdr:col>
      <xdr:colOff>126364</xdr:colOff>
      <xdr:row>64</xdr:row>
      <xdr:rowOff>70866</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78636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74693</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70866</xdr:rowOff>
    </xdr:from>
    <xdr:to>
      <xdr:col>86</xdr:col>
      <xdr:colOff>25400</xdr:colOff>
      <xdr:row>64</xdr:row>
      <xdr:rowOff>70866</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131843</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561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13716</xdr:rowOff>
    </xdr:from>
    <xdr:to>
      <xdr:col>86</xdr:col>
      <xdr:colOff>25400</xdr:colOff>
      <xdr:row>57</xdr:row>
      <xdr:rowOff>13716</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786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49801</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3368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26924</xdr:rowOff>
    </xdr:from>
    <xdr:to>
      <xdr:col>85</xdr:col>
      <xdr:colOff>177800</xdr:colOff>
      <xdr:row>61</xdr:row>
      <xdr:rowOff>128524</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56642</xdr:rowOff>
    </xdr:from>
    <xdr:to>
      <xdr:col>81</xdr:col>
      <xdr:colOff>101600</xdr:colOff>
      <xdr:row>61</xdr:row>
      <xdr:rowOff>158242</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51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17780</xdr:rowOff>
    </xdr:from>
    <xdr:to>
      <xdr:col>76</xdr:col>
      <xdr:colOff>165100</xdr:colOff>
      <xdr:row>61</xdr:row>
      <xdr:rowOff>119380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1778</xdr:rowOff>
    </xdr:from>
    <xdr:to>
      <xdr:col>72</xdr:col>
      <xdr:colOff>38100</xdr:colOff>
      <xdr:row>61</xdr:row>
      <xdr:rowOff>103378</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148082</xdr:rowOff>
    </xdr:from>
    <xdr:to>
      <xdr:col>67</xdr:col>
      <xdr:colOff>101600</xdr:colOff>
      <xdr:row>61</xdr:row>
      <xdr:rowOff>78232</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4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113792</xdr:rowOff>
    </xdr:from>
    <xdr:to>
      <xdr:col>85</xdr:col>
      <xdr:colOff>177800</xdr:colOff>
      <xdr:row>63</xdr:row>
      <xdr:rowOff>43942</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92219</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722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74930</xdr:rowOff>
    </xdr:from>
    <xdr:to>
      <xdr:col>81</xdr:col>
      <xdr:colOff>101600</xdr:colOff>
      <xdr:row>63</xdr:row>
      <xdr:rowOff>5080</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125730</xdr:rowOff>
    </xdr:from>
    <xdr:to>
      <xdr:col>85</xdr:col>
      <xdr:colOff>127000</xdr:colOff>
      <xdr:row>62</xdr:row>
      <xdr:rowOff>164592</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75563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33782</xdr:rowOff>
    </xdr:from>
    <xdr:to>
      <xdr:col>76</xdr:col>
      <xdr:colOff>165100</xdr:colOff>
      <xdr:row>62</xdr:row>
      <xdr:rowOff>135382</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66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84582</xdr:rowOff>
    </xdr:from>
    <xdr:to>
      <xdr:col>81</xdr:col>
      <xdr:colOff>50800</xdr:colOff>
      <xdr:row>62</xdr:row>
      <xdr:rowOff>125730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71448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157226</xdr:rowOff>
    </xdr:from>
    <xdr:to>
      <xdr:col>72</xdr:col>
      <xdr:colOff>38100</xdr:colOff>
      <xdr:row>62</xdr:row>
      <xdr:rowOff>87376</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61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36576</xdr:rowOff>
    </xdr:from>
    <xdr:to>
      <xdr:col>76</xdr:col>
      <xdr:colOff>114300</xdr:colOff>
      <xdr:row>62</xdr:row>
      <xdr:rowOff>84582</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66647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15494</xdr:rowOff>
    </xdr:from>
    <xdr:to>
      <xdr:col>67</xdr:col>
      <xdr:colOff>101600</xdr:colOff>
      <xdr:row>62</xdr:row>
      <xdr:rowOff>117094</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1064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36576</xdr:rowOff>
    </xdr:from>
    <xdr:to>
      <xdr:col>71</xdr:col>
      <xdr:colOff>177800</xdr:colOff>
      <xdr:row>62</xdr:row>
      <xdr:rowOff>66294</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flipV="1">
          <a:off x="12814300" y="1066647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3319</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290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135907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119905</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94759</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21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167657</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126509</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75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78503</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708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108221</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1073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104394</xdr:rowOff>
    </xdr:from>
    <xdr:to>
      <xdr:col>116</xdr:col>
      <xdr:colOff>62864</xdr:colOff>
      <xdr:row>64</xdr:row>
      <xdr:rowOff>69342</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705594"/>
          <a:ext cx="0" cy="1336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73169</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04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69342</xdr:rowOff>
    </xdr:from>
    <xdr:to>
      <xdr:col>116</xdr:col>
      <xdr:colOff>152400</xdr:colOff>
      <xdr:row>64</xdr:row>
      <xdr:rowOff>69342</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04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51071</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80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104394</xdr:rowOff>
    </xdr:from>
    <xdr:to>
      <xdr:col>116</xdr:col>
      <xdr:colOff>152400</xdr:colOff>
      <xdr:row>56</xdr:row>
      <xdr:rowOff>104394</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70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170705</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286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20828</xdr:rowOff>
    </xdr:from>
    <xdr:to>
      <xdr:col>116</xdr:col>
      <xdr:colOff>114300</xdr:colOff>
      <xdr:row>60</xdr:row>
      <xdr:rowOff>122428</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3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26162</xdr:rowOff>
    </xdr:from>
    <xdr:to>
      <xdr:col>112</xdr:col>
      <xdr:colOff>38100</xdr:colOff>
      <xdr:row>60</xdr:row>
      <xdr:rowOff>127762</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31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29972</xdr:rowOff>
    </xdr:from>
    <xdr:to>
      <xdr:col>107</xdr:col>
      <xdr:colOff>101600</xdr:colOff>
      <xdr:row>60</xdr:row>
      <xdr:rowOff>131572</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31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19304</xdr:rowOff>
    </xdr:from>
    <xdr:to>
      <xdr:col>102</xdr:col>
      <xdr:colOff>165100</xdr:colOff>
      <xdr:row>60</xdr:row>
      <xdr:rowOff>120904</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30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52832</xdr:rowOff>
    </xdr:from>
    <xdr:to>
      <xdr:col>98</xdr:col>
      <xdr:colOff>38100</xdr:colOff>
      <xdr:row>59</xdr:row>
      <xdr:rowOff>154432</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16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48260</xdr:rowOff>
    </xdr:from>
    <xdr:to>
      <xdr:col>116</xdr:col>
      <xdr:colOff>114300</xdr:colOff>
      <xdr:row>59</xdr:row>
      <xdr:rowOff>149860</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71137</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01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62738</xdr:rowOff>
    </xdr:from>
    <xdr:to>
      <xdr:col>112</xdr:col>
      <xdr:colOff>38100</xdr:colOff>
      <xdr:row>59</xdr:row>
      <xdr:rowOff>164338</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17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99060</xdr:rowOff>
    </xdr:from>
    <xdr:to>
      <xdr:col>116</xdr:col>
      <xdr:colOff>63500</xdr:colOff>
      <xdr:row>59</xdr:row>
      <xdr:rowOff>113538</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21461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68834</xdr:rowOff>
    </xdr:from>
    <xdr:to>
      <xdr:col>107</xdr:col>
      <xdr:colOff>101600</xdr:colOff>
      <xdr:row>59</xdr:row>
      <xdr:rowOff>170434</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18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113538</xdr:rowOff>
    </xdr:from>
    <xdr:to>
      <xdr:col>111</xdr:col>
      <xdr:colOff>177800</xdr:colOff>
      <xdr:row>59</xdr:row>
      <xdr:rowOff>119634</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229088"/>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164846</xdr:rowOff>
    </xdr:from>
    <xdr:to>
      <xdr:col>102</xdr:col>
      <xdr:colOff>165100</xdr:colOff>
      <xdr:row>60</xdr:row>
      <xdr:rowOff>94996</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28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119634</xdr:rowOff>
    </xdr:from>
    <xdr:to>
      <xdr:col>107</xdr:col>
      <xdr:colOff>50800</xdr:colOff>
      <xdr:row>60</xdr:row>
      <xdr:rowOff>44196</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2351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47498</xdr:rowOff>
    </xdr:from>
    <xdr:to>
      <xdr:col>98</xdr:col>
      <xdr:colOff>38100</xdr:colOff>
      <xdr:row>59</xdr:row>
      <xdr:rowOff>149098</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98298</xdr:rowOff>
    </xdr:from>
    <xdr:to>
      <xdr:col>102</xdr:col>
      <xdr:colOff>114300</xdr:colOff>
      <xdr:row>60</xdr:row>
      <xdr:rowOff>44196</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656300" y="10213848"/>
          <a:ext cx="889000" cy="11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118889</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405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122699</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40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112031</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39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145559</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26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9415</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995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15511</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995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111523</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05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165625</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9938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144236</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90913</xdr:rowOff>
    </xdr:from>
    <xdr:ext cx="340478"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144236</xdr:rowOff>
    </xdr:from>
    <xdr:to>
      <xdr:col>86</xdr:col>
      <xdr:colOff>25400</xdr:colOff>
      <xdr:row>77</xdr:row>
      <xdr:rowOff>144236</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88554</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38045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65677</xdr:rowOff>
    </xdr:from>
    <xdr:to>
      <xdr:col>85</xdr:col>
      <xdr:colOff>177800</xdr:colOff>
      <xdr:row>81</xdr:row>
      <xdr:rowOff>167277</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395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139156</xdr:rowOff>
    </xdr:from>
    <xdr:to>
      <xdr:col>81</xdr:col>
      <xdr:colOff>101600</xdr:colOff>
      <xdr:row>82</xdr:row>
      <xdr:rowOff>69306</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119562</xdr:rowOff>
    </xdr:from>
    <xdr:to>
      <xdr:col>76</xdr:col>
      <xdr:colOff>165100</xdr:colOff>
      <xdr:row>82</xdr:row>
      <xdr:rowOff>49712</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114663</xdr:rowOff>
    </xdr:from>
    <xdr:to>
      <xdr:col>72</xdr:col>
      <xdr:colOff>38100</xdr:colOff>
      <xdr:row>82</xdr:row>
      <xdr:rowOff>44813</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117929</xdr:rowOff>
    </xdr:from>
    <xdr:to>
      <xdr:col>85</xdr:col>
      <xdr:colOff>177800</xdr:colOff>
      <xdr:row>87</xdr:row>
      <xdr:rowOff>48079</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62687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86</xdr:row>
      <xdr:rowOff>32856</xdr:rowOff>
    </xdr:from>
    <xdr:ext cx="469744" cy="259045"/>
    <xdr:sp macro="" textlink="">
      <xdr:nvSpPr>
        <xdr:cNvPr id="665" name="【児童館】&#10;有形固定資産減価償却率該当値テキスト">
          <a:extLst>
            <a:ext uri="{FF2B5EF4-FFF2-40B4-BE49-F238E27FC236}">
              <a16:creationId xmlns:a16="http://schemas.microsoft.com/office/drawing/2014/main" id="{00000000-0008-0000-0E00-000099020000}"/>
            </a:ext>
          </a:extLst>
        </xdr:cNvPr>
        <xdr:cNvSpPr txBox="1"/>
      </xdr:nvSpPr>
      <xdr:spPr>
        <a:xfrm>
          <a:off x="16357600" y="1477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168729</xdr:rowOff>
    </xdr:from>
    <xdr:to>
      <xdr:col>85</xdr:col>
      <xdr:colOff>127000</xdr:colOff>
      <xdr:row>86</xdr:row>
      <xdr:rowOff>168729</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5481300" y="1491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85833</xdr:rowOff>
    </xdr:from>
    <xdr:ext cx="405111" cy="259045"/>
    <xdr:sp macro="" textlink="">
      <xdr:nvSpPr>
        <xdr:cNvPr id="674" name="n_1aveValue【児童館】&#10;有形固定資産減価償却率">
          <a:extLst>
            <a:ext uri="{FF2B5EF4-FFF2-40B4-BE49-F238E27FC236}">
              <a16:creationId xmlns:a16="http://schemas.microsoft.com/office/drawing/2014/main" id="{00000000-0008-0000-0E00-0000A2020000}"/>
            </a:ext>
          </a:extLst>
        </xdr:cNvPr>
        <xdr:cNvSpPr txBox="1"/>
      </xdr:nvSpPr>
      <xdr:spPr>
        <a:xfrm>
          <a:off x="15266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66239</xdr:rowOff>
    </xdr:from>
    <xdr:ext cx="405111" cy="259045"/>
    <xdr:sp macro="" textlink="">
      <xdr:nvSpPr>
        <xdr:cNvPr id="675" name="n_2aveValue【児童館】&#10;有形固定資産減価償却率">
          <a:extLst>
            <a:ext uri="{FF2B5EF4-FFF2-40B4-BE49-F238E27FC236}">
              <a16:creationId xmlns:a16="http://schemas.microsoft.com/office/drawing/2014/main" id="{00000000-0008-0000-0E00-0000A3020000}"/>
            </a:ext>
          </a:extLst>
        </xdr:cNvPr>
        <xdr:cNvSpPr txBox="1"/>
      </xdr:nvSpPr>
      <xdr:spPr>
        <a:xfrm>
          <a:off x="14389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61340</xdr:rowOff>
    </xdr:from>
    <xdr:ext cx="405111" cy="259045"/>
    <xdr:sp macro="" textlink="">
      <xdr:nvSpPr>
        <xdr:cNvPr id="676" name="n_3aveValue【児童館】&#10;有形固定資産減価償却率">
          <a:extLst>
            <a:ext uri="{FF2B5EF4-FFF2-40B4-BE49-F238E27FC236}">
              <a16:creationId xmlns:a16="http://schemas.microsoft.com/office/drawing/2014/main" id="{00000000-0008-0000-0E00-0000A4020000}"/>
            </a:ext>
          </a:extLst>
        </xdr:cNvPr>
        <xdr:cNvSpPr txBox="1"/>
      </xdr:nvSpPr>
      <xdr:spPr>
        <a:xfrm>
          <a:off x="13500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87465</xdr:rowOff>
    </xdr:from>
    <xdr:ext cx="405111" cy="259045"/>
    <xdr:sp macro="" textlink="">
      <xdr:nvSpPr>
        <xdr:cNvPr id="677" name="n_4aveValue【児童館】&#10;有形固定資産減価償却率">
          <a:extLst>
            <a:ext uri="{FF2B5EF4-FFF2-40B4-BE49-F238E27FC236}">
              <a16:creationId xmlns:a16="http://schemas.microsoft.com/office/drawing/2014/main" id="{00000000-0008-0000-0E00-0000A5020000}"/>
            </a:ext>
          </a:extLst>
        </xdr:cNvPr>
        <xdr:cNvSpPr txBox="1"/>
      </xdr:nvSpPr>
      <xdr:spPr>
        <a:xfrm>
          <a:off x="12611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8" name="n_1mainValue【児童館】&#10;有形固定資産減価償却率">
          <a:extLst>
            <a:ext uri="{FF2B5EF4-FFF2-40B4-BE49-F238E27FC236}">
              <a16:creationId xmlns:a16="http://schemas.microsoft.com/office/drawing/2014/main" id="{00000000-0008-0000-0E00-0000A6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9" name="n_2mainValue【児童館】&#10;有形固定資産減価償却率">
          <a:extLst>
            <a:ext uri="{FF2B5EF4-FFF2-40B4-BE49-F238E27FC236}">
              <a16:creationId xmlns:a16="http://schemas.microsoft.com/office/drawing/2014/main" id="{00000000-0008-0000-0E00-0000A7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80" name="n_3mainValue【児童館】&#10;有形固定資産減価償却率">
          <a:extLst>
            <a:ext uri="{FF2B5EF4-FFF2-40B4-BE49-F238E27FC236}">
              <a16:creationId xmlns:a16="http://schemas.microsoft.com/office/drawing/2014/main" id="{00000000-0008-0000-0E00-0000A8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81" name="n_4mainValue【児童館】&#10;有形固定資産減価償却率">
          <a:extLst>
            <a:ext uri="{FF2B5EF4-FFF2-40B4-BE49-F238E27FC236}">
              <a16:creationId xmlns:a16="http://schemas.microsoft.com/office/drawing/2014/main" id="{00000000-0008-0000-0E00-0000A9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E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E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00000000-0008-0000-0E00-0000B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47244</xdr:rowOff>
    </xdr:from>
    <xdr:to>
      <xdr:col>116</xdr:col>
      <xdr:colOff>62864</xdr:colOff>
      <xdr:row>86</xdr:row>
      <xdr:rowOff>24385</xdr:rowOff>
    </xdr:to>
    <xdr:cxnSp macro="">
      <xdr:nvCxnSpPr>
        <xdr:cNvPr id="703" name="直線コネクタ 702">
          <a:extLst>
            <a:ext uri="{FF2B5EF4-FFF2-40B4-BE49-F238E27FC236}">
              <a16:creationId xmlns:a16="http://schemas.microsoft.com/office/drawing/2014/main" id="{00000000-0008-0000-0E00-0000BF020000}"/>
            </a:ext>
          </a:extLst>
        </xdr:cNvPr>
        <xdr:cNvCxnSpPr/>
      </xdr:nvCxnSpPr>
      <xdr:spPr>
        <a:xfrm flipV="1">
          <a:off x="22160864" y="13420344"/>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4" name="【児童館】&#10;一人当たり面積最小値テキスト">
          <a:extLst>
            <a:ext uri="{FF2B5EF4-FFF2-40B4-BE49-F238E27FC236}">
              <a16:creationId xmlns:a16="http://schemas.microsoft.com/office/drawing/2014/main" id="{00000000-0008-0000-0E00-0000C0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165371</xdr:rowOff>
    </xdr:from>
    <xdr:ext cx="469744" cy="259045"/>
    <xdr:sp macro="" textlink="">
      <xdr:nvSpPr>
        <xdr:cNvPr id="706" name="【児童館】&#10;一人当たり面積最大値テキスト">
          <a:extLst>
            <a:ext uri="{FF2B5EF4-FFF2-40B4-BE49-F238E27FC236}">
              <a16:creationId xmlns:a16="http://schemas.microsoft.com/office/drawing/2014/main" id="{00000000-0008-0000-0E00-0000C2020000}"/>
            </a:ext>
          </a:extLst>
        </xdr:cNvPr>
        <xdr:cNvSpPr txBox="1"/>
      </xdr:nvSpPr>
      <xdr:spPr>
        <a:xfrm>
          <a:off x="22199600" y="1319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47244</xdr:rowOff>
    </xdr:from>
    <xdr:to>
      <xdr:col>116</xdr:col>
      <xdr:colOff>152400</xdr:colOff>
      <xdr:row>78</xdr:row>
      <xdr:rowOff>47244</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342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170197</xdr:rowOff>
    </xdr:from>
    <xdr:ext cx="469744" cy="259045"/>
    <xdr:sp macro="" textlink="">
      <xdr:nvSpPr>
        <xdr:cNvPr id="708" name="【児童館】&#10;一人当たり面積平均値テキスト">
          <a:extLst>
            <a:ext uri="{FF2B5EF4-FFF2-40B4-BE49-F238E27FC236}">
              <a16:creationId xmlns:a16="http://schemas.microsoft.com/office/drawing/2014/main" id="{00000000-0008-0000-0E00-0000C4020000}"/>
            </a:ext>
          </a:extLst>
        </xdr:cNvPr>
        <xdr:cNvSpPr txBox="1"/>
      </xdr:nvSpPr>
      <xdr:spPr>
        <a:xfrm>
          <a:off x="22199600" y="1440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22110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147320</xdr:rowOff>
    </xdr:from>
    <xdr:to>
      <xdr:col>112</xdr:col>
      <xdr:colOff>38100</xdr:colOff>
      <xdr:row>85</xdr:row>
      <xdr:rowOff>77470</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21272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165608</xdr:rowOff>
    </xdr:from>
    <xdr:to>
      <xdr:col>102</xdr:col>
      <xdr:colOff>165100</xdr:colOff>
      <xdr:row>85</xdr:row>
      <xdr:rowOff>95758</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19494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140463</xdr:rowOff>
    </xdr:from>
    <xdr:to>
      <xdr:col>116</xdr:col>
      <xdr:colOff>114300</xdr:colOff>
      <xdr:row>86</xdr:row>
      <xdr:rowOff>70613</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221107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55390</xdr:rowOff>
    </xdr:from>
    <xdr:ext cx="469744" cy="259045"/>
    <xdr:sp macro="" textlink="">
      <xdr:nvSpPr>
        <xdr:cNvPr id="720" name="【児童館】&#10;一人当たり面積該当値テキスト">
          <a:extLst>
            <a:ext uri="{FF2B5EF4-FFF2-40B4-BE49-F238E27FC236}">
              <a16:creationId xmlns:a16="http://schemas.microsoft.com/office/drawing/2014/main" id="{00000000-0008-0000-0E00-0000D0020000}"/>
            </a:ext>
          </a:extLst>
        </xdr:cNvPr>
        <xdr:cNvSpPr txBox="1"/>
      </xdr:nvSpPr>
      <xdr:spPr>
        <a:xfrm>
          <a:off x="22199600" y="1462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140463</xdr:rowOff>
    </xdr:from>
    <xdr:to>
      <xdr:col>112</xdr:col>
      <xdr:colOff>38100</xdr:colOff>
      <xdr:row>86</xdr:row>
      <xdr:rowOff>70613</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1272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19813</xdr:rowOff>
    </xdr:from>
    <xdr:to>
      <xdr:col>116</xdr:col>
      <xdr:colOff>63500</xdr:colOff>
      <xdr:row>86</xdr:row>
      <xdr:rowOff>19813</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1323300" y="147645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140463</xdr:rowOff>
    </xdr:from>
    <xdr:to>
      <xdr:col>107</xdr:col>
      <xdr:colOff>101600</xdr:colOff>
      <xdr:row>86</xdr:row>
      <xdr:rowOff>70613</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0383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19813</xdr:rowOff>
    </xdr:from>
    <xdr:to>
      <xdr:col>111</xdr:col>
      <xdr:colOff>177800</xdr:colOff>
      <xdr:row>86</xdr:row>
      <xdr:rowOff>19813</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0434300" y="14764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122174</xdr:rowOff>
    </xdr:from>
    <xdr:to>
      <xdr:col>102</xdr:col>
      <xdr:colOff>165100</xdr:colOff>
      <xdr:row>86</xdr:row>
      <xdr:rowOff>52324</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19494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1524</xdr:rowOff>
    </xdr:from>
    <xdr:to>
      <xdr:col>107</xdr:col>
      <xdr:colOff>50800</xdr:colOff>
      <xdr:row>86</xdr:row>
      <xdr:rowOff>19813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a:off x="19545300" y="14746224"/>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122174</xdr:rowOff>
    </xdr:from>
    <xdr:to>
      <xdr:col>98</xdr:col>
      <xdr:colOff>38100</xdr:colOff>
      <xdr:row>86</xdr:row>
      <xdr:rowOff>52324</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8605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1524</xdr:rowOff>
    </xdr:from>
    <xdr:to>
      <xdr:col>102</xdr:col>
      <xdr:colOff>114300</xdr:colOff>
      <xdr:row>86</xdr:row>
      <xdr:rowOff>1524</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a:off x="18656300" y="14746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93997</xdr:rowOff>
    </xdr:from>
    <xdr:ext cx="469744" cy="259045"/>
    <xdr:sp macro="" textlink="">
      <xdr:nvSpPr>
        <xdr:cNvPr id="729" name="n_1aveValue【児童館】&#10;一人当たり面積">
          <a:extLst>
            <a:ext uri="{FF2B5EF4-FFF2-40B4-BE49-F238E27FC236}">
              <a16:creationId xmlns:a16="http://schemas.microsoft.com/office/drawing/2014/main" id="{00000000-0008-0000-0E00-0000D9020000}"/>
            </a:ext>
          </a:extLst>
        </xdr:cNvPr>
        <xdr:cNvSpPr txBox="1"/>
      </xdr:nvSpPr>
      <xdr:spPr>
        <a:xfrm>
          <a:off x="210757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730" name="n_2aveValue【児童館】&#10;一人当たり面積">
          <a:extLst>
            <a:ext uri="{FF2B5EF4-FFF2-40B4-BE49-F238E27FC236}">
              <a16:creationId xmlns:a16="http://schemas.microsoft.com/office/drawing/2014/main" id="{00000000-0008-0000-0E00-0000DA020000}"/>
            </a:ext>
          </a:extLst>
        </xdr:cNvPr>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112285</xdr:rowOff>
    </xdr:from>
    <xdr:ext cx="469744" cy="259045"/>
    <xdr:sp macro="" textlink="">
      <xdr:nvSpPr>
        <xdr:cNvPr id="731" name="n_3aveValue【児童館】&#10;一人当たり面積">
          <a:extLst>
            <a:ext uri="{FF2B5EF4-FFF2-40B4-BE49-F238E27FC236}">
              <a16:creationId xmlns:a16="http://schemas.microsoft.com/office/drawing/2014/main" id="{00000000-0008-0000-0E00-0000DB020000}"/>
            </a:ext>
          </a:extLst>
        </xdr:cNvPr>
        <xdr:cNvSpPr txBox="1"/>
      </xdr:nvSpPr>
      <xdr:spPr>
        <a:xfrm>
          <a:off x="19310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271</xdr:rowOff>
    </xdr:from>
    <xdr:ext cx="469744" cy="259045"/>
    <xdr:sp macro="" textlink="">
      <xdr:nvSpPr>
        <xdr:cNvPr id="732" name="n_4aveValue【児童館】&#10;一人当たり面積">
          <a:extLst>
            <a:ext uri="{FF2B5EF4-FFF2-40B4-BE49-F238E27FC236}">
              <a16:creationId xmlns:a16="http://schemas.microsoft.com/office/drawing/2014/main" id="{00000000-0008-0000-0E00-0000DC020000}"/>
            </a:ext>
          </a:extLst>
        </xdr:cNvPr>
        <xdr:cNvSpPr txBox="1"/>
      </xdr:nvSpPr>
      <xdr:spPr>
        <a:xfrm>
          <a:off x="18421427" y="144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61740</xdr:rowOff>
    </xdr:from>
    <xdr:ext cx="469744" cy="259045"/>
    <xdr:sp macro="" textlink="">
      <xdr:nvSpPr>
        <xdr:cNvPr id="733" name="n_1mainValue【児童館】&#10;一人当たり面積">
          <a:extLst>
            <a:ext uri="{FF2B5EF4-FFF2-40B4-BE49-F238E27FC236}">
              <a16:creationId xmlns:a16="http://schemas.microsoft.com/office/drawing/2014/main" id="{00000000-0008-0000-0E00-0000DD020000}"/>
            </a:ext>
          </a:extLst>
        </xdr:cNvPr>
        <xdr:cNvSpPr txBox="1"/>
      </xdr:nvSpPr>
      <xdr:spPr>
        <a:xfrm>
          <a:off x="210757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61740</xdr:rowOff>
    </xdr:from>
    <xdr:ext cx="469744" cy="259045"/>
    <xdr:sp macro="" textlink="">
      <xdr:nvSpPr>
        <xdr:cNvPr id="734" name="n_2mainValue【児童館】&#10;一人当たり面積">
          <a:extLst>
            <a:ext uri="{FF2B5EF4-FFF2-40B4-BE49-F238E27FC236}">
              <a16:creationId xmlns:a16="http://schemas.microsoft.com/office/drawing/2014/main" id="{00000000-0008-0000-0E00-0000DE020000}"/>
            </a:ext>
          </a:extLst>
        </xdr:cNvPr>
        <xdr:cNvSpPr txBox="1"/>
      </xdr:nvSpPr>
      <xdr:spPr>
        <a:xfrm>
          <a:off x="20199427" y="1480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43451</xdr:rowOff>
    </xdr:from>
    <xdr:ext cx="469744" cy="259045"/>
    <xdr:sp macro="" textlink="">
      <xdr:nvSpPr>
        <xdr:cNvPr id="735" name="n_3mainValue【児童館】&#10;一人当たり面積">
          <a:extLst>
            <a:ext uri="{FF2B5EF4-FFF2-40B4-BE49-F238E27FC236}">
              <a16:creationId xmlns:a16="http://schemas.microsoft.com/office/drawing/2014/main" id="{00000000-0008-0000-0E00-0000DF020000}"/>
            </a:ext>
          </a:extLst>
        </xdr:cNvPr>
        <xdr:cNvSpPr txBox="1"/>
      </xdr:nvSpPr>
      <xdr:spPr>
        <a:xfrm>
          <a:off x="19310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43451</xdr:rowOff>
    </xdr:from>
    <xdr:ext cx="469744" cy="259045"/>
    <xdr:sp macro="" textlink="">
      <xdr:nvSpPr>
        <xdr:cNvPr id="736" name="n_4mainValue【児童館】&#10;一人当たり面積">
          <a:extLst>
            <a:ext uri="{FF2B5EF4-FFF2-40B4-BE49-F238E27FC236}">
              <a16:creationId xmlns:a16="http://schemas.microsoft.com/office/drawing/2014/main" id="{00000000-0008-0000-0E00-0000E0020000}"/>
            </a:ext>
          </a:extLst>
        </xdr:cNvPr>
        <xdr:cNvSpPr txBox="1"/>
      </xdr:nvSpPr>
      <xdr:spPr>
        <a:xfrm>
          <a:off x="18421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00000000-0008-0000-0E00-0000F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44196</xdr:rowOff>
    </xdr:from>
    <xdr:to>
      <xdr:col>85</xdr:col>
      <xdr:colOff>126364</xdr:colOff>
      <xdr:row>108</xdr:row>
      <xdr:rowOff>3048</xdr:rowOff>
    </xdr:to>
    <xdr:cxnSp macro="">
      <xdr:nvCxnSpPr>
        <xdr:cNvPr id="759" name="直線コネクタ 758">
          <a:extLst>
            <a:ext uri="{FF2B5EF4-FFF2-40B4-BE49-F238E27FC236}">
              <a16:creationId xmlns:a16="http://schemas.microsoft.com/office/drawing/2014/main" id="{00000000-0008-0000-0E00-0000F7020000}"/>
            </a:ext>
          </a:extLst>
        </xdr:cNvPr>
        <xdr:cNvCxnSpPr/>
      </xdr:nvCxnSpPr>
      <xdr:spPr>
        <a:xfrm flipV="1">
          <a:off x="16318864" y="17189196"/>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6875</xdr:rowOff>
    </xdr:from>
    <xdr:ext cx="405111" cy="259045"/>
    <xdr:sp macro="" textlink="">
      <xdr:nvSpPr>
        <xdr:cNvPr id="760" name="【公民館】&#10;有形固定資産減価償却率最小値テキスト">
          <a:extLst>
            <a:ext uri="{FF2B5EF4-FFF2-40B4-BE49-F238E27FC236}">
              <a16:creationId xmlns:a16="http://schemas.microsoft.com/office/drawing/2014/main" id="{00000000-0008-0000-0E00-0000F8020000}"/>
            </a:ext>
          </a:extLst>
        </xdr:cNvPr>
        <xdr:cNvSpPr txBox="1"/>
      </xdr:nvSpPr>
      <xdr:spPr>
        <a:xfrm>
          <a:off x="16357600" y="1852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xdr:rowOff>
    </xdr:from>
    <xdr:to>
      <xdr:col>86</xdr:col>
      <xdr:colOff>25400</xdr:colOff>
      <xdr:row>108</xdr:row>
      <xdr:rowOff>3048</xdr:rowOff>
    </xdr:to>
    <xdr:cxnSp macro="">
      <xdr:nvCxnSpPr>
        <xdr:cNvPr id="761" name="直線コネクタ 760">
          <a:extLst>
            <a:ext uri="{FF2B5EF4-FFF2-40B4-BE49-F238E27FC236}">
              <a16:creationId xmlns:a16="http://schemas.microsoft.com/office/drawing/2014/main" id="{00000000-0008-0000-0E00-0000F9020000}"/>
            </a:ext>
          </a:extLst>
        </xdr:cNvPr>
        <xdr:cNvCxnSpPr/>
      </xdr:nvCxnSpPr>
      <xdr:spPr>
        <a:xfrm>
          <a:off x="16230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162323</xdr:rowOff>
    </xdr:from>
    <xdr:ext cx="405111" cy="259045"/>
    <xdr:sp macro="" textlink="">
      <xdr:nvSpPr>
        <xdr:cNvPr id="762" name="【公民館】&#10;有形固定資産減価償却率最大値テキスト">
          <a:extLst>
            <a:ext uri="{FF2B5EF4-FFF2-40B4-BE49-F238E27FC236}">
              <a16:creationId xmlns:a16="http://schemas.microsoft.com/office/drawing/2014/main" id="{00000000-0008-0000-0E00-0000FA020000}"/>
            </a:ext>
          </a:extLst>
        </xdr:cNvPr>
        <xdr:cNvSpPr txBox="1"/>
      </xdr:nvSpPr>
      <xdr:spPr>
        <a:xfrm>
          <a:off x="16357600" y="1696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44196</xdr:rowOff>
    </xdr:from>
    <xdr:to>
      <xdr:col>86</xdr:col>
      <xdr:colOff>25400</xdr:colOff>
      <xdr:row>100</xdr:row>
      <xdr:rowOff>44196</xdr:rowOff>
    </xdr:to>
    <xdr:cxnSp macro="">
      <xdr:nvCxnSpPr>
        <xdr:cNvPr id="763" name="直線コネクタ 762">
          <a:extLst>
            <a:ext uri="{FF2B5EF4-FFF2-40B4-BE49-F238E27FC236}">
              <a16:creationId xmlns:a16="http://schemas.microsoft.com/office/drawing/2014/main" id="{00000000-0008-0000-0E00-0000FB020000}"/>
            </a:ext>
          </a:extLst>
        </xdr:cNvPr>
        <xdr:cNvCxnSpPr/>
      </xdr:nvCxnSpPr>
      <xdr:spPr>
        <a:xfrm>
          <a:off x="16230600" y="1718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64" name="【公民館】&#10;有形固定資産減価償却率平均値テキスト">
          <a:extLst>
            <a:ext uri="{FF2B5EF4-FFF2-40B4-BE49-F238E27FC236}">
              <a16:creationId xmlns:a16="http://schemas.microsoft.com/office/drawing/2014/main" id="{00000000-0008-0000-0E00-0000FC020000}"/>
            </a:ext>
          </a:extLst>
        </xdr:cNvPr>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52832</xdr:rowOff>
    </xdr:from>
    <xdr:to>
      <xdr:col>76</xdr:col>
      <xdr:colOff>165100</xdr:colOff>
      <xdr:row>103</xdr:row>
      <xdr:rowOff>154432</xdr:rowOff>
    </xdr:to>
    <xdr:sp macro="" textlink="">
      <xdr:nvSpPr>
        <xdr:cNvPr id="767" name="フローチャート: 判断 766">
          <a:extLst>
            <a:ext uri="{FF2B5EF4-FFF2-40B4-BE49-F238E27FC236}">
              <a16:creationId xmlns:a16="http://schemas.microsoft.com/office/drawing/2014/main" id="{00000000-0008-0000-0E00-0000FF020000}"/>
            </a:ext>
          </a:extLst>
        </xdr:cNvPr>
        <xdr:cNvSpPr/>
      </xdr:nvSpPr>
      <xdr:spPr>
        <a:xfrm>
          <a:off x="14541500" y="1771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7113</xdr:rowOff>
    </xdr:from>
    <xdr:to>
      <xdr:col>72</xdr:col>
      <xdr:colOff>38100</xdr:colOff>
      <xdr:row>103</xdr:row>
      <xdr:rowOff>108713</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365250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100837</xdr:rowOff>
    </xdr:from>
    <xdr:to>
      <xdr:col>67</xdr:col>
      <xdr:colOff>101600</xdr:colOff>
      <xdr:row>103</xdr:row>
      <xdr:rowOff>30987</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2763500" y="175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E00-000004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96265</xdr:rowOff>
    </xdr:from>
    <xdr:to>
      <xdr:col>85</xdr:col>
      <xdr:colOff>177800</xdr:colOff>
      <xdr:row>103</xdr:row>
      <xdr:rowOff>26415</xdr:rowOff>
    </xdr:to>
    <xdr:sp macro="" textlink="">
      <xdr:nvSpPr>
        <xdr:cNvPr id="775" name="楕円 774">
          <a:extLst>
            <a:ext uri="{FF2B5EF4-FFF2-40B4-BE49-F238E27FC236}">
              <a16:creationId xmlns:a16="http://schemas.microsoft.com/office/drawing/2014/main" id="{00000000-0008-0000-0E00-000007030000}"/>
            </a:ext>
          </a:extLst>
        </xdr:cNvPr>
        <xdr:cNvSpPr/>
      </xdr:nvSpPr>
      <xdr:spPr>
        <a:xfrm>
          <a:off x="162687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119142</xdr:rowOff>
    </xdr:from>
    <xdr:ext cx="405111" cy="259045"/>
    <xdr:sp macro="" textlink="">
      <xdr:nvSpPr>
        <xdr:cNvPr id="776" name="【公民館】&#10;有形固定資産減価償却率該当値テキスト">
          <a:extLst>
            <a:ext uri="{FF2B5EF4-FFF2-40B4-BE49-F238E27FC236}">
              <a16:creationId xmlns:a16="http://schemas.microsoft.com/office/drawing/2014/main" id="{00000000-0008-0000-0E00-000008030000}"/>
            </a:ext>
          </a:extLst>
        </xdr:cNvPr>
        <xdr:cNvSpPr txBox="1"/>
      </xdr:nvSpPr>
      <xdr:spPr>
        <a:xfrm>
          <a:off x="16357600" y="174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57404</xdr:rowOff>
    </xdr:from>
    <xdr:to>
      <xdr:col>81</xdr:col>
      <xdr:colOff>101600</xdr:colOff>
      <xdr:row>102</xdr:row>
      <xdr:rowOff>159004</xdr:rowOff>
    </xdr:to>
    <xdr:sp macro="" textlink="">
      <xdr:nvSpPr>
        <xdr:cNvPr id="777" name="楕円 776">
          <a:extLst>
            <a:ext uri="{FF2B5EF4-FFF2-40B4-BE49-F238E27FC236}">
              <a16:creationId xmlns:a16="http://schemas.microsoft.com/office/drawing/2014/main" id="{00000000-0008-0000-0E00-000009030000}"/>
            </a:ext>
          </a:extLst>
        </xdr:cNvPr>
        <xdr:cNvSpPr/>
      </xdr:nvSpPr>
      <xdr:spPr>
        <a:xfrm>
          <a:off x="154305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108204</xdr:rowOff>
    </xdr:from>
    <xdr:to>
      <xdr:col>85</xdr:col>
      <xdr:colOff>127000</xdr:colOff>
      <xdr:row>102</xdr:row>
      <xdr:rowOff>147065</xdr:rowOff>
    </xdr:to>
    <xdr:cxnSp macro="">
      <xdr:nvCxnSpPr>
        <xdr:cNvPr id="778" name="直線コネクタ 777">
          <a:extLst>
            <a:ext uri="{FF2B5EF4-FFF2-40B4-BE49-F238E27FC236}">
              <a16:creationId xmlns:a16="http://schemas.microsoft.com/office/drawing/2014/main" id="{00000000-0008-0000-0E00-00000A030000}"/>
            </a:ext>
          </a:extLst>
        </xdr:cNvPr>
        <xdr:cNvCxnSpPr/>
      </xdr:nvCxnSpPr>
      <xdr:spPr>
        <a:xfrm>
          <a:off x="15481300" y="17596104"/>
          <a:ext cx="8382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11685</xdr:rowOff>
    </xdr:from>
    <xdr:to>
      <xdr:col>76</xdr:col>
      <xdr:colOff>165100</xdr:colOff>
      <xdr:row>102</xdr:row>
      <xdr:rowOff>113285</xdr:rowOff>
    </xdr:to>
    <xdr:sp macro="" textlink="">
      <xdr:nvSpPr>
        <xdr:cNvPr id="779" name="楕円 778">
          <a:extLst>
            <a:ext uri="{FF2B5EF4-FFF2-40B4-BE49-F238E27FC236}">
              <a16:creationId xmlns:a16="http://schemas.microsoft.com/office/drawing/2014/main" id="{00000000-0008-0000-0E00-00000B030000}"/>
            </a:ext>
          </a:extLst>
        </xdr:cNvPr>
        <xdr:cNvSpPr/>
      </xdr:nvSpPr>
      <xdr:spPr>
        <a:xfrm>
          <a:off x="14541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62485</xdr:rowOff>
    </xdr:from>
    <xdr:to>
      <xdr:col>81</xdr:col>
      <xdr:colOff>50800</xdr:colOff>
      <xdr:row>102</xdr:row>
      <xdr:rowOff>108204</xdr:rowOff>
    </xdr:to>
    <xdr:cxnSp macro="">
      <xdr:nvCxnSpPr>
        <xdr:cNvPr id="780" name="直線コネクタ 779">
          <a:extLst>
            <a:ext uri="{FF2B5EF4-FFF2-40B4-BE49-F238E27FC236}">
              <a16:creationId xmlns:a16="http://schemas.microsoft.com/office/drawing/2014/main" id="{00000000-0008-0000-0E00-00000C030000}"/>
            </a:ext>
          </a:extLst>
        </xdr:cNvPr>
        <xdr:cNvCxnSpPr/>
      </xdr:nvCxnSpPr>
      <xdr:spPr>
        <a:xfrm>
          <a:off x="14592300" y="175503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160274</xdr:rowOff>
    </xdr:from>
    <xdr:to>
      <xdr:col>72</xdr:col>
      <xdr:colOff>38100</xdr:colOff>
      <xdr:row>102</xdr:row>
      <xdr:rowOff>90424</xdr:rowOff>
    </xdr:to>
    <xdr:sp macro="" textlink="">
      <xdr:nvSpPr>
        <xdr:cNvPr id="781" name="楕円 780">
          <a:extLst>
            <a:ext uri="{FF2B5EF4-FFF2-40B4-BE49-F238E27FC236}">
              <a16:creationId xmlns:a16="http://schemas.microsoft.com/office/drawing/2014/main" id="{00000000-0008-0000-0E00-00000D030000}"/>
            </a:ext>
          </a:extLst>
        </xdr:cNvPr>
        <xdr:cNvSpPr/>
      </xdr:nvSpPr>
      <xdr:spPr>
        <a:xfrm>
          <a:off x="13652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39624</xdr:rowOff>
    </xdr:from>
    <xdr:to>
      <xdr:col>76</xdr:col>
      <xdr:colOff>114300</xdr:colOff>
      <xdr:row>102</xdr:row>
      <xdr:rowOff>62485</xdr:rowOff>
    </xdr:to>
    <xdr:cxnSp macro="">
      <xdr:nvCxnSpPr>
        <xdr:cNvPr id="782" name="直線コネクタ 781">
          <a:extLst>
            <a:ext uri="{FF2B5EF4-FFF2-40B4-BE49-F238E27FC236}">
              <a16:creationId xmlns:a16="http://schemas.microsoft.com/office/drawing/2014/main" id="{00000000-0008-0000-0E00-00000E030000}"/>
            </a:ext>
          </a:extLst>
        </xdr:cNvPr>
        <xdr:cNvCxnSpPr/>
      </xdr:nvCxnSpPr>
      <xdr:spPr>
        <a:xfrm>
          <a:off x="13703300" y="17527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160274</xdr:rowOff>
    </xdr:from>
    <xdr:to>
      <xdr:col>67</xdr:col>
      <xdr:colOff>101600</xdr:colOff>
      <xdr:row>102</xdr:row>
      <xdr:rowOff>90424</xdr:rowOff>
    </xdr:to>
    <xdr:sp macro="" textlink="">
      <xdr:nvSpPr>
        <xdr:cNvPr id="783" name="楕円 782">
          <a:extLst>
            <a:ext uri="{FF2B5EF4-FFF2-40B4-BE49-F238E27FC236}">
              <a16:creationId xmlns:a16="http://schemas.microsoft.com/office/drawing/2014/main" id="{00000000-0008-0000-0E00-00000F030000}"/>
            </a:ext>
          </a:extLst>
        </xdr:cNvPr>
        <xdr:cNvSpPr/>
      </xdr:nvSpPr>
      <xdr:spPr>
        <a:xfrm>
          <a:off x="12763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39624</xdr:rowOff>
    </xdr:from>
    <xdr:to>
      <xdr:col>71</xdr:col>
      <xdr:colOff>177800</xdr:colOff>
      <xdr:row>102</xdr:row>
      <xdr:rowOff>39624</xdr:rowOff>
    </xdr:to>
    <xdr:cxnSp macro="">
      <xdr:nvCxnSpPr>
        <xdr:cNvPr id="784" name="直線コネクタ 783">
          <a:extLst>
            <a:ext uri="{FF2B5EF4-FFF2-40B4-BE49-F238E27FC236}">
              <a16:creationId xmlns:a16="http://schemas.microsoft.com/office/drawing/2014/main" id="{00000000-0008-0000-0E00-000010030000}"/>
            </a:ext>
          </a:extLst>
        </xdr:cNvPr>
        <xdr:cNvCxnSpPr/>
      </xdr:nvCxnSpPr>
      <xdr:spPr>
        <a:xfrm>
          <a:off x="12814300" y="17527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785" name="n_1aveValue【公民館】&#10;有形固定資産減価償却率">
          <a:extLst>
            <a:ext uri="{FF2B5EF4-FFF2-40B4-BE49-F238E27FC236}">
              <a16:creationId xmlns:a16="http://schemas.microsoft.com/office/drawing/2014/main" id="{00000000-0008-0000-0E00-000011030000}"/>
            </a:ext>
          </a:extLst>
        </xdr:cNvPr>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145559</xdr:rowOff>
    </xdr:from>
    <xdr:ext cx="405111" cy="259045"/>
    <xdr:sp macro="" textlink="">
      <xdr:nvSpPr>
        <xdr:cNvPr id="786" name="n_2aveValue【公民館】&#10;有形固定資産減価償却率">
          <a:extLst>
            <a:ext uri="{FF2B5EF4-FFF2-40B4-BE49-F238E27FC236}">
              <a16:creationId xmlns:a16="http://schemas.microsoft.com/office/drawing/2014/main" id="{00000000-0008-0000-0E00-000012030000}"/>
            </a:ext>
          </a:extLst>
        </xdr:cNvPr>
        <xdr:cNvSpPr txBox="1"/>
      </xdr:nvSpPr>
      <xdr:spPr>
        <a:xfrm>
          <a:off x="14389744" y="1780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99840</xdr:rowOff>
    </xdr:from>
    <xdr:ext cx="405111" cy="259045"/>
    <xdr:sp macro="" textlink="">
      <xdr:nvSpPr>
        <xdr:cNvPr id="787" name="n_3aveValue【公民館】&#10;有形固定資産減価償却率">
          <a:extLst>
            <a:ext uri="{FF2B5EF4-FFF2-40B4-BE49-F238E27FC236}">
              <a16:creationId xmlns:a16="http://schemas.microsoft.com/office/drawing/2014/main" id="{00000000-0008-0000-0E00-000013030000}"/>
            </a:ext>
          </a:extLst>
        </xdr:cNvPr>
        <xdr:cNvSpPr txBox="1"/>
      </xdr:nvSpPr>
      <xdr:spPr>
        <a:xfrm>
          <a:off x="13500744" y="1775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22114</xdr:rowOff>
    </xdr:from>
    <xdr:ext cx="405111" cy="259045"/>
    <xdr:sp macro="" textlink="">
      <xdr:nvSpPr>
        <xdr:cNvPr id="788" name="n_4aveValue【公民館】&#10;有形固定資産減価償却率">
          <a:extLst>
            <a:ext uri="{FF2B5EF4-FFF2-40B4-BE49-F238E27FC236}">
              <a16:creationId xmlns:a16="http://schemas.microsoft.com/office/drawing/2014/main" id="{00000000-0008-0000-0E00-000014030000}"/>
            </a:ext>
          </a:extLst>
        </xdr:cNvPr>
        <xdr:cNvSpPr txBox="1"/>
      </xdr:nvSpPr>
      <xdr:spPr>
        <a:xfrm>
          <a:off x="12611744" y="17681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4081</xdr:rowOff>
    </xdr:from>
    <xdr:ext cx="405111" cy="259045"/>
    <xdr:sp macro="" textlink="">
      <xdr:nvSpPr>
        <xdr:cNvPr id="789" name="n_1mainValue【公民館】&#10;有形固定資産減価償却率">
          <a:extLst>
            <a:ext uri="{FF2B5EF4-FFF2-40B4-BE49-F238E27FC236}">
              <a16:creationId xmlns:a16="http://schemas.microsoft.com/office/drawing/2014/main" id="{00000000-0008-0000-0E00-000015030000}"/>
            </a:ext>
          </a:extLst>
        </xdr:cNvPr>
        <xdr:cNvSpPr txBox="1"/>
      </xdr:nvSpPr>
      <xdr:spPr>
        <a:xfrm>
          <a:off x="15266044" y="1732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129812</xdr:rowOff>
    </xdr:from>
    <xdr:ext cx="405111" cy="259045"/>
    <xdr:sp macro="" textlink="">
      <xdr:nvSpPr>
        <xdr:cNvPr id="790" name="n_2mainValue【公民館】&#10;有形固定資産減価償却率">
          <a:extLst>
            <a:ext uri="{FF2B5EF4-FFF2-40B4-BE49-F238E27FC236}">
              <a16:creationId xmlns:a16="http://schemas.microsoft.com/office/drawing/2014/main" id="{00000000-0008-0000-0E00-000016030000}"/>
            </a:ext>
          </a:extLst>
        </xdr:cNvPr>
        <xdr:cNvSpPr txBox="1"/>
      </xdr:nvSpPr>
      <xdr:spPr>
        <a:xfrm>
          <a:off x="14389744" y="17274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106951</xdr:rowOff>
    </xdr:from>
    <xdr:ext cx="405111" cy="259045"/>
    <xdr:sp macro="" textlink="">
      <xdr:nvSpPr>
        <xdr:cNvPr id="791" name="n_3mainValue【公民館】&#10;有形固定資産減価償却率">
          <a:extLst>
            <a:ext uri="{FF2B5EF4-FFF2-40B4-BE49-F238E27FC236}">
              <a16:creationId xmlns:a16="http://schemas.microsoft.com/office/drawing/2014/main" id="{00000000-0008-0000-0E00-000017030000}"/>
            </a:ext>
          </a:extLst>
        </xdr:cNvPr>
        <xdr:cNvSpPr txBox="1"/>
      </xdr:nvSpPr>
      <xdr:spPr>
        <a:xfrm>
          <a:off x="13500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106951</xdr:rowOff>
    </xdr:from>
    <xdr:ext cx="405111" cy="259045"/>
    <xdr:sp macro="" textlink="">
      <xdr:nvSpPr>
        <xdr:cNvPr id="792" name="n_4mainValue【公民館】&#10;有形固定資産減価償却率">
          <a:extLst>
            <a:ext uri="{FF2B5EF4-FFF2-40B4-BE49-F238E27FC236}">
              <a16:creationId xmlns:a16="http://schemas.microsoft.com/office/drawing/2014/main" id="{00000000-0008-0000-0E00-000018030000}"/>
            </a:ext>
          </a:extLst>
        </xdr:cNvPr>
        <xdr:cNvSpPr txBox="1"/>
      </xdr:nvSpPr>
      <xdr:spPr>
        <a:xfrm>
          <a:off x="12611744" y="17251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a:extLst>
            <a:ext uri="{FF2B5EF4-FFF2-40B4-BE49-F238E27FC236}">
              <a16:creationId xmlns:a16="http://schemas.microsoft.com/office/drawing/2014/main" id="{00000000-0008-0000-0E00-000023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a:extLst>
            <a:ext uri="{FF2B5EF4-FFF2-40B4-BE49-F238E27FC236}">
              <a16:creationId xmlns:a16="http://schemas.microsoft.com/office/drawing/2014/main" id="{00000000-0008-0000-0E00-000026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a:extLst>
            <a:ext uri="{FF2B5EF4-FFF2-40B4-BE49-F238E27FC236}">
              <a16:creationId xmlns:a16="http://schemas.microsoft.com/office/drawing/2014/main" id="{00000000-0008-0000-0E00-000027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a:extLst>
            <a:ext uri="{FF2B5EF4-FFF2-40B4-BE49-F238E27FC236}">
              <a16:creationId xmlns:a16="http://schemas.microsoft.com/office/drawing/2014/main" id="{00000000-0008-0000-0E00-000028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a:extLst>
            <a:ext uri="{FF2B5EF4-FFF2-40B4-BE49-F238E27FC236}">
              <a16:creationId xmlns:a16="http://schemas.microsoft.com/office/drawing/2014/main" id="{00000000-0008-0000-0E00-000029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00000000-0008-0000-0E00-00002C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00000000-0008-0000-0E00-00002D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112776</xdr:rowOff>
    </xdr:from>
    <xdr:to>
      <xdr:col>116</xdr:col>
      <xdr:colOff>62864</xdr:colOff>
      <xdr:row>108</xdr:row>
      <xdr:rowOff>35052</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flipV="1">
          <a:off x="22160864" y="1725777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15" name="【公民館】&#10;一人当たり面積最小値テキスト">
          <a:extLst>
            <a:ext uri="{FF2B5EF4-FFF2-40B4-BE49-F238E27FC236}">
              <a16:creationId xmlns:a16="http://schemas.microsoft.com/office/drawing/2014/main" id="{00000000-0008-0000-0E00-00002F030000}"/>
            </a:ext>
          </a:extLst>
        </xdr:cNvPr>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59453</xdr:rowOff>
    </xdr:from>
    <xdr:ext cx="469744" cy="259045"/>
    <xdr:sp macro="" textlink="">
      <xdr:nvSpPr>
        <xdr:cNvPr id="817" name="【公民館】&#10;一人当たり面積最大値テキスト">
          <a:extLst>
            <a:ext uri="{FF2B5EF4-FFF2-40B4-BE49-F238E27FC236}">
              <a16:creationId xmlns:a16="http://schemas.microsoft.com/office/drawing/2014/main" id="{00000000-0008-0000-0E00-000031030000}"/>
            </a:ext>
          </a:extLst>
        </xdr:cNvPr>
        <xdr:cNvSpPr txBox="1"/>
      </xdr:nvSpPr>
      <xdr:spPr>
        <a:xfrm>
          <a:off x="22199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112776</xdr:rowOff>
    </xdr:from>
    <xdr:to>
      <xdr:col>116</xdr:col>
      <xdr:colOff>152400</xdr:colOff>
      <xdr:row>100</xdr:row>
      <xdr:rowOff>112776</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22072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137431</xdr:rowOff>
    </xdr:from>
    <xdr:ext cx="469744" cy="259045"/>
    <xdr:sp macro="" textlink="">
      <xdr:nvSpPr>
        <xdr:cNvPr id="819" name="【公民館】&#10;一人当たり面積平均値テキスト">
          <a:extLst>
            <a:ext uri="{FF2B5EF4-FFF2-40B4-BE49-F238E27FC236}">
              <a16:creationId xmlns:a16="http://schemas.microsoft.com/office/drawing/2014/main" id="{00000000-0008-0000-0E00-000033030000}"/>
            </a:ext>
          </a:extLst>
        </xdr:cNvPr>
        <xdr:cNvSpPr txBox="1"/>
      </xdr:nvSpPr>
      <xdr:spPr>
        <a:xfrm>
          <a:off x="22199600" y="1796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114554</xdr:rowOff>
    </xdr:from>
    <xdr:to>
      <xdr:col>116</xdr:col>
      <xdr:colOff>114300</xdr:colOff>
      <xdr:row>106</xdr:row>
      <xdr:rowOff>44704</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21107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100837</xdr:rowOff>
    </xdr:from>
    <xdr:to>
      <xdr:col>112</xdr:col>
      <xdr:colOff>38100</xdr:colOff>
      <xdr:row>106</xdr:row>
      <xdr:rowOff>30987</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1272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114554</xdr:rowOff>
    </xdr:from>
    <xdr:to>
      <xdr:col>107</xdr:col>
      <xdr:colOff>101600</xdr:colOff>
      <xdr:row>106</xdr:row>
      <xdr:rowOff>44704</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20383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119126</xdr:rowOff>
    </xdr:from>
    <xdr:to>
      <xdr:col>102</xdr:col>
      <xdr:colOff>165100</xdr:colOff>
      <xdr:row>106</xdr:row>
      <xdr:rowOff>49276</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9494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32258</xdr:rowOff>
    </xdr:from>
    <xdr:to>
      <xdr:col>98</xdr:col>
      <xdr:colOff>38100</xdr:colOff>
      <xdr:row>105</xdr:row>
      <xdr:rowOff>133858</xdr:rowOff>
    </xdr:to>
    <xdr:sp macro="" textlink="">
      <xdr:nvSpPr>
        <xdr:cNvPr id="824" name="フローチャート: 判断 823">
          <a:extLst>
            <a:ext uri="{FF2B5EF4-FFF2-40B4-BE49-F238E27FC236}">
              <a16:creationId xmlns:a16="http://schemas.microsoft.com/office/drawing/2014/main" id="{00000000-0008-0000-0E00-000038030000}"/>
            </a:ext>
          </a:extLst>
        </xdr:cNvPr>
        <xdr:cNvSpPr/>
      </xdr:nvSpPr>
      <xdr:spPr>
        <a:xfrm>
          <a:off x="18605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E00-00003D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11685</xdr:rowOff>
    </xdr:from>
    <xdr:to>
      <xdr:col>116</xdr:col>
      <xdr:colOff>114300</xdr:colOff>
      <xdr:row>107</xdr:row>
      <xdr:rowOff>113285</xdr:rowOff>
    </xdr:to>
    <xdr:sp macro="" textlink="">
      <xdr:nvSpPr>
        <xdr:cNvPr id="830" name="楕円 829">
          <a:extLst>
            <a:ext uri="{FF2B5EF4-FFF2-40B4-BE49-F238E27FC236}">
              <a16:creationId xmlns:a16="http://schemas.microsoft.com/office/drawing/2014/main" id="{00000000-0008-0000-0E00-00003E030000}"/>
            </a:ext>
          </a:extLst>
        </xdr:cNvPr>
        <xdr:cNvSpPr/>
      </xdr:nvSpPr>
      <xdr:spPr>
        <a:xfrm>
          <a:off x="221107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161562</xdr:rowOff>
    </xdr:from>
    <xdr:ext cx="469744" cy="259045"/>
    <xdr:sp macro="" textlink="">
      <xdr:nvSpPr>
        <xdr:cNvPr id="831" name="【公民館】&#10;一人当たり面積該当値テキスト">
          <a:extLst>
            <a:ext uri="{FF2B5EF4-FFF2-40B4-BE49-F238E27FC236}">
              <a16:creationId xmlns:a16="http://schemas.microsoft.com/office/drawing/2014/main" id="{00000000-0008-0000-0E00-00003F030000}"/>
            </a:ext>
          </a:extLst>
        </xdr:cNvPr>
        <xdr:cNvSpPr txBox="1"/>
      </xdr:nvSpPr>
      <xdr:spPr>
        <a:xfrm>
          <a:off x="22199600"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32" name="楕円 831">
          <a:extLst>
            <a:ext uri="{FF2B5EF4-FFF2-40B4-BE49-F238E27FC236}">
              <a16:creationId xmlns:a16="http://schemas.microsoft.com/office/drawing/2014/main" id="{00000000-0008-0000-0E00-000040030000}"/>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62485</xdr:rowOff>
    </xdr:from>
    <xdr:to>
      <xdr:col>116</xdr:col>
      <xdr:colOff>63500</xdr:colOff>
      <xdr:row>107</xdr:row>
      <xdr:rowOff>64770</xdr:rowOff>
    </xdr:to>
    <xdr:cxnSp macro="">
      <xdr:nvCxnSpPr>
        <xdr:cNvPr id="833" name="直線コネクタ 832">
          <a:extLst>
            <a:ext uri="{FF2B5EF4-FFF2-40B4-BE49-F238E27FC236}">
              <a16:creationId xmlns:a16="http://schemas.microsoft.com/office/drawing/2014/main" id="{00000000-0008-0000-0E00-000041030000}"/>
            </a:ext>
          </a:extLst>
        </xdr:cNvPr>
        <xdr:cNvCxnSpPr/>
      </xdr:nvCxnSpPr>
      <xdr:spPr>
        <a:xfrm flipV="1">
          <a:off x="21323300" y="18407635"/>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834" name="楕円 833">
          <a:extLst>
            <a:ext uri="{FF2B5EF4-FFF2-40B4-BE49-F238E27FC236}">
              <a16:creationId xmlns:a16="http://schemas.microsoft.com/office/drawing/2014/main" id="{00000000-0008-0000-0E00-000042030000}"/>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64770</xdr:rowOff>
    </xdr:to>
    <xdr:cxnSp macro="">
      <xdr:nvCxnSpPr>
        <xdr:cNvPr id="835" name="直線コネクタ 834">
          <a:extLst>
            <a:ext uri="{FF2B5EF4-FFF2-40B4-BE49-F238E27FC236}">
              <a16:creationId xmlns:a16="http://schemas.microsoft.com/office/drawing/2014/main" id="{00000000-0008-0000-0E00-000043030000}"/>
            </a:ext>
          </a:extLst>
        </xdr:cNvPr>
        <xdr:cNvCxnSpPr/>
      </xdr:nvCxnSpPr>
      <xdr:spPr>
        <a:xfrm>
          <a:off x="20434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146558</xdr:rowOff>
    </xdr:from>
    <xdr:to>
      <xdr:col>102</xdr:col>
      <xdr:colOff>165100</xdr:colOff>
      <xdr:row>107</xdr:row>
      <xdr:rowOff>76708</xdr:rowOff>
    </xdr:to>
    <xdr:sp macro="" textlink="">
      <xdr:nvSpPr>
        <xdr:cNvPr id="836" name="楕円 835">
          <a:extLst>
            <a:ext uri="{FF2B5EF4-FFF2-40B4-BE49-F238E27FC236}">
              <a16:creationId xmlns:a16="http://schemas.microsoft.com/office/drawing/2014/main" id="{00000000-0008-0000-0E00-000044030000}"/>
            </a:ext>
          </a:extLst>
        </xdr:cNvPr>
        <xdr:cNvSpPr/>
      </xdr:nvSpPr>
      <xdr:spPr>
        <a:xfrm>
          <a:off x="19494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25908</xdr:rowOff>
    </xdr:from>
    <xdr:to>
      <xdr:col>107</xdr:col>
      <xdr:colOff>50800</xdr:colOff>
      <xdr:row>107</xdr:row>
      <xdr:rowOff>64770</xdr:rowOff>
    </xdr:to>
    <xdr:cxnSp macro="">
      <xdr:nvCxnSpPr>
        <xdr:cNvPr id="837" name="直線コネクタ 836">
          <a:extLst>
            <a:ext uri="{FF2B5EF4-FFF2-40B4-BE49-F238E27FC236}">
              <a16:creationId xmlns:a16="http://schemas.microsoft.com/office/drawing/2014/main" id="{00000000-0008-0000-0E00-000045030000}"/>
            </a:ext>
          </a:extLst>
        </xdr:cNvPr>
        <xdr:cNvCxnSpPr/>
      </xdr:nvCxnSpPr>
      <xdr:spPr>
        <a:xfrm>
          <a:off x="19545300" y="18371058"/>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148844</xdr:rowOff>
    </xdr:from>
    <xdr:to>
      <xdr:col>98</xdr:col>
      <xdr:colOff>38100</xdr:colOff>
      <xdr:row>107</xdr:row>
      <xdr:rowOff>78994</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18605500" y="1832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25908</xdr:rowOff>
    </xdr:from>
    <xdr:to>
      <xdr:col>102</xdr:col>
      <xdr:colOff>114300</xdr:colOff>
      <xdr:row>107</xdr:row>
      <xdr:rowOff>28194</xdr:rowOff>
    </xdr:to>
    <xdr:cxnSp macro="">
      <xdr:nvCxnSpPr>
        <xdr:cNvPr id="839" name="直線コネクタ 838">
          <a:extLst>
            <a:ext uri="{FF2B5EF4-FFF2-40B4-BE49-F238E27FC236}">
              <a16:creationId xmlns:a16="http://schemas.microsoft.com/office/drawing/2014/main" id="{00000000-0008-0000-0E00-000047030000}"/>
            </a:ext>
          </a:extLst>
        </xdr:cNvPr>
        <xdr:cNvCxnSpPr/>
      </xdr:nvCxnSpPr>
      <xdr:spPr>
        <a:xfrm flipV="1">
          <a:off x="18656300" y="183710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47514</xdr:rowOff>
    </xdr:from>
    <xdr:ext cx="469744" cy="259045"/>
    <xdr:sp macro="" textlink="">
      <xdr:nvSpPr>
        <xdr:cNvPr id="840" name="n_1aveValue【公民館】&#10;一人当たり面積">
          <a:extLst>
            <a:ext uri="{FF2B5EF4-FFF2-40B4-BE49-F238E27FC236}">
              <a16:creationId xmlns:a16="http://schemas.microsoft.com/office/drawing/2014/main" id="{00000000-0008-0000-0E00-000048030000}"/>
            </a:ext>
          </a:extLst>
        </xdr:cNvPr>
        <xdr:cNvSpPr txBox="1"/>
      </xdr:nvSpPr>
      <xdr:spPr>
        <a:xfrm>
          <a:off x="210757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61231</xdr:rowOff>
    </xdr:from>
    <xdr:ext cx="469744" cy="259045"/>
    <xdr:sp macro="" textlink="">
      <xdr:nvSpPr>
        <xdr:cNvPr id="841" name="n_2aveValue【公民館】&#10;一人当たり面積">
          <a:extLst>
            <a:ext uri="{FF2B5EF4-FFF2-40B4-BE49-F238E27FC236}">
              <a16:creationId xmlns:a16="http://schemas.microsoft.com/office/drawing/2014/main" id="{00000000-0008-0000-0E00-000049030000}"/>
            </a:ext>
          </a:extLst>
        </xdr:cNvPr>
        <xdr:cNvSpPr txBox="1"/>
      </xdr:nvSpPr>
      <xdr:spPr>
        <a:xfrm>
          <a:off x="20199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65803</xdr:rowOff>
    </xdr:from>
    <xdr:ext cx="469744" cy="259045"/>
    <xdr:sp macro="" textlink="">
      <xdr:nvSpPr>
        <xdr:cNvPr id="842" name="n_3aveValue【公民館】&#10;一人当たり面積">
          <a:extLst>
            <a:ext uri="{FF2B5EF4-FFF2-40B4-BE49-F238E27FC236}">
              <a16:creationId xmlns:a16="http://schemas.microsoft.com/office/drawing/2014/main" id="{00000000-0008-0000-0E00-00004A030000}"/>
            </a:ext>
          </a:extLst>
        </xdr:cNvPr>
        <xdr:cNvSpPr txBox="1"/>
      </xdr:nvSpPr>
      <xdr:spPr>
        <a:xfrm>
          <a:off x="19310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150385</xdr:rowOff>
    </xdr:from>
    <xdr:ext cx="469744" cy="259045"/>
    <xdr:sp macro="" textlink="">
      <xdr:nvSpPr>
        <xdr:cNvPr id="843" name="n_4aveValue【公民館】&#10;一人当たり面積">
          <a:extLst>
            <a:ext uri="{FF2B5EF4-FFF2-40B4-BE49-F238E27FC236}">
              <a16:creationId xmlns:a16="http://schemas.microsoft.com/office/drawing/2014/main" id="{00000000-0008-0000-0E00-00004B030000}"/>
            </a:ext>
          </a:extLst>
        </xdr:cNvPr>
        <xdr:cNvSpPr txBox="1"/>
      </xdr:nvSpPr>
      <xdr:spPr>
        <a:xfrm>
          <a:off x="18421427" y="1780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844" name="n_1mainValue【公民館】&#10;一人当たり面積">
          <a:extLst>
            <a:ext uri="{FF2B5EF4-FFF2-40B4-BE49-F238E27FC236}">
              <a16:creationId xmlns:a16="http://schemas.microsoft.com/office/drawing/2014/main" id="{00000000-0008-0000-0E00-00004C030000}"/>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845" name="n_2mainValue【公民館】&#10;一人当たり面積">
          <a:extLst>
            <a:ext uri="{FF2B5EF4-FFF2-40B4-BE49-F238E27FC236}">
              <a16:creationId xmlns:a16="http://schemas.microsoft.com/office/drawing/2014/main" id="{00000000-0008-0000-0E00-00004D030000}"/>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67835</xdr:rowOff>
    </xdr:from>
    <xdr:ext cx="469744" cy="259045"/>
    <xdr:sp macro="" textlink="">
      <xdr:nvSpPr>
        <xdr:cNvPr id="846" name="n_3mainValue【公民館】&#10;一人当たり面積">
          <a:extLst>
            <a:ext uri="{FF2B5EF4-FFF2-40B4-BE49-F238E27FC236}">
              <a16:creationId xmlns:a16="http://schemas.microsoft.com/office/drawing/2014/main" id="{00000000-0008-0000-0E00-00004E030000}"/>
            </a:ext>
          </a:extLst>
        </xdr:cNvPr>
        <xdr:cNvSpPr txBox="1"/>
      </xdr:nvSpPr>
      <xdr:spPr>
        <a:xfrm>
          <a:off x="19310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70121</xdr:rowOff>
    </xdr:from>
    <xdr:ext cx="469744" cy="259045"/>
    <xdr:sp macro="" textlink="">
      <xdr:nvSpPr>
        <xdr:cNvPr id="847" name="n_4mainValue【公民館】&#10;一人当たり面積">
          <a:extLst>
            <a:ext uri="{FF2B5EF4-FFF2-40B4-BE49-F238E27FC236}">
              <a16:creationId xmlns:a16="http://schemas.microsoft.com/office/drawing/2014/main" id="{00000000-0008-0000-0E00-00004F030000}"/>
            </a:ext>
          </a:extLst>
        </xdr:cNvPr>
        <xdr:cNvSpPr txBox="1"/>
      </xdr:nvSpPr>
      <xdr:spPr>
        <a:xfrm>
          <a:off x="18421427" y="1841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00000000-0008-0000-0E00-000051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00000000-0008-0000-0E00-000052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道路、橋梁等のインフラ資産は、全国平均・兵庫県平均・類似団体より有形固定資産償却率は高く、老朽化が進んでいます。</a:t>
          </a:r>
        </a:p>
        <a:p>
          <a:r>
            <a:rPr kumimoji="1" lang="ja-JP" altLang="en-US" sz="1300">
              <a:latin typeface="ＭＳ Ｐゴシック" panose="020B0600070205080204" pitchFamily="50" charset="-128"/>
              <a:ea typeface="ＭＳ Ｐゴシック" panose="020B0600070205080204" pitchFamily="50" charset="-128"/>
            </a:rPr>
            <a:t>認定こども園や公民館は、有形固定資産償却率が低く、老朽化対策への取組がされています。学校施設は全国平均・兵庫県平均・類似団体より有形固定資産償却率は高く、老朽対策が不十分な状態です。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44,080
42,766
150.98
23,088,370
22,488,629
359,712
11,556,145
19,864,613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146413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804263"/>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93090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7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146413</xdr:rowOff>
    </xdr:from>
    <xdr:to>
      <xdr:col>24</xdr:col>
      <xdr:colOff>152400</xdr:colOff>
      <xdr:row>33</xdr:row>
      <xdr:rowOff>146413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80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38117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8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72753</xdr:rowOff>
    </xdr:from>
    <xdr:to>
      <xdr:col>20</xdr:col>
      <xdr:colOff>38100</xdr:colOff>
      <xdr:row>38</xdr:row>
      <xdr:rowOff>2903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35197</xdr:rowOff>
    </xdr:from>
    <xdr:to>
      <xdr:col>15</xdr:col>
      <xdr:colOff>101600</xdr:colOff>
      <xdr:row>37</xdr:row>
      <xdr:rowOff>136797</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151130</xdr:rowOff>
    </xdr:from>
    <xdr:to>
      <xdr:col>10</xdr:col>
      <xdr:colOff>165100</xdr:colOff>
      <xdr:row>37</xdr:row>
      <xdr:rowOff>81280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164193</xdr:rowOff>
    </xdr:from>
    <xdr:to>
      <xdr:col>6</xdr:col>
      <xdr:colOff>38100</xdr:colOff>
      <xdr:row>37</xdr:row>
      <xdr:rowOff>94343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20501</xdr:rowOff>
    </xdr:from>
    <xdr:to>
      <xdr:col>24</xdr:col>
      <xdr:colOff>114300</xdr:colOff>
      <xdr:row>36</xdr:row>
      <xdr:rowOff>122101</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43378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044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157661</xdr:rowOff>
    </xdr:from>
    <xdr:to>
      <xdr:col>20</xdr:col>
      <xdr:colOff>38100</xdr:colOff>
      <xdr:row>36</xdr:row>
      <xdr:rowOff>87811</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37011</xdr:rowOff>
    </xdr:from>
    <xdr:to>
      <xdr:col>24</xdr:col>
      <xdr:colOff>63500</xdr:colOff>
      <xdr:row>36</xdr:row>
      <xdr:rowOff>71301</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20921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123372</xdr:rowOff>
    </xdr:from>
    <xdr:to>
      <xdr:col>15</xdr:col>
      <xdr:colOff>101600</xdr:colOff>
      <xdr:row>36</xdr:row>
      <xdr:rowOff>53522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12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2722</xdr:rowOff>
    </xdr:from>
    <xdr:to>
      <xdr:col>19</xdr:col>
      <xdr:colOff>177800</xdr:colOff>
      <xdr:row>36</xdr:row>
      <xdr:rowOff>37011</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17492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89081</xdr:rowOff>
    </xdr:from>
    <xdr:to>
      <xdr:col>10</xdr:col>
      <xdr:colOff>165100</xdr:colOff>
      <xdr:row>36</xdr:row>
      <xdr:rowOff>19231</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139881</xdr:rowOff>
    </xdr:from>
    <xdr:to>
      <xdr:col>15</xdr:col>
      <xdr:colOff>50800</xdr:colOff>
      <xdr:row>36</xdr:row>
      <xdr:rowOff>2722</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1406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89081</xdr:rowOff>
    </xdr:from>
    <xdr:to>
      <xdr:col>6</xdr:col>
      <xdr:colOff>38100</xdr:colOff>
      <xdr:row>36</xdr:row>
      <xdr:rowOff>19231</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139881</xdr:rowOff>
    </xdr:from>
    <xdr:to>
      <xdr:col>10</xdr:col>
      <xdr:colOff>114300</xdr:colOff>
      <xdr:row>35</xdr:row>
      <xdr:rowOff>139881</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140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165480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127924</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72407</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85470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104338</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5933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70049</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589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35758</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35758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62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48277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604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162577</xdr:rowOff>
    </xdr:from>
    <xdr:ext cx="46717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136821" y="547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8" name="【図書館】&#10;一人当たり面積グラフ枠">
          <a:extLst>
            <a:ext uri="{FF2B5EF4-FFF2-40B4-BE49-F238E27FC236}">
              <a16:creationId xmlns:a16="http://schemas.microsoft.com/office/drawing/2014/main" id="{00000000-0008-0000-0F00-00007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142875</xdr:rowOff>
    </xdr:from>
    <xdr:to>
      <xdr:col>54</xdr:col>
      <xdr:colOff>189865</xdr:colOff>
      <xdr:row>41</xdr:row>
      <xdr:rowOff>161925</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flipV="1">
          <a:off x="10476865" y="5800725"/>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165752</xdr:rowOff>
    </xdr:from>
    <xdr:ext cx="469744" cy="259045"/>
    <xdr:sp macro="" textlink="">
      <xdr:nvSpPr>
        <xdr:cNvPr id="120" name="【図書館】&#10;一人当たり面積最小値テキスト">
          <a:extLst>
            <a:ext uri="{FF2B5EF4-FFF2-40B4-BE49-F238E27FC236}">
              <a16:creationId xmlns:a16="http://schemas.microsoft.com/office/drawing/2014/main" id="{00000000-0008-0000-0F00-000078000000}"/>
            </a:ext>
          </a:extLst>
        </xdr:cNvPr>
        <xdr:cNvSpPr txBox="1"/>
      </xdr:nvSpPr>
      <xdr:spPr>
        <a:xfrm>
          <a:off x="10515600"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161925</xdr:rowOff>
    </xdr:from>
    <xdr:to>
      <xdr:col>55</xdr:col>
      <xdr:colOff>88900</xdr:colOff>
      <xdr:row>41</xdr:row>
      <xdr:rowOff>161925</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10388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89552</xdr:rowOff>
    </xdr:from>
    <xdr:ext cx="469744" cy="259045"/>
    <xdr:sp macro="" textlink="">
      <xdr:nvSpPr>
        <xdr:cNvPr id="122" name="【図書館】&#10;一人当たり面積最大値テキスト">
          <a:extLst>
            <a:ext uri="{FF2B5EF4-FFF2-40B4-BE49-F238E27FC236}">
              <a16:creationId xmlns:a16="http://schemas.microsoft.com/office/drawing/2014/main" id="{00000000-0008-0000-0F00-00007A000000}"/>
            </a:ext>
          </a:extLst>
        </xdr:cNvPr>
        <xdr:cNvSpPr txBox="1"/>
      </xdr:nvSpPr>
      <xdr:spPr>
        <a:xfrm>
          <a:off x="10515600" y="557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142875</xdr:rowOff>
    </xdr:from>
    <xdr:to>
      <xdr:col>55</xdr:col>
      <xdr:colOff>88900</xdr:colOff>
      <xdr:row>33</xdr:row>
      <xdr:rowOff>142875</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10388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156227</xdr:rowOff>
    </xdr:from>
    <xdr:ext cx="469744" cy="259045"/>
    <xdr:sp macro="" textlink="">
      <xdr:nvSpPr>
        <xdr:cNvPr id="124" name="【図書館】&#10;一人当たり面積平均値テキスト">
          <a:extLst>
            <a:ext uri="{FF2B5EF4-FFF2-40B4-BE49-F238E27FC236}">
              <a16:creationId xmlns:a16="http://schemas.microsoft.com/office/drawing/2014/main" id="{00000000-0008-0000-0F00-00007C000000}"/>
            </a:ext>
          </a:extLst>
        </xdr:cNvPr>
        <xdr:cNvSpPr txBox="1"/>
      </xdr:nvSpPr>
      <xdr:spPr>
        <a:xfrm>
          <a:off x="10515600" y="667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27" name="フローチャート: 判断 126">
          <a:extLst>
            <a:ext uri="{FF2B5EF4-FFF2-40B4-BE49-F238E27FC236}">
              <a16:creationId xmlns:a16="http://schemas.microsoft.com/office/drawing/2014/main" id="{00000000-0008-0000-0F00-00007F000000}"/>
            </a:ext>
          </a:extLst>
        </xdr:cNvPr>
        <xdr:cNvSpPr/>
      </xdr:nvSpPr>
      <xdr:spPr>
        <a:xfrm>
          <a:off x="8699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15875</xdr:rowOff>
    </xdr:from>
    <xdr:to>
      <xdr:col>41</xdr:col>
      <xdr:colOff>101600</xdr:colOff>
      <xdr:row>39</xdr:row>
      <xdr:rowOff>117475</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7810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63500</xdr:rowOff>
    </xdr:from>
    <xdr:to>
      <xdr:col>36</xdr:col>
      <xdr:colOff>165100</xdr:colOff>
      <xdr:row>39</xdr:row>
      <xdr:rowOff>165100</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69215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10426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86377</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F00-000088000000}"/>
            </a:ext>
          </a:extLst>
        </xdr:cNvPr>
        <xdr:cNvSpPr txBox="1"/>
      </xdr:nvSpPr>
      <xdr:spPr>
        <a:xfrm>
          <a:off x="10515600"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63500</xdr:rowOff>
    </xdr:from>
    <xdr:to>
      <xdr:col>50</xdr:col>
      <xdr:colOff>165100</xdr:colOff>
      <xdr:row>38</xdr:row>
      <xdr:rowOff>165100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9588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114300</xdr:rowOff>
    </xdr:from>
    <xdr:to>
      <xdr:col>55</xdr:col>
      <xdr:colOff>0</xdr:colOff>
      <xdr:row>38</xdr:row>
      <xdr:rowOff>114300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9639300" y="6629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73025</xdr:rowOff>
    </xdr:from>
    <xdr:to>
      <xdr:col>46</xdr:col>
      <xdr:colOff>38100</xdr:colOff>
      <xdr:row>39</xdr:row>
      <xdr:rowOff>3175</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8699500" y="658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114300</xdr:rowOff>
    </xdr:from>
    <xdr:to>
      <xdr:col>50</xdr:col>
      <xdr:colOff>114300</xdr:colOff>
      <xdr:row>38</xdr:row>
      <xdr:rowOff>123825</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8750300" y="66294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53975</xdr:rowOff>
    </xdr:from>
    <xdr:to>
      <xdr:col>41</xdr:col>
      <xdr:colOff>101600</xdr:colOff>
      <xdr:row>36</xdr:row>
      <xdr:rowOff>155575</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7810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104775</xdr:rowOff>
    </xdr:from>
    <xdr:to>
      <xdr:col>45</xdr:col>
      <xdr:colOff>177800</xdr:colOff>
      <xdr:row>38</xdr:row>
      <xdr:rowOff>123825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861300" y="627697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63500</xdr:rowOff>
    </xdr:from>
    <xdr:to>
      <xdr:col>36</xdr:col>
      <xdr:colOff>165100</xdr:colOff>
      <xdr:row>36</xdr:row>
      <xdr:rowOff>165100</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69215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104775</xdr:rowOff>
    </xdr:from>
    <xdr:to>
      <xdr:col>41</xdr:col>
      <xdr:colOff>50800</xdr:colOff>
      <xdr:row>36</xdr:row>
      <xdr:rowOff>114300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6972300" y="6276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5" name="n_1aveValue【図書館】&#10;一人当たり面積">
          <a:extLst>
            <a:ext uri="{FF2B5EF4-FFF2-40B4-BE49-F238E27FC236}">
              <a16:creationId xmlns:a16="http://schemas.microsoft.com/office/drawing/2014/main" id="{00000000-0008-0000-0F00-000091000000}"/>
            </a:ext>
          </a:extLst>
        </xdr:cNvPr>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46" name="n_2aveValue【図書館】&#10;一人当たり面積">
          <a:extLst>
            <a:ext uri="{FF2B5EF4-FFF2-40B4-BE49-F238E27FC236}">
              <a16:creationId xmlns:a16="http://schemas.microsoft.com/office/drawing/2014/main" id="{00000000-0008-0000-0F00-000092000000}"/>
            </a:ext>
          </a:extLst>
        </xdr:cNvPr>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108602</xdr:rowOff>
    </xdr:from>
    <xdr:ext cx="469744" cy="259045"/>
    <xdr:sp macro="" textlink="">
      <xdr:nvSpPr>
        <xdr:cNvPr id="147" name="n_3aveValue【図書館】&#10;一人当たり面積">
          <a:extLst>
            <a:ext uri="{FF2B5EF4-FFF2-40B4-BE49-F238E27FC236}">
              <a16:creationId xmlns:a16="http://schemas.microsoft.com/office/drawing/2014/main" id="{00000000-0008-0000-0F00-000093000000}"/>
            </a:ext>
          </a:extLst>
        </xdr:cNvPr>
        <xdr:cNvSpPr txBox="1"/>
      </xdr:nvSpPr>
      <xdr:spPr>
        <a:xfrm>
          <a:off x="7626427" y="67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156227</xdr:rowOff>
    </xdr:from>
    <xdr:ext cx="469744" cy="259045"/>
    <xdr:sp macro="" textlink="">
      <xdr:nvSpPr>
        <xdr:cNvPr id="148" name="n_4aveValue【図書館】&#10;一人当たり面積">
          <a:extLst>
            <a:ext uri="{FF2B5EF4-FFF2-40B4-BE49-F238E27FC236}">
              <a16:creationId xmlns:a16="http://schemas.microsoft.com/office/drawing/2014/main" id="{00000000-0008-0000-0F00-000094000000}"/>
            </a:ext>
          </a:extLst>
        </xdr:cNvPr>
        <xdr:cNvSpPr txBox="1"/>
      </xdr:nvSpPr>
      <xdr:spPr>
        <a:xfrm>
          <a:off x="6737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10177</xdr:rowOff>
    </xdr:from>
    <xdr:ext cx="469744" cy="259045"/>
    <xdr:sp macro="" textlink="">
      <xdr:nvSpPr>
        <xdr:cNvPr id="149" name="n_1mainValue【図書館】&#10;一人当たり面積">
          <a:extLst>
            <a:ext uri="{FF2B5EF4-FFF2-40B4-BE49-F238E27FC236}">
              <a16:creationId xmlns:a16="http://schemas.microsoft.com/office/drawing/2014/main" id="{00000000-0008-0000-0F00-000095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19702</xdr:rowOff>
    </xdr:from>
    <xdr:ext cx="469744" cy="259045"/>
    <xdr:sp macro="" textlink="">
      <xdr:nvSpPr>
        <xdr:cNvPr id="150" name="n_2mainValue【図書館】&#10;一人当たり面積">
          <a:extLst>
            <a:ext uri="{FF2B5EF4-FFF2-40B4-BE49-F238E27FC236}">
              <a16:creationId xmlns:a16="http://schemas.microsoft.com/office/drawing/2014/main" id="{00000000-0008-0000-0F00-000096000000}"/>
            </a:ext>
          </a:extLst>
        </xdr:cNvPr>
        <xdr:cNvSpPr txBox="1"/>
      </xdr:nvSpPr>
      <xdr:spPr>
        <a:xfrm>
          <a:off x="8515427" y="636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652</xdr:rowOff>
    </xdr:from>
    <xdr:ext cx="469744" cy="259045"/>
    <xdr:sp macro="" textlink="">
      <xdr:nvSpPr>
        <xdr:cNvPr id="151" name="n_3mainValue【図書館】&#10;一人当たり面積">
          <a:extLst>
            <a:ext uri="{FF2B5EF4-FFF2-40B4-BE49-F238E27FC236}">
              <a16:creationId xmlns:a16="http://schemas.microsoft.com/office/drawing/2014/main" id="{00000000-0008-0000-0F00-000097000000}"/>
            </a:ext>
          </a:extLst>
        </xdr:cNvPr>
        <xdr:cNvSpPr txBox="1"/>
      </xdr:nvSpPr>
      <xdr:spPr>
        <a:xfrm>
          <a:off x="7626427" y="60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10177</xdr:rowOff>
    </xdr:from>
    <xdr:ext cx="469744" cy="259045"/>
    <xdr:sp macro="" textlink="">
      <xdr:nvSpPr>
        <xdr:cNvPr id="152" name="n_4mainValue【図書館】&#10;一人当たり面積">
          <a:extLst>
            <a:ext uri="{FF2B5EF4-FFF2-40B4-BE49-F238E27FC236}">
              <a16:creationId xmlns:a16="http://schemas.microsoft.com/office/drawing/2014/main" id="{00000000-0008-0000-0F00-000098000000}"/>
            </a:ext>
          </a:extLst>
        </xdr:cNvPr>
        <xdr:cNvSpPr txBox="1"/>
      </xdr:nvSpPr>
      <xdr:spPr>
        <a:xfrm>
          <a:off x="6737427" y="60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a:extLst>
            <a:ext uri="{FF2B5EF4-FFF2-40B4-BE49-F238E27FC236}">
              <a16:creationId xmlns:a16="http://schemas.microsoft.com/office/drawing/2014/main" id="{00000000-0008-0000-0F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148590</xdr:rowOff>
    </xdr:from>
    <xdr:to>
      <xdr:col>24</xdr:col>
      <xdr:colOff>62865</xdr:colOff>
      <xdr:row>63</xdr:row>
      <xdr:rowOff>157734</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flipV="1">
          <a:off x="4634865" y="9749790"/>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161561</xdr:rowOff>
    </xdr:from>
    <xdr:ext cx="405111" cy="259045"/>
    <xdr:sp macro="" textlink="">
      <xdr:nvSpPr>
        <xdr:cNvPr id="176" name="【体育館・プール】&#10;有形固定資産減価償却率最小値テキスト">
          <a:extLst>
            <a:ext uri="{FF2B5EF4-FFF2-40B4-BE49-F238E27FC236}">
              <a16:creationId xmlns:a16="http://schemas.microsoft.com/office/drawing/2014/main" id="{00000000-0008-0000-0F00-0000B0000000}"/>
            </a:ext>
          </a:extLst>
        </xdr:cNvPr>
        <xdr:cNvSpPr txBox="1"/>
      </xdr:nvSpPr>
      <xdr:spPr>
        <a:xfrm>
          <a:off x="4673600" y="10962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157734</xdr:rowOff>
    </xdr:from>
    <xdr:to>
      <xdr:col>24</xdr:col>
      <xdr:colOff>152400</xdr:colOff>
      <xdr:row>63</xdr:row>
      <xdr:rowOff>157734</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4546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95267</xdr:rowOff>
    </xdr:from>
    <xdr:ext cx="405111" cy="259045"/>
    <xdr:sp macro="" textlink="">
      <xdr:nvSpPr>
        <xdr:cNvPr id="178" name="【体育館・プール】&#10;有形固定資産減価償却率最大値テキスト">
          <a:extLst>
            <a:ext uri="{FF2B5EF4-FFF2-40B4-BE49-F238E27FC236}">
              <a16:creationId xmlns:a16="http://schemas.microsoft.com/office/drawing/2014/main" id="{00000000-0008-0000-0F00-0000B2000000}"/>
            </a:ext>
          </a:extLst>
        </xdr:cNvPr>
        <xdr:cNvSpPr txBox="1"/>
      </xdr:nvSpPr>
      <xdr:spPr>
        <a:xfrm>
          <a:off x="4673600" y="9525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148590</xdr:rowOff>
    </xdr:from>
    <xdr:to>
      <xdr:col>24</xdr:col>
      <xdr:colOff>152400</xdr:colOff>
      <xdr:row>56</xdr:row>
      <xdr:rowOff>148590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4546600" y="9749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102379</xdr:rowOff>
    </xdr:from>
    <xdr:ext cx="405111" cy="259045"/>
    <xdr:sp macro="" textlink="">
      <xdr:nvSpPr>
        <xdr:cNvPr id="180" name="【体育館・プール】&#10;有形固定資産減価償却率平均値テキスト">
          <a:extLst>
            <a:ext uri="{FF2B5EF4-FFF2-40B4-BE49-F238E27FC236}">
              <a16:creationId xmlns:a16="http://schemas.microsoft.com/office/drawing/2014/main" id="{00000000-0008-0000-0F00-0000B4000000}"/>
            </a:ext>
          </a:extLst>
        </xdr:cNvPr>
        <xdr:cNvSpPr txBox="1"/>
      </xdr:nvSpPr>
      <xdr:spPr>
        <a:xfrm>
          <a:off x="4673600" y="100464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79502</xdr:rowOff>
    </xdr:from>
    <xdr:to>
      <xdr:col>24</xdr:col>
      <xdr:colOff>114300</xdr:colOff>
      <xdr:row>60</xdr:row>
      <xdr:rowOff>9652</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45847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166370</xdr:rowOff>
    </xdr:from>
    <xdr:to>
      <xdr:col>20</xdr:col>
      <xdr:colOff>38100</xdr:colOff>
      <xdr:row>59</xdr:row>
      <xdr:rowOff>96520</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3746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01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47498</xdr:rowOff>
    </xdr:from>
    <xdr:to>
      <xdr:col>10</xdr:col>
      <xdr:colOff>165100</xdr:colOff>
      <xdr:row>58</xdr:row>
      <xdr:rowOff>149098</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968500" y="99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120650</xdr:rowOff>
    </xdr:from>
    <xdr:to>
      <xdr:col>6</xdr:col>
      <xdr:colOff>38100</xdr:colOff>
      <xdr:row>59</xdr:row>
      <xdr:rowOff>50800</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0795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191" name="楕円 190">
          <a:extLst>
            <a:ext uri="{FF2B5EF4-FFF2-40B4-BE49-F238E27FC236}">
              <a16:creationId xmlns:a16="http://schemas.microsoft.com/office/drawing/2014/main" id="{00000000-0008-0000-0F00-0000BF000000}"/>
            </a:ext>
          </a:extLst>
        </xdr:cNvPr>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192" name="【体育館・プール】&#10;有形固定資産減価償却率該当値テキスト">
          <a:extLst>
            <a:ext uri="{FF2B5EF4-FFF2-40B4-BE49-F238E27FC236}">
              <a16:creationId xmlns:a16="http://schemas.microsoft.com/office/drawing/2014/main" id="{00000000-0008-0000-0F00-0000C0000000}"/>
            </a:ext>
          </a:extLst>
        </xdr:cNvPr>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xdr:rowOff>
    </xdr:from>
    <xdr:to>
      <xdr:col>20</xdr:col>
      <xdr:colOff>38100</xdr:colOff>
      <xdr:row>62</xdr:row>
      <xdr:rowOff>114808</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3746500" y="1064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64008</xdr:rowOff>
    </xdr:from>
    <xdr:to>
      <xdr:col>24</xdr:col>
      <xdr:colOff>63500</xdr:colOff>
      <xdr:row>62</xdr:row>
      <xdr:rowOff>114300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3797300" y="1069390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136652</xdr:rowOff>
    </xdr:from>
    <xdr:to>
      <xdr:col>15</xdr:col>
      <xdr:colOff>101600</xdr:colOff>
      <xdr:row>62</xdr:row>
      <xdr:rowOff>66802</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857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16002</xdr:rowOff>
    </xdr:from>
    <xdr:to>
      <xdr:col>19</xdr:col>
      <xdr:colOff>177800</xdr:colOff>
      <xdr:row>62</xdr:row>
      <xdr:rowOff>64008</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2908300" y="1064590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68072</xdr:rowOff>
    </xdr:from>
    <xdr:to>
      <xdr:col>10</xdr:col>
      <xdr:colOff>165100</xdr:colOff>
      <xdr:row>60</xdr:row>
      <xdr:rowOff>169672</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1968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118872</xdr:rowOff>
    </xdr:from>
    <xdr:to>
      <xdr:col>15</xdr:col>
      <xdr:colOff>50800</xdr:colOff>
      <xdr:row>62</xdr:row>
      <xdr:rowOff>16002</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a:off x="2019300" y="10405872"/>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49784</xdr:rowOff>
    </xdr:from>
    <xdr:to>
      <xdr:col>6</xdr:col>
      <xdr:colOff>38100</xdr:colOff>
      <xdr:row>59</xdr:row>
      <xdr:rowOff>151384</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079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100584</xdr:rowOff>
    </xdr:from>
    <xdr:to>
      <xdr:col>10</xdr:col>
      <xdr:colOff>114300</xdr:colOff>
      <xdr:row>60</xdr:row>
      <xdr:rowOff>118872</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130300" y="10216134"/>
          <a:ext cx="889000" cy="18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113047</xdr:rowOff>
    </xdr:from>
    <xdr:ext cx="405111" cy="259045"/>
    <xdr:sp macro="" textlink="">
      <xdr:nvSpPr>
        <xdr:cNvPr id="201" name="n_1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202" name="n_2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2705744" y="978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165625</xdr:rowOff>
    </xdr:from>
    <xdr:ext cx="405111" cy="259045"/>
    <xdr:sp macro="" textlink="">
      <xdr:nvSpPr>
        <xdr:cNvPr id="203" name="n_3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1816744" y="9766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67327</xdr:rowOff>
    </xdr:from>
    <xdr:ext cx="405111" cy="259045"/>
    <xdr:sp macro="" textlink="">
      <xdr:nvSpPr>
        <xdr:cNvPr id="204" name="n_4ave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927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105935</xdr:rowOff>
    </xdr:from>
    <xdr:ext cx="405111" cy="259045"/>
    <xdr:sp macro="" textlink="">
      <xdr:nvSpPr>
        <xdr:cNvPr id="205" name="n_1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3582044" y="10735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57929</xdr:rowOff>
    </xdr:from>
    <xdr:ext cx="405111" cy="259045"/>
    <xdr:sp macro="" textlink="">
      <xdr:nvSpPr>
        <xdr:cNvPr id="206" name="n_2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2705744" y="10687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160799</xdr:rowOff>
    </xdr:from>
    <xdr:ext cx="405111" cy="259045"/>
    <xdr:sp macro="" textlink="">
      <xdr:nvSpPr>
        <xdr:cNvPr id="207" name="n_3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18167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142511</xdr:rowOff>
    </xdr:from>
    <xdr:ext cx="405111" cy="259045"/>
    <xdr:sp macro="" textlink="">
      <xdr:nvSpPr>
        <xdr:cNvPr id="208" name="n_4mainValue【体育館・プール】&#10;有形固定資産減価償却率">
          <a:extLst>
            <a:ext uri="{FF2B5EF4-FFF2-40B4-BE49-F238E27FC236}">
              <a16:creationId xmlns:a16="http://schemas.microsoft.com/office/drawing/2014/main" id="{00000000-0008-0000-0F00-0000D0000000}"/>
            </a:ext>
          </a:extLst>
        </xdr:cNvPr>
        <xdr:cNvSpPr txBox="1"/>
      </xdr:nvSpPr>
      <xdr:spPr>
        <a:xfrm>
          <a:off x="927744" y="1025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a:extLst>
            <a:ext uri="{FF2B5EF4-FFF2-40B4-BE49-F238E27FC236}">
              <a16:creationId xmlns:a16="http://schemas.microsoft.com/office/drawing/2014/main" id="{00000000-0008-0000-0F00-0000E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75112</xdr:rowOff>
    </xdr:from>
    <xdr:to>
      <xdr:col>54</xdr:col>
      <xdr:colOff>189865</xdr:colOff>
      <xdr:row>64</xdr:row>
      <xdr:rowOff>88174</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10476865" y="9676312"/>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92001</xdr:rowOff>
    </xdr:from>
    <xdr:ext cx="469744" cy="259045"/>
    <xdr:sp macro="" textlink="">
      <xdr:nvSpPr>
        <xdr:cNvPr id="235" name="【体育館・プール】&#10;一人当たり面積最小値テキスト">
          <a:extLst>
            <a:ext uri="{FF2B5EF4-FFF2-40B4-BE49-F238E27FC236}">
              <a16:creationId xmlns:a16="http://schemas.microsoft.com/office/drawing/2014/main" id="{00000000-0008-0000-0F00-0000EB000000}"/>
            </a:ext>
          </a:extLst>
        </xdr:cNvPr>
        <xdr:cNvSpPr txBox="1"/>
      </xdr:nvSpPr>
      <xdr:spPr>
        <a:xfrm>
          <a:off x="10515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88174</xdr:rowOff>
    </xdr:from>
    <xdr:to>
      <xdr:col>55</xdr:col>
      <xdr:colOff>88900</xdr:colOff>
      <xdr:row>64</xdr:row>
      <xdr:rowOff>88174</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0388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21789</xdr:rowOff>
    </xdr:from>
    <xdr:ext cx="469744" cy="259045"/>
    <xdr:sp macro="" textlink="">
      <xdr:nvSpPr>
        <xdr:cNvPr id="237" name="【体育館・プール】&#10;一人当たり面積最大値テキスト">
          <a:extLst>
            <a:ext uri="{FF2B5EF4-FFF2-40B4-BE49-F238E27FC236}">
              <a16:creationId xmlns:a16="http://schemas.microsoft.com/office/drawing/2014/main" id="{00000000-0008-0000-0F00-0000ED000000}"/>
            </a:ext>
          </a:extLst>
        </xdr:cNvPr>
        <xdr:cNvSpPr txBox="1"/>
      </xdr:nvSpPr>
      <xdr:spPr>
        <a:xfrm>
          <a:off x="10515600" y="9451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75112</xdr:rowOff>
    </xdr:from>
    <xdr:to>
      <xdr:col>55</xdr:col>
      <xdr:colOff>88900</xdr:colOff>
      <xdr:row>56</xdr:row>
      <xdr:rowOff>75112</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0388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1468</xdr:rowOff>
    </xdr:from>
    <xdr:ext cx="469744" cy="259045"/>
    <xdr:sp macro="" textlink="">
      <xdr:nvSpPr>
        <xdr:cNvPr id="239" name="【体育館・プール】&#10;一人当たり面積平均値テキスト">
          <a:extLst>
            <a:ext uri="{FF2B5EF4-FFF2-40B4-BE49-F238E27FC236}">
              <a16:creationId xmlns:a16="http://schemas.microsoft.com/office/drawing/2014/main" id="{00000000-0008-0000-0F00-0000EF000000}"/>
            </a:ext>
          </a:extLst>
        </xdr:cNvPr>
        <xdr:cNvSpPr txBox="1"/>
      </xdr:nvSpPr>
      <xdr:spPr>
        <a:xfrm>
          <a:off x="10515600" y="1045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150041</xdr:rowOff>
    </xdr:from>
    <xdr:to>
      <xdr:col>55</xdr:col>
      <xdr:colOff>50800</xdr:colOff>
      <xdr:row>62</xdr:row>
      <xdr:rowOff>80191</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104267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135346</xdr:rowOff>
    </xdr:from>
    <xdr:to>
      <xdr:col>50</xdr:col>
      <xdr:colOff>165100</xdr:colOff>
      <xdr:row>62</xdr:row>
      <xdr:rowOff>65496</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9588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133713</xdr:rowOff>
    </xdr:from>
    <xdr:to>
      <xdr:col>46</xdr:col>
      <xdr:colOff>38100</xdr:colOff>
      <xdr:row>62</xdr:row>
      <xdr:rowOff>63863</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102688</xdr:rowOff>
    </xdr:from>
    <xdr:to>
      <xdr:col>41</xdr:col>
      <xdr:colOff>101600</xdr:colOff>
      <xdr:row>62</xdr:row>
      <xdr:rowOff>32838</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7810500" y="105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68399</xdr:rowOff>
    </xdr:from>
    <xdr:to>
      <xdr:col>36</xdr:col>
      <xdr:colOff>165100</xdr:colOff>
      <xdr:row>61</xdr:row>
      <xdr:rowOff>169999</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6921500" y="105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6350</xdr:rowOff>
    </xdr:from>
    <xdr:to>
      <xdr:col>55</xdr:col>
      <xdr:colOff>50800</xdr:colOff>
      <xdr:row>64</xdr:row>
      <xdr:rowOff>107950</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104267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92727</xdr:rowOff>
    </xdr:from>
    <xdr:ext cx="469744" cy="259045"/>
    <xdr:sp macro="" textlink="">
      <xdr:nvSpPr>
        <xdr:cNvPr id="251" name="【体育館・プール】&#10;一人当たり面積該当値テキスト">
          <a:extLst>
            <a:ext uri="{FF2B5EF4-FFF2-40B4-BE49-F238E27FC236}">
              <a16:creationId xmlns:a16="http://schemas.microsoft.com/office/drawing/2014/main" id="{00000000-0008-0000-0F00-0000FB000000}"/>
            </a:ext>
          </a:extLst>
        </xdr:cNvPr>
        <xdr:cNvSpPr txBox="1"/>
      </xdr:nvSpPr>
      <xdr:spPr>
        <a:xfrm>
          <a:off x="10515600" y="1089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6350</xdr:rowOff>
    </xdr:from>
    <xdr:to>
      <xdr:col>50</xdr:col>
      <xdr:colOff>165100</xdr:colOff>
      <xdr:row>64</xdr:row>
      <xdr:rowOff>107950</xdr:rowOff>
    </xdr:to>
    <xdr:sp macro="" textlink="">
      <xdr:nvSpPr>
        <xdr:cNvPr id="252" name="楕円 251">
          <a:extLst>
            <a:ext uri="{FF2B5EF4-FFF2-40B4-BE49-F238E27FC236}">
              <a16:creationId xmlns:a16="http://schemas.microsoft.com/office/drawing/2014/main" id="{00000000-0008-0000-0F00-0000FC000000}"/>
            </a:ext>
          </a:extLst>
        </xdr:cNvPr>
        <xdr:cNvSpPr/>
      </xdr:nvSpPr>
      <xdr:spPr>
        <a:xfrm>
          <a:off x="9588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57150</xdr:rowOff>
    </xdr:from>
    <xdr:to>
      <xdr:col>55</xdr:col>
      <xdr:colOff>0</xdr:colOff>
      <xdr:row>64</xdr:row>
      <xdr:rowOff>57150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9639300" y="11029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6350</xdr:rowOff>
    </xdr:from>
    <xdr:to>
      <xdr:col>46</xdr:col>
      <xdr:colOff>38100</xdr:colOff>
      <xdr:row>64</xdr:row>
      <xdr:rowOff>107950</xdr:rowOff>
    </xdr:to>
    <xdr:sp macro="" textlink="">
      <xdr:nvSpPr>
        <xdr:cNvPr id="254" name="楕円 253">
          <a:extLst>
            <a:ext uri="{FF2B5EF4-FFF2-40B4-BE49-F238E27FC236}">
              <a16:creationId xmlns:a16="http://schemas.microsoft.com/office/drawing/2014/main" id="{00000000-0008-0000-0F00-0000FE000000}"/>
            </a:ext>
          </a:extLst>
        </xdr:cNvPr>
        <xdr:cNvSpPr/>
      </xdr:nvSpPr>
      <xdr:spPr>
        <a:xfrm>
          <a:off x="8699500" y="1097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57150</xdr:rowOff>
    </xdr:from>
    <xdr:to>
      <xdr:col>50</xdr:col>
      <xdr:colOff>114300</xdr:colOff>
      <xdr:row>64</xdr:row>
      <xdr:rowOff>57150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8750300" y="11029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17780</xdr:rowOff>
    </xdr:from>
    <xdr:to>
      <xdr:col>41</xdr:col>
      <xdr:colOff>101600</xdr:colOff>
      <xdr:row>64</xdr:row>
      <xdr:rowOff>119380</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7810500" y="1099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57150</xdr:rowOff>
    </xdr:from>
    <xdr:to>
      <xdr:col>45</xdr:col>
      <xdr:colOff>177800</xdr:colOff>
      <xdr:row>64</xdr:row>
      <xdr:rowOff>68580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flipV="1">
          <a:off x="7861300" y="11029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120650</xdr:rowOff>
    </xdr:from>
    <xdr:to>
      <xdr:col>36</xdr:col>
      <xdr:colOff>165100</xdr:colOff>
      <xdr:row>64</xdr:row>
      <xdr:rowOff>50800</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6921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0</xdr:rowOff>
    </xdr:from>
    <xdr:to>
      <xdr:col>41</xdr:col>
      <xdr:colOff>50800</xdr:colOff>
      <xdr:row>64</xdr:row>
      <xdr:rowOff>68580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6972300" y="10972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82023</xdr:rowOff>
    </xdr:from>
    <xdr:ext cx="469744" cy="259045"/>
    <xdr:sp macro="" textlink="">
      <xdr:nvSpPr>
        <xdr:cNvPr id="260" name="n_1aveValue【体育館・プール】&#10;一人当たり面積">
          <a:extLst>
            <a:ext uri="{FF2B5EF4-FFF2-40B4-BE49-F238E27FC236}">
              <a16:creationId xmlns:a16="http://schemas.microsoft.com/office/drawing/2014/main" id="{00000000-0008-0000-0F00-000004010000}"/>
            </a:ext>
          </a:extLst>
        </xdr:cNvPr>
        <xdr:cNvSpPr txBox="1"/>
      </xdr:nvSpPr>
      <xdr:spPr>
        <a:xfrm>
          <a:off x="93917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80390</xdr:rowOff>
    </xdr:from>
    <xdr:ext cx="469744" cy="259045"/>
    <xdr:sp macro="" textlink="">
      <xdr:nvSpPr>
        <xdr:cNvPr id="261" name="n_2aveValue【体育館・プール】&#10;一人当たり面積">
          <a:extLst>
            <a:ext uri="{FF2B5EF4-FFF2-40B4-BE49-F238E27FC236}">
              <a16:creationId xmlns:a16="http://schemas.microsoft.com/office/drawing/2014/main" id="{00000000-0008-0000-0F00-000005010000}"/>
            </a:ext>
          </a:extLst>
        </xdr:cNvPr>
        <xdr:cNvSpPr txBox="1"/>
      </xdr:nvSpPr>
      <xdr:spPr>
        <a:xfrm>
          <a:off x="8515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49365</xdr:rowOff>
    </xdr:from>
    <xdr:ext cx="469744" cy="259045"/>
    <xdr:sp macro="" textlink="">
      <xdr:nvSpPr>
        <xdr:cNvPr id="262" name="n_3aveValue【体育館・プール】&#10;一人当たり面積">
          <a:extLst>
            <a:ext uri="{FF2B5EF4-FFF2-40B4-BE49-F238E27FC236}">
              <a16:creationId xmlns:a16="http://schemas.microsoft.com/office/drawing/2014/main" id="{00000000-0008-0000-0F00-000006010000}"/>
            </a:ext>
          </a:extLst>
        </xdr:cNvPr>
        <xdr:cNvSpPr txBox="1"/>
      </xdr:nvSpPr>
      <xdr:spPr>
        <a:xfrm>
          <a:off x="7626427" y="1033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15076</xdr:rowOff>
    </xdr:from>
    <xdr:ext cx="469744" cy="259045"/>
    <xdr:sp macro="" textlink="">
      <xdr:nvSpPr>
        <xdr:cNvPr id="263" name="n_4aveValue【体育館・プール】&#10;一人当たり面積">
          <a:extLst>
            <a:ext uri="{FF2B5EF4-FFF2-40B4-BE49-F238E27FC236}">
              <a16:creationId xmlns:a16="http://schemas.microsoft.com/office/drawing/2014/main" id="{00000000-0008-0000-0F00-000007010000}"/>
            </a:ext>
          </a:extLst>
        </xdr:cNvPr>
        <xdr:cNvSpPr txBox="1"/>
      </xdr:nvSpPr>
      <xdr:spPr>
        <a:xfrm>
          <a:off x="6737427" y="1030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99077</xdr:rowOff>
    </xdr:from>
    <xdr:ext cx="469744" cy="259045"/>
    <xdr:sp macro="" textlink="">
      <xdr:nvSpPr>
        <xdr:cNvPr id="264" name="n_1mainValue【体育館・プール】&#10;一人当たり面積">
          <a:extLst>
            <a:ext uri="{FF2B5EF4-FFF2-40B4-BE49-F238E27FC236}">
              <a16:creationId xmlns:a16="http://schemas.microsoft.com/office/drawing/2014/main" id="{00000000-0008-0000-0F00-000008010000}"/>
            </a:ext>
          </a:extLst>
        </xdr:cNvPr>
        <xdr:cNvSpPr txBox="1"/>
      </xdr:nvSpPr>
      <xdr:spPr>
        <a:xfrm>
          <a:off x="93917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99077</xdr:rowOff>
    </xdr:from>
    <xdr:ext cx="469744" cy="259045"/>
    <xdr:sp macro="" textlink="">
      <xdr:nvSpPr>
        <xdr:cNvPr id="265" name="n_2mainValue【体育館・プール】&#10;一人当たり面積">
          <a:extLst>
            <a:ext uri="{FF2B5EF4-FFF2-40B4-BE49-F238E27FC236}">
              <a16:creationId xmlns:a16="http://schemas.microsoft.com/office/drawing/2014/main" id="{00000000-0008-0000-0F00-000009010000}"/>
            </a:ext>
          </a:extLst>
        </xdr:cNvPr>
        <xdr:cNvSpPr txBox="1"/>
      </xdr:nvSpPr>
      <xdr:spPr>
        <a:xfrm>
          <a:off x="8515427" y="1107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110507</xdr:rowOff>
    </xdr:from>
    <xdr:ext cx="469744" cy="259045"/>
    <xdr:sp macro="" textlink="">
      <xdr:nvSpPr>
        <xdr:cNvPr id="266" name="n_3mainValue【体育館・プール】&#10;一人当たり面積">
          <a:extLst>
            <a:ext uri="{FF2B5EF4-FFF2-40B4-BE49-F238E27FC236}">
              <a16:creationId xmlns:a16="http://schemas.microsoft.com/office/drawing/2014/main" id="{00000000-0008-0000-0F00-00000A010000}"/>
            </a:ext>
          </a:extLst>
        </xdr:cNvPr>
        <xdr:cNvSpPr txBox="1"/>
      </xdr:nvSpPr>
      <xdr:spPr>
        <a:xfrm>
          <a:off x="7626427"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41927</xdr:rowOff>
    </xdr:from>
    <xdr:ext cx="469744" cy="259045"/>
    <xdr:sp macro="" textlink="">
      <xdr:nvSpPr>
        <xdr:cNvPr id="267" name="n_4mainValue【体育館・プール】&#10;一人当たり面積">
          <a:extLst>
            <a:ext uri="{FF2B5EF4-FFF2-40B4-BE49-F238E27FC236}">
              <a16:creationId xmlns:a16="http://schemas.microsoft.com/office/drawing/2014/main" id="{00000000-0008-0000-0F00-00000B010000}"/>
            </a:ext>
          </a:extLst>
        </xdr:cNvPr>
        <xdr:cNvSpPr txBox="1"/>
      </xdr:nvSpPr>
      <xdr:spPr>
        <a:xfrm>
          <a:off x="6737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a:extLst>
            <a:ext uri="{FF2B5EF4-FFF2-40B4-BE49-F238E27FC236}">
              <a16:creationId xmlns:a16="http://schemas.microsoft.com/office/drawing/2014/main" id="{00000000-0008-0000-0F00-000015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a:extLst>
            <a:ext uri="{FF2B5EF4-FFF2-40B4-BE49-F238E27FC236}">
              <a16:creationId xmlns:a16="http://schemas.microsoft.com/office/drawing/2014/main" id="{00000000-0008-0000-0F00-000017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福祉施設】&#10;有形固定資産減価償却率グラフ枠">
          <a:extLst>
            <a:ext uri="{FF2B5EF4-FFF2-40B4-BE49-F238E27FC236}">
              <a16:creationId xmlns:a16="http://schemas.microsoft.com/office/drawing/2014/main" id="{00000000-0008-0000-0F00-000023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55245</xdr:rowOff>
    </xdr:from>
    <xdr:to>
      <xdr:col>24</xdr:col>
      <xdr:colOff>62865</xdr:colOff>
      <xdr:row>86</xdr:row>
      <xdr:rowOff>106680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flipV="1">
          <a:off x="4634865" y="13256895"/>
          <a:ext cx="0" cy="1594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3" name="【福祉施設】&#10;有形固定資産減価償却率最小値テキスト">
          <a:extLst>
            <a:ext uri="{FF2B5EF4-FFF2-40B4-BE49-F238E27FC236}">
              <a16:creationId xmlns:a16="http://schemas.microsoft.com/office/drawing/2014/main" id="{00000000-0008-0000-0F00-000025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1922</xdr:rowOff>
    </xdr:from>
    <xdr:ext cx="405111" cy="259045"/>
    <xdr:sp macro="" textlink="">
      <xdr:nvSpPr>
        <xdr:cNvPr id="295" name="【福祉施設】&#10;有形固定資産減価償却率最大値テキスト">
          <a:extLst>
            <a:ext uri="{FF2B5EF4-FFF2-40B4-BE49-F238E27FC236}">
              <a16:creationId xmlns:a16="http://schemas.microsoft.com/office/drawing/2014/main" id="{00000000-0008-0000-0F00-000027010000}"/>
            </a:ext>
          </a:extLst>
        </xdr:cNvPr>
        <xdr:cNvSpPr txBox="1"/>
      </xdr:nvSpPr>
      <xdr:spPr>
        <a:xfrm>
          <a:off x="4673600" y="1303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55245</xdr:rowOff>
    </xdr:from>
    <xdr:to>
      <xdr:col>24</xdr:col>
      <xdr:colOff>152400</xdr:colOff>
      <xdr:row>77</xdr:row>
      <xdr:rowOff>55245</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4546600" y="1325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47641</xdr:rowOff>
    </xdr:from>
    <xdr:ext cx="405111" cy="259045"/>
    <xdr:sp macro="" textlink="">
      <xdr:nvSpPr>
        <xdr:cNvPr id="297" name="【福祉施設】&#10;有形固定資産減価償却率平均値テキスト">
          <a:extLst>
            <a:ext uri="{FF2B5EF4-FFF2-40B4-BE49-F238E27FC236}">
              <a16:creationId xmlns:a16="http://schemas.microsoft.com/office/drawing/2014/main" id="{00000000-0008-0000-0F00-000029010000}"/>
            </a:ext>
          </a:extLst>
        </xdr:cNvPr>
        <xdr:cNvSpPr txBox="1"/>
      </xdr:nvSpPr>
      <xdr:spPr>
        <a:xfrm>
          <a:off x="4673600" y="13935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69214</xdr:rowOff>
    </xdr:from>
    <xdr:to>
      <xdr:col>24</xdr:col>
      <xdr:colOff>114300</xdr:colOff>
      <xdr:row>81</xdr:row>
      <xdr:rowOff>170814</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45847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636</xdr:rowOff>
    </xdr:from>
    <xdr:to>
      <xdr:col>10</xdr:col>
      <xdr:colOff>165100</xdr:colOff>
      <xdr:row>81</xdr:row>
      <xdr:rowOff>102236</xdr:rowOff>
    </xdr:to>
    <xdr:sp macro="" textlink="">
      <xdr:nvSpPr>
        <xdr:cNvPr id="301" name="フローチャート: 判断 300">
          <a:extLst>
            <a:ext uri="{FF2B5EF4-FFF2-40B4-BE49-F238E27FC236}">
              <a16:creationId xmlns:a16="http://schemas.microsoft.com/office/drawing/2014/main" id="{00000000-0008-0000-0F00-00002D010000}"/>
            </a:ext>
          </a:extLst>
        </xdr:cNvPr>
        <xdr:cNvSpPr/>
      </xdr:nvSpPr>
      <xdr:spPr>
        <a:xfrm>
          <a:off x="1968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36830</xdr:rowOff>
    </xdr:from>
    <xdr:to>
      <xdr:col>24</xdr:col>
      <xdr:colOff>114300</xdr:colOff>
      <xdr:row>81</xdr:row>
      <xdr:rowOff>138430</xdr:rowOff>
    </xdr:to>
    <xdr:sp macro="" textlink="">
      <xdr:nvSpPr>
        <xdr:cNvPr id="308" name="楕円 307">
          <a:extLst>
            <a:ext uri="{FF2B5EF4-FFF2-40B4-BE49-F238E27FC236}">
              <a16:creationId xmlns:a16="http://schemas.microsoft.com/office/drawing/2014/main" id="{00000000-0008-0000-0F00-000034010000}"/>
            </a:ext>
          </a:extLst>
        </xdr:cNvPr>
        <xdr:cNvSpPr/>
      </xdr:nvSpPr>
      <xdr:spPr>
        <a:xfrm>
          <a:off x="4584700" y="1392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59707</xdr:rowOff>
    </xdr:from>
    <xdr:ext cx="405111" cy="259045"/>
    <xdr:sp macro="" textlink="">
      <xdr:nvSpPr>
        <xdr:cNvPr id="309" name="【福祉施設】&#10;有形固定資産減価償却率該当値テキスト">
          <a:extLst>
            <a:ext uri="{FF2B5EF4-FFF2-40B4-BE49-F238E27FC236}">
              <a16:creationId xmlns:a16="http://schemas.microsoft.com/office/drawing/2014/main" id="{00000000-0008-0000-0F00-000035010000}"/>
            </a:ext>
          </a:extLst>
        </xdr:cNvPr>
        <xdr:cNvSpPr txBox="1"/>
      </xdr:nvSpPr>
      <xdr:spPr>
        <a:xfrm>
          <a:off x="4673600"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164464</xdr:rowOff>
    </xdr:from>
    <xdr:to>
      <xdr:col>20</xdr:col>
      <xdr:colOff>38100</xdr:colOff>
      <xdr:row>81</xdr:row>
      <xdr:rowOff>94614</xdr:rowOff>
    </xdr:to>
    <xdr:sp macro="" textlink="">
      <xdr:nvSpPr>
        <xdr:cNvPr id="310" name="楕円 309">
          <a:extLst>
            <a:ext uri="{FF2B5EF4-FFF2-40B4-BE49-F238E27FC236}">
              <a16:creationId xmlns:a16="http://schemas.microsoft.com/office/drawing/2014/main" id="{00000000-0008-0000-0F00-000036010000}"/>
            </a:ext>
          </a:extLst>
        </xdr:cNvPr>
        <xdr:cNvSpPr/>
      </xdr:nvSpPr>
      <xdr:spPr>
        <a:xfrm>
          <a:off x="3746500" y="1388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43814</xdr:rowOff>
    </xdr:from>
    <xdr:to>
      <xdr:col>24</xdr:col>
      <xdr:colOff>63500</xdr:colOff>
      <xdr:row>81</xdr:row>
      <xdr:rowOff>87630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3797300" y="1393126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122555</xdr:rowOff>
    </xdr:from>
    <xdr:to>
      <xdr:col>15</xdr:col>
      <xdr:colOff>101600</xdr:colOff>
      <xdr:row>81</xdr:row>
      <xdr:rowOff>52705</xdr:rowOff>
    </xdr:to>
    <xdr:sp macro="" textlink="">
      <xdr:nvSpPr>
        <xdr:cNvPr id="312" name="楕円 311">
          <a:extLst>
            <a:ext uri="{FF2B5EF4-FFF2-40B4-BE49-F238E27FC236}">
              <a16:creationId xmlns:a16="http://schemas.microsoft.com/office/drawing/2014/main" id="{00000000-0008-0000-0F00-000038010000}"/>
            </a:ext>
          </a:extLst>
        </xdr:cNvPr>
        <xdr:cNvSpPr/>
      </xdr:nvSpPr>
      <xdr:spPr>
        <a:xfrm>
          <a:off x="2857500" y="1383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1905</xdr:rowOff>
    </xdr:from>
    <xdr:to>
      <xdr:col>19</xdr:col>
      <xdr:colOff>177800</xdr:colOff>
      <xdr:row>81</xdr:row>
      <xdr:rowOff>43814</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2908300" y="138893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78739</xdr:rowOff>
    </xdr:from>
    <xdr:to>
      <xdr:col>10</xdr:col>
      <xdr:colOff>165100</xdr:colOff>
      <xdr:row>81</xdr:row>
      <xdr:rowOff>8889</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1968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129539</xdr:rowOff>
    </xdr:from>
    <xdr:to>
      <xdr:col>15</xdr:col>
      <xdr:colOff>50800</xdr:colOff>
      <xdr:row>81</xdr:row>
      <xdr:rowOff>1905</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2019300" y="138455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78739</xdr:rowOff>
    </xdr:from>
    <xdr:to>
      <xdr:col>6</xdr:col>
      <xdr:colOff>38100</xdr:colOff>
      <xdr:row>81</xdr:row>
      <xdr:rowOff>8889</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1079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129539</xdr:rowOff>
    </xdr:from>
    <xdr:to>
      <xdr:col>10</xdr:col>
      <xdr:colOff>114300</xdr:colOff>
      <xdr:row>80</xdr:row>
      <xdr:rowOff>129539</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1130300" y="13845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1922</xdr:rowOff>
    </xdr:from>
    <xdr:ext cx="405111" cy="259045"/>
    <xdr:sp macro="" textlink="">
      <xdr:nvSpPr>
        <xdr:cNvPr id="318" name="n_1aveValue【福祉施設】&#10;有形固定資産減価償却率">
          <a:extLst>
            <a:ext uri="{FF2B5EF4-FFF2-40B4-BE49-F238E27FC236}">
              <a16:creationId xmlns:a16="http://schemas.microsoft.com/office/drawing/2014/main" id="{00000000-0008-0000-0F00-00003E010000}"/>
            </a:ext>
          </a:extLst>
        </xdr:cNvPr>
        <xdr:cNvSpPr txBox="1"/>
      </xdr:nvSpPr>
      <xdr:spPr>
        <a:xfrm>
          <a:off x="35820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319" name="n_2aveValue【福祉施設】&#10;有形固定資産減価償却率">
          <a:extLst>
            <a:ext uri="{FF2B5EF4-FFF2-40B4-BE49-F238E27FC236}">
              <a16:creationId xmlns:a16="http://schemas.microsoft.com/office/drawing/2014/main" id="{00000000-0008-0000-0F00-00003F010000}"/>
            </a:ext>
          </a:extLst>
        </xdr:cNvPr>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93363</xdr:rowOff>
    </xdr:from>
    <xdr:ext cx="405111" cy="259045"/>
    <xdr:sp macro="" textlink="">
      <xdr:nvSpPr>
        <xdr:cNvPr id="320" name="n_3aveValue【福祉施設】&#10;有形固定資産減価償却率">
          <a:extLst>
            <a:ext uri="{FF2B5EF4-FFF2-40B4-BE49-F238E27FC236}">
              <a16:creationId xmlns:a16="http://schemas.microsoft.com/office/drawing/2014/main" id="{00000000-0008-0000-0F00-000040010000}"/>
            </a:ext>
          </a:extLst>
        </xdr:cNvPr>
        <xdr:cNvSpPr txBox="1"/>
      </xdr:nvSpPr>
      <xdr:spPr>
        <a:xfrm>
          <a:off x="1816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87647</xdr:rowOff>
    </xdr:from>
    <xdr:ext cx="405111" cy="259045"/>
    <xdr:sp macro="" textlink="">
      <xdr:nvSpPr>
        <xdr:cNvPr id="321" name="n_4aveValue【福祉施設】&#10;有形固定資産減価償却率">
          <a:extLst>
            <a:ext uri="{FF2B5EF4-FFF2-40B4-BE49-F238E27FC236}">
              <a16:creationId xmlns:a16="http://schemas.microsoft.com/office/drawing/2014/main" id="{00000000-0008-0000-0F00-000041010000}"/>
            </a:ext>
          </a:extLst>
        </xdr:cNvPr>
        <xdr:cNvSpPr txBox="1"/>
      </xdr:nvSpPr>
      <xdr:spPr>
        <a:xfrm>
          <a:off x="927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111141</xdr:rowOff>
    </xdr:from>
    <xdr:ext cx="405111" cy="259045"/>
    <xdr:sp macro="" textlink="">
      <xdr:nvSpPr>
        <xdr:cNvPr id="322" name="n_1mainValue【福祉施設】&#10;有形固定資産減価償却率">
          <a:extLst>
            <a:ext uri="{FF2B5EF4-FFF2-40B4-BE49-F238E27FC236}">
              <a16:creationId xmlns:a16="http://schemas.microsoft.com/office/drawing/2014/main" id="{00000000-0008-0000-0F00-000042010000}"/>
            </a:ext>
          </a:extLst>
        </xdr:cNvPr>
        <xdr:cNvSpPr txBox="1"/>
      </xdr:nvSpPr>
      <xdr:spPr>
        <a:xfrm>
          <a:off x="35820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69232</xdr:rowOff>
    </xdr:from>
    <xdr:ext cx="405111" cy="259045"/>
    <xdr:sp macro="" textlink="">
      <xdr:nvSpPr>
        <xdr:cNvPr id="323" name="n_2mainValue【福祉施設】&#10;有形固定資産減価償却率">
          <a:extLst>
            <a:ext uri="{FF2B5EF4-FFF2-40B4-BE49-F238E27FC236}">
              <a16:creationId xmlns:a16="http://schemas.microsoft.com/office/drawing/2014/main" id="{00000000-0008-0000-0F00-000043010000}"/>
            </a:ext>
          </a:extLst>
        </xdr:cNvPr>
        <xdr:cNvSpPr txBox="1"/>
      </xdr:nvSpPr>
      <xdr:spPr>
        <a:xfrm>
          <a:off x="2705744" y="1361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25416</xdr:rowOff>
    </xdr:from>
    <xdr:ext cx="405111" cy="259045"/>
    <xdr:sp macro="" textlink="">
      <xdr:nvSpPr>
        <xdr:cNvPr id="324" name="n_3mainValue【福祉施設】&#10;有形固定資産減価償却率">
          <a:extLst>
            <a:ext uri="{FF2B5EF4-FFF2-40B4-BE49-F238E27FC236}">
              <a16:creationId xmlns:a16="http://schemas.microsoft.com/office/drawing/2014/main" id="{00000000-0008-0000-0F00-000044010000}"/>
            </a:ext>
          </a:extLst>
        </xdr:cNvPr>
        <xdr:cNvSpPr txBox="1"/>
      </xdr:nvSpPr>
      <xdr:spPr>
        <a:xfrm>
          <a:off x="1816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25416</xdr:rowOff>
    </xdr:from>
    <xdr:ext cx="405111" cy="259045"/>
    <xdr:sp macro="" textlink="">
      <xdr:nvSpPr>
        <xdr:cNvPr id="325" name="n_4mainValue【福祉施設】&#10;有形固定資産減価償却率">
          <a:extLst>
            <a:ext uri="{FF2B5EF4-FFF2-40B4-BE49-F238E27FC236}">
              <a16:creationId xmlns:a16="http://schemas.microsoft.com/office/drawing/2014/main" id="{00000000-0008-0000-0F00-000045010000}"/>
            </a:ext>
          </a:extLst>
        </xdr:cNvPr>
        <xdr:cNvSpPr txBox="1"/>
      </xdr:nvSpPr>
      <xdr:spPr>
        <a:xfrm>
          <a:off x="927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福祉施設】&#10;一人当たり面積グラフ枠">
          <a:extLst>
            <a:ext uri="{FF2B5EF4-FFF2-40B4-BE49-F238E27FC236}">
              <a16:creationId xmlns:a16="http://schemas.microsoft.com/office/drawing/2014/main" id="{00000000-0008-0000-0F00-00005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158931</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flipV="1">
          <a:off x="10476865" y="13365480"/>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352" name="【福祉施設】&#10;一人当たり面積最小値テキスト">
          <a:extLst>
            <a:ext uri="{FF2B5EF4-FFF2-40B4-BE49-F238E27FC236}">
              <a16:creationId xmlns:a16="http://schemas.microsoft.com/office/drawing/2014/main" id="{00000000-0008-0000-0F00-000060010000}"/>
            </a:ext>
          </a:extLst>
        </xdr:cNvPr>
        <xdr:cNvSpPr txBox="1"/>
      </xdr:nvSpPr>
      <xdr:spPr>
        <a:xfrm>
          <a:off x="10515600" y="1490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0388600" y="1490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4" name="【福祉施設】&#10;一人当たり面積最大値テキスト">
          <a:extLst>
            <a:ext uri="{FF2B5EF4-FFF2-40B4-BE49-F238E27FC236}">
              <a16:creationId xmlns:a16="http://schemas.microsoft.com/office/drawing/2014/main" id="{00000000-0008-0000-0F00-000062010000}"/>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21245</xdr:rowOff>
    </xdr:from>
    <xdr:ext cx="469744" cy="259045"/>
    <xdr:sp macro="" textlink="">
      <xdr:nvSpPr>
        <xdr:cNvPr id="356" name="【福祉施設】&#10;一人当たり面積平均値テキスト">
          <a:extLst>
            <a:ext uri="{FF2B5EF4-FFF2-40B4-BE49-F238E27FC236}">
              <a16:creationId xmlns:a16="http://schemas.microsoft.com/office/drawing/2014/main" id="{00000000-0008-0000-0F00-000064010000}"/>
            </a:ext>
          </a:extLst>
        </xdr:cNvPr>
        <xdr:cNvSpPr txBox="1"/>
      </xdr:nvSpPr>
      <xdr:spPr>
        <a:xfrm>
          <a:off x="10515600" y="14423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42818</xdr:rowOff>
    </xdr:from>
    <xdr:to>
      <xdr:col>55</xdr:col>
      <xdr:colOff>50800</xdr:colOff>
      <xdr:row>84</xdr:row>
      <xdr:rowOff>144418</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104267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33020</xdr:rowOff>
    </xdr:from>
    <xdr:to>
      <xdr:col>50</xdr:col>
      <xdr:colOff>165100</xdr:colOff>
      <xdr:row>84</xdr:row>
      <xdr:rowOff>134620</xdr:rowOff>
    </xdr:to>
    <xdr:sp macro="" textlink="">
      <xdr:nvSpPr>
        <xdr:cNvPr id="358" name="フローチャート: 判断 357">
          <a:extLst>
            <a:ext uri="{FF2B5EF4-FFF2-40B4-BE49-F238E27FC236}">
              <a16:creationId xmlns:a16="http://schemas.microsoft.com/office/drawing/2014/main" id="{00000000-0008-0000-0F00-000066010000}"/>
            </a:ext>
          </a:extLst>
        </xdr:cNvPr>
        <xdr:cNvSpPr/>
      </xdr:nvSpPr>
      <xdr:spPr>
        <a:xfrm>
          <a:off x="9588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16692</xdr:rowOff>
    </xdr:from>
    <xdr:to>
      <xdr:col>46</xdr:col>
      <xdr:colOff>38100</xdr:colOff>
      <xdr:row>84</xdr:row>
      <xdr:rowOff>118292</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8699500" y="1441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96701</xdr:rowOff>
    </xdr:from>
    <xdr:to>
      <xdr:col>41</xdr:col>
      <xdr:colOff>101600</xdr:colOff>
      <xdr:row>84</xdr:row>
      <xdr:rowOff>26851</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7810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148952</xdr:rowOff>
    </xdr:from>
    <xdr:to>
      <xdr:col>36</xdr:col>
      <xdr:colOff>165100</xdr:colOff>
      <xdr:row>84</xdr:row>
      <xdr:rowOff>79102</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6921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80373</xdr:rowOff>
    </xdr:from>
    <xdr:to>
      <xdr:col>55</xdr:col>
      <xdr:colOff>50800</xdr:colOff>
      <xdr:row>84</xdr:row>
      <xdr:rowOff>10523</xdr:rowOff>
    </xdr:to>
    <xdr:sp macro="" textlink="">
      <xdr:nvSpPr>
        <xdr:cNvPr id="367" name="楕円 366">
          <a:extLst>
            <a:ext uri="{FF2B5EF4-FFF2-40B4-BE49-F238E27FC236}">
              <a16:creationId xmlns:a16="http://schemas.microsoft.com/office/drawing/2014/main" id="{00000000-0008-0000-0F00-00006F010000}"/>
            </a:ext>
          </a:extLst>
        </xdr:cNvPr>
        <xdr:cNvSpPr/>
      </xdr:nvSpPr>
      <xdr:spPr>
        <a:xfrm>
          <a:off x="104267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103250</xdr:rowOff>
    </xdr:from>
    <xdr:ext cx="469744" cy="259045"/>
    <xdr:sp macro="" textlink="">
      <xdr:nvSpPr>
        <xdr:cNvPr id="368" name="【福祉施設】&#10;一人当たり面積該当値テキスト">
          <a:extLst>
            <a:ext uri="{FF2B5EF4-FFF2-40B4-BE49-F238E27FC236}">
              <a16:creationId xmlns:a16="http://schemas.microsoft.com/office/drawing/2014/main" id="{00000000-0008-0000-0F00-000070010000}"/>
            </a:ext>
          </a:extLst>
        </xdr:cNvPr>
        <xdr:cNvSpPr txBox="1"/>
      </xdr:nvSpPr>
      <xdr:spPr>
        <a:xfrm>
          <a:off x="10515600" y="14162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83638</xdr:rowOff>
    </xdr:from>
    <xdr:to>
      <xdr:col>50</xdr:col>
      <xdr:colOff>165100</xdr:colOff>
      <xdr:row>84</xdr:row>
      <xdr:rowOff>13788</xdr:rowOff>
    </xdr:to>
    <xdr:sp macro="" textlink="">
      <xdr:nvSpPr>
        <xdr:cNvPr id="369" name="楕円 368">
          <a:extLst>
            <a:ext uri="{FF2B5EF4-FFF2-40B4-BE49-F238E27FC236}">
              <a16:creationId xmlns:a16="http://schemas.microsoft.com/office/drawing/2014/main" id="{00000000-0008-0000-0F00-000071010000}"/>
            </a:ext>
          </a:extLst>
        </xdr:cNvPr>
        <xdr:cNvSpPr/>
      </xdr:nvSpPr>
      <xdr:spPr>
        <a:xfrm>
          <a:off x="9588500" y="1431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131173</xdr:rowOff>
    </xdr:from>
    <xdr:to>
      <xdr:col>55</xdr:col>
      <xdr:colOff>0</xdr:colOff>
      <xdr:row>83</xdr:row>
      <xdr:rowOff>134438</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flipV="1">
          <a:off x="9639300" y="1436152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86905</xdr:rowOff>
    </xdr:from>
    <xdr:to>
      <xdr:col>46</xdr:col>
      <xdr:colOff>38100</xdr:colOff>
      <xdr:row>84</xdr:row>
      <xdr:rowOff>17055</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86995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134438</xdr:rowOff>
    </xdr:from>
    <xdr:to>
      <xdr:col>50</xdr:col>
      <xdr:colOff>114300</xdr:colOff>
      <xdr:row>83</xdr:row>
      <xdr:rowOff>137705</xdr:rowOff>
    </xdr:to>
    <xdr:cxnSp macro="">
      <xdr:nvCxnSpPr>
        <xdr:cNvPr id="372" name="直線コネクタ 371">
          <a:extLst>
            <a:ext uri="{FF2B5EF4-FFF2-40B4-BE49-F238E27FC236}">
              <a16:creationId xmlns:a16="http://schemas.microsoft.com/office/drawing/2014/main" id="{00000000-0008-0000-0F00-000074010000}"/>
            </a:ext>
          </a:extLst>
        </xdr:cNvPr>
        <xdr:cNvCxnSpPr/>
      </xdr:nvCxnSpPr>
      <xdr:spPr>
        <a:xfrm flipV="1">
          <a:off x="8750300" y="143647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90170</xdr:rowOff>
    </xdr:from>
    <xdr:to>
      <xdr:col>41</xdr:col>
      <xdr:colOff>101600</xdr:colOff>
      <xdr:row>84</xdr:row>
      <xdr:rowOff>20320</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7810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137705</xdr:rowOff>
    </xdr:from>
    <xdr:to>
      <xdr:col>45</xdr:col>
      <xdr:colOff>177800</xdr:colOff>
      <xdr:row>83</xdr:row>
      <xdr:rowOff>140970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7861300" y="14368055"/>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93436</xdr:rowOff>
    </xdr:from>
    <xdr:to>
      <xdr:col>36</xdr:col>
      <xdr:colOff>165100</xdr:colOff>
      <xdr:row>84</xdr:row>
      <xdr:rowOff>23586</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69215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140970</xdr:rowOff>
    </xdr:from>
    <xdr:to>
      <xdr:col>41</xdr:col>
      <xdr:colOff>50800</xdr:colOff>
      <xdr:row>83</xdr:row>
      <xdr:rowOff>144236</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6972300" y="143713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125747</xdr:rowOff>
    </xdr:from>
    <xdr:ext cx="469744" cy="259045"/>
    <xdr:sp macro="" textlink="">
      <xdr:nvSpPr>
        <xdr:cNvPr id="377" name="n_1aveValue【福祉施設】&#10;一人当たり面積">
          <a:extLst>
            <a:ext uri="{FF2B5EF4-FFF2-40B4-BE49-F238E27FC236}">
              <a16:creationId xmlns:a16="http://schemas.microsoft.com/office/drawing/2014/main" id="{00000000-0008-0000-0F00-000079010000}"/>
            </a:ext>
          </a:extLst>
        </xdr:cNvPr>
        <xdr:cNvSpPr txBox="1"/>
      </xdr:nvSpPr>
      <xdr:spPr>
        <a:xfrm>
          <a:off x="9391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109419</xdr:rowOff>
    </xdr:from>
    <xdr:ext cx="469744" cy="259045"/>
    <xdr:sp macro="" textlink="">
      <xdr:nvSpPr>
        <xdr:cNvPr id="378" name="n_2aveValue【福祉施設】&#10;一人当たり面積">
          <a:extLst>
            <a:ext uri="{FF2B5EF4-FFF2-40B4-BE49-F238E27FC236}">
              <a16:creationId xmlns:a16="http://schemas.microsoft.com/office/drawing/2014/main" id="{00000000-0008-0000-0F00-00007A010000}"/>
            </a:ext>
          </a:extLst>
        </xdr:cNvPr>
        <xdr:cNvSpPr txBox="1"/>
      </xdr:nvSpPr>
      <xdr:spPr>
        <a:xfrm>
          <a:off x="8515427" y="1451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17978</xdr:rowOff>
    </xdr:from>
    <xdr:ext cx="469744" cy="259045"/>
    <xdr:sp macro="" textlink="">
      <xdr:nvSpPr>
        <xdr:cNvPr id="379" name="n_3aveValue【福祉施設】&#10;一人当たり面積">
          <a:extLst>
            <a:ext uri="{FF2B5EF4-FFF2-40B4-BE49-F238E27FC236}">
              <a16:creationId xmlns:a16="http://schemas.microsoft.com/office/drawing/2014/main" id="{00000000-0008-0000-0F00-00007B010000}"/>
            </a:ext>
          </a:extLst>
        </xdr:cNvPr>
        <xdr:cNvSpPr txBox="1"/>
      </xdr:nvSpPr>
      <xdr:spPr>
        <a:xfrm>
          <a:off x="7626427" y="1441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70229</xdr:rowOff>
    </xdr:from>
    <xdr:ext cx="469744" cy="259045"/>
    <xdr:sp macro="" textlink="">
      <xdr:nvSpPr>
        <xdr:cNvPr id="380" name="n_4aveValue【福祉施設】&#10;一人当たり面積">
          <a:extLst>
            <a:ext uri="{FF2B5EF4-FFF2-40B4-BE49-F238E27FC236}">
              <a16:creationId xmlns:a16="http://schemas.microsoft.com/office/drawing/2014/main" id="{00000000-0008-0000-0F00-00007C010000}"/>
            </a:ext>
          </a:extLst>
        </xdr:cNvPr>
        <xdr:cNvSpPr txBox="1"/>
      </xdr:nvSpPr>
      <xdr:spPr>
        <a:xfrm>
          <a:off x="6737427" y="14472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30315</xdr:rowOff>
    </xdr:from>
    <xdr:ext cx="469744" cy="259045"/>
    <xdr:sp macro="" textlink="">
      <xdr:nvSpPr>
        <xdr:cNvPr id="381" name="n_1mainValue【福祉施設】&#10;一人当たり面積">
          <a:extLst>
            <a:ext uri="{FF2B5EF4-FFF2-40B4-BE49-F238E27FC236}">
              <a16:creationId xmlns:a16="http://schemas.microsoft.com/office/drawing/2014/main" id="{00000000-0008-0000-0F00-00007D010000}"/>
            </a:ext>
          </a:extLst>
        </xdr:cNvPr>
        <xdr:cNvSpPr txBox="1"/>
      </xdr:nvSpPr>
      <xdr:spPr>
        <a:xfrm>
          <a:off x="9391727" y="14089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33582</xdr:rowOff>
    </xdr:from>
    <xdr:ext cx="469744" cy="259045"/>
    <xdr:sp macro="" textlink="">
      <xdr:nvSpPr>
        <xdr:cNvPr id="382" name="n_2mainValue【福祉施設】&#10;一人当たり面積">
          <a:extLst>
            <a:ext uri="{FF2B5EF4-FFF2-40B4-BE49-F238E27FC236}">
              <a16:creationId xmlns:a16="http://schemas.microsoft.com/office/drawing/2014/main" id="{00000000-0008-0000-0F00-00007E010000}"/>
            </a:ext>
          </a:extLst>
        </xdr:cNvPr>
        <xdr:cNvSpPr txBox="1"/>
      </xdr:nvSpPr>
      <xdr:spPr>
        <a:xfrm>
          <a:off x="8515427" y="1409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36847</xdr:rowOff>
    </xdr:from>
    <xdr:ext cx="469744" cy="259045"/>
    <xdr:sp macro="" textlink="">
      <xdr:nvSpPr>
        <xdr:cNvPr id="383" name="n_3mainValue【福祉施設】&#10;一人当たり面積">
          <a:extLst>
            <a:ext uri="{FF2B5EF4-FFF2-40B4-BE49-F238E27FC236}">
              <a16:creationId xmlns:a16="http://schemas.microsoft.com/office/drawing/2014/main" id="{00000000-0008-0000-0F00-00007F010000}"/>
            </a:ext>
          </a:extLst>
        </xdr:cNvPr>
        <xdr:cNvSpPr txBox="1"/>
      </xdr:nvSpPr>
      <xdr:spPr>
        <a:xfrm>
          <a:off x="7626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40113</xdr:rowOff>
    </xdr:from>
    <xdr:ext cx="469744" cy="259045"/>
    <xdr:sp macro="" textlink="">
      <xdr:nvSpPr>
        <xdr:cNvPr id="384" name="n_4mainValue【福祉施設】&#10;一人当たり面積">
          <a:extLst>
            <a:ext uri="{FF2B5EF4-FFF2-40B4-BE49-F238E27FC236}">
              <a16:creationId xmlns:a16="http://schemas.microsoft.com/office/drawing/2014/main" id="{00000000-0008-0000-0F00-000080010000}"/>
            </a:ext>
          </a:extLst>
        </xdr:cNvPr>
        <xdr:cNvSpPr txBox="1"/>
      </xdr:nvSpPr>
      <xdr:spPr>
        <a:xfrm>
          <a:off x="6737427" y="1409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3" name="テキスト ボックス 392">
          <a:extLst>
            <a:ext uri="{FF2B5EF4-FFF2-40B4-BE49-F238E27FC236}">
              <a16:creationId xmlns:a16="http://schemas.microsoft.com/office/drawing/2014/main" id="{00000000-0008-0000-0F00-000089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5" name="テキスト ボックス 394">
          <a:extLst>
            <a:ext uri="{FF2B5EF4-FFF2-40B4-BE49-F238E27FC236}">
              <a16:creationId xmlns:a16="http://schemas.microsoft.com/office/drawing/2014/main" id="{00000000-0008-0000-0F00-00008B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9" name="【市民会館】&#10;有形固定資産減価償却率グラフ枠">
          <a:extLst>
            <a:ext uri="{FF2B5EF4-FFF2-40B4-BE49-F238E27FC236}">
              <a16:creationId xmlns:a16="http://schemas.microsoft.com/office/drawing/2014/main" id="{00000000-0008-0000-0F00-00009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100693</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4634865" y="17162418"/>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104520</xdr:rowOff>
    </xdr:from>
    <xdr:ext cx="405111" cy="259045"/>
    <xdr:sp macro="" textlink="">
      <xdr:nvSpPr>
        <xdr:cNvPr id="411" name="【市民会館】&#10;有形固定資産減価償却率最小値テキスト">
          <a:extLst>
            <a:ext uri="{FF2B5EF4-FFF2-40B4-BE49-F238E27FC236}">
              <a16:creationId xmlns:a16="http://schemas.microsoft.com/office/drawing/2014/main" id="{00000000-0008-0000-0F00-00009B010000}"/>
            </a:ext>
          </a:extLst>
        </xdr:cNvPr>
        <xdr:cNvSpPr txBox="1"/>
      </xdr:nvSpPr>
      <xdr:spPr>
        <a:xfrm>
          <a:off x="4673600" y="1862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100693</xdr:rowOff>
    </xdr:from>
    <xdr:to>
      <xdr:col>24</xdr:col>
      <xdr:colOff>152400</xdr:colOff>
      <xdr:row>108</xdr:row>
      <xdr:rowOff>100693</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4546600" y="1861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413" name="【市民会館】&#10;有形固定資産減価償却率最大値テキスト">
          <a:extLst>
            <a:ext uri="{FF2B5EF4-FFF2-40B4-BE49-F238E27FC236}">
              <a16:creationId xmlns:a16="http://schemas.microsoft.com/office/drawing/2014/main" id="{00000000-0008-0000-0F00-00009D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90369</xdr:rowOff>
    </xdr:from>
    <xdr:ext cx="405111" cy="259045"/>
    <xdr:sp macro="" textlink="">
      <xdr:nvSpPr>
        <xdr:cNvPr id="415" name="【市民会館】&#10;有形固定資産減価償却率平均値テキスト">
          <a:extLst>
            <a:ext uri="{FF2B5EF4-FFF2-40B4-BE49-F238E27FC236}">
              <a16:creationId xmlns:a16="http://schemas.microsoft.com/office/drawing/2014/main" id="{00000000-0008-0000-0F00-00009F010000}"/>
            </a:ext>
          </a:extLst>
        </xdr:cNvPr>
        <xdr:cNvSpPr txBox="1"/>
      </xdr:nvSpPr>
      <xdr:spPr>
        <a:xfrm>
          <a:off x="4673600" y="1792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111942</xdr:rowOff>
    </xdr:from>
    <xdr:to>
      <xdr:col>24</xdr:col>
      <xdr:colOff>114300</xdr:colOff>
      <xdr:row>105</xdr:row>
      <xdr:rowOff>42092</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45847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58057</xdr:rowOff>
    </xdr:from>
    <xdr:to>
      <xdr:col>20</xdr:col>
      <xdr:colOff>38100</xdr:colOff>
      <xdr:row>104</xdr:row>
      <xdr:rowOff>159657</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3746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418" name="フローチャート: 判断 417">
          <a:extLst>
            <a:ext uri="{FF2B5EF4-FFF2-40B4-BE49-F238E27FC236}">
              <a16:creationId xmlns:a16="http://schemas.microsoft.com/office/drawing/2014/main" id="{00000000-0008-0000-0F00-0000A2010000}"/>
            </a:ext>
          </a:extLst>
        </xdr:cNvPr>
        <xdr:cNvSpPr/>
      </xdr:nvSpPr>
      <xdr:spPr>
        <a:xfrm>
          <a:off x="2857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907</xdr:rowOff>
    </xdr:from>
    <xdr:to>
      <xdr:col>6</xdr:col>
      <xdr:colOff>38100</xdr:colOff>
      <xdr:row>104</xdr:row>
      <xdr:rowOff>102507</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079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4584700" y="1783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30315</xdr:rowOff>
    </xdr:from>
    <xdr:ext cx="405111" cy="259045"/>
    <xdr:sp macro="" textlink="">
      <xdr:nvSpPr>
        <xdr:cNvPr id="427" name="【市民会館】&#10;有形固定資産減価償却率該当値テキスト">
          <a:extLst>
            <a:ext uri="{FF2B5EF4-FFF2-40B4-BE49-F238E27FC236}">
              <a16:creationId xmlns:a16="http://schemas.microsoft.com/office/drawing/2014/main" id="{00000000-0008-0000-0F00-0000AB010000}"/>
            </a:ext>
          </a:extLst>
        </xdr:cNvPr>
        <xdr:cNvSpPr txBox="1"/>
      </xdr:nvSpPr>
      <xdr:spPr>
        <a:xfrm>
          <a:off x="4673600" y="1768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142966</xdr:rowOff>
    </xdr:from>
    <xdr:to>
      <xdr:col>20</xdr:col>
      <xdr:colOff>38100</xdr:colOff>
      <xdr:row>104</xdr:row>
      <xdr:rowOff>73116</xdr:rowOff>
    </xdr:to>
    <xdr:sp macro="" textlink="">
      <xdr:nvSpPr>
        <xdr:cNvPr id="428" name="楕円 427">
          <a:extLst>
            <a:ext uri="{FF2B5EF4-FFF2-40B4-BE49-F238E27FC236}">
              <a16:creationId xmlns:a16="http://schemas.microsoft.com/office/drawing/2014/main" id="{00000000-0008-0000-0F00-0000AC010000}"/>
            </a:ext>
          </a:extLst>
        </xdr:cNvPr>
        <xdr:cNvSpPr/>
      </xdr:nvSpPr>
      <xdr:spPr>
        <a:xfrm>
          <a:off x="3746500" y="1780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22316</xdr:rowOff>
    </xdr:from>
    <xdr:to>
      <xdr:col>24</xdr:col>
      <xdr:colOff>63500</xdr:colOff>
      <xdr:row>104</xdr:row>
      <xdr:rowOff>58238</xdr:rowOff>
    </xdr:to>
    <xdr:cxnSp macro="">
      <xdr:nvCxnSpPr>
        <xdr:cNvPr id="429" name="直線コネクタ 428">
          <a:extLst>
            <a:ext uri="{FF2B5EF4-FFF2-40B4-BE49-F238E27FC236}">
              <a16:creationId xmlns:a16="http://schemas.microsoft.com/office/drawing/2014/main" id="{00000000-0008-0000-0F00-0000AD010000}"/>
            </a:ext>
          </a:extLst>
        </xdr:cNvPr>
        <xdr:cNvCxnSpPr/>
      </xdr:nvCxnSpPr>
      <xdr:spPr>
        <a:xfrm>
          <a:off x="3797300" y="17853116"/>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107043</xdr:rowOff>
    </xdr:from>
    <xdr:to>
      <xdr:col>15</xdr:col>
      <xdr:colOff>101600</xdr:colOff>
      <xdr:row>104</xdr:row>
      <xdr:rowOff>37193</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2857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157843</xdr:rowOff>
    </xdr:from>
    <xdr:to>
      <xdr:col>19</xdr:col>
      <xdr:colOff>177800</xdr:colOff>
      <xdr:row>104</xdr:row>
      <xdr:rowOff>22316</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2908300" y="1781719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71120</xdr:rowOff>
    </xdr:from>
    <xdr:to>
      <xdr:col>10</xdr:col>
      <xdr:colOff>165100</xdr:colOff>
      <xdr:row>104</xdr:row>
      <xdr:rowOff>1270</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9685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121920</xdr:rowOff>
    </xdr:from>
    <xdr:to>
      <xdr:col>15</xdr:col>
      <xdr:colOff>50800</xdr:colOff>
      <xdr:row>103</xdr:row>
      <xdr:rowOff>157843</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2019300" y="177812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129902</xdr:rowOff>
    </xdr:from>
    <xdr:to>
      <xdr:col>6</xdr:col>
      <xdr:colOff>38100</xdr:colOff>
      <xdr:row>105</xdr:row>
      <xdr:rowOff>60052</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079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121920</xdr:rowOff>
    </xdr:from>
    <xdr:to>
      <xdr:col>10</xdr:col>
      <xdr:colOff>114300</xdr:colOff>
      <xdr:row>105</xdr:row>
      <xdr:rowOff>9252</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flipV="1">
          <a:off x="1130300" y="17781270"/>
          <a:ext cx="889000" cy="23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150784</xdr:rowOff>
    </xdr:from>
    <xdr:ext cx="405111" cy="259045"/>
    <xdr:sp macro="" textlink="">
      <xdr:nvSpPr>
        <xdr:cNvPr id="436" name="n_1aveValue【市民会館】&#10;有形固定資産減価償却率">
          <a:extLst>
            <a:ext uri="{FF2B5EF4-FFF2-40B4-BE49-F238E27FC236}">
              <a16:creationId xmlns:a16="http://schemas.microsoft.com/office/drawing/2014/main" id="{00000000-0008-0000-0F00-0000B4010000}"/>
            </a:ext>
          </a:extLst>
        </xdr:cNvPr>
        <xdr:cNvSpPr txBox="1"/>
      </xdr:nvSpPr>
      <xdr:spPr>
        <a:xfrm>
          <a:off x="35820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160582</xdr:rowOff>
    </xdr:from>
    <xdr:ext cx="405111" cy="259045"/>
    <xdr:sp macro="" textlink="">
      <xdr:nvSpPr>
        <xdr:cNvPr id="437" name="n_2aveValue【市民会館】&#10;有形固定資産減価償却率">
          <a:extLst>
            <a:ext uri="{FF2B5EF4-FFF2-40B4-BE49-F238E27FC236}">
              <a16:creationId xmlns:a16="http://schemas.microsoft.com/office/drawing/2014/main" id="{00000000-0008-0000-0F00-0000B5010000}"/>
            </a:ext>
          </a:extLst>
        </xdr:cNvPr>
        <xdr:cNvSpPr txBox="1"/>
      </xdr:nvSpPr>
      <xdr:spPr>
        <a:xfrm>
          <a:off x="2705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8" name="n_3aveValue【市民会館】&#10;有形固定資産減価償却率">
          <a:extLst>
            <a:ext uri="{FF2B5EF4-FFF2-40B4-BE49-F238E27FC236}">
              <a16:creationId xmlns:a16="http://schemas.microsoft.com/office/drawing/2014/main" id="{00000000-0008-0000-0F00-0000B6010000}"/>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119034</xdr:rowOff>
    </xdr:from>
    <xdr:ext cx="405111" cy="259045"/>
    <xdr:sp macro="" textlink="">
      <xdr:nvSpPr>
        <xdr:cNvPr id="439" name="n_4aveValue【市民会館】&#10;有形固定資産減価償却率">
          <a:extLst>
            <a:ext uri="{FF2B5EF4-FFF2-40B4-BE49-F238E27FC236}">
              <a16:creationId xmlns:a16="http://schemas.microsoft.com/office/drawing/2014/main" id="{00000000-0008-0000-0F00-0000B7010000}"/>
            </a:ext>
          </a:extLst>
        </xdr:cNvPr>
        <xdr:cNvSpPr txBox="1"/>
      </xdr:nvSpPr>
      <xdr:spPr>
        <a:xfrm>
          <a:off x="927744" y="1760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89643</xdr:rowOff>
    </xdr:from>
    <xdr:ext cx="405111" cy="259045"/>
    <xdr:sp macro="" textlink="">
      <xdr:nvSpPr>
        <xdr:cNvPr id="440" name="n_1mainValue【市民会館】&#10;有形固定資産減価償却率">
          <a:extLst>
            <a:ext uri="{FF2B5EF4-FFF2-40B4-BE49-F238E27FC236}">
              <a16:creationId xmlns:a16="http://schemas.microsoft.com/office/drawing/2014/main" id="{00000000-0008-0000-0F00-0000B8010000}"/>
            </a:ext>
          </a:extLst>
        </xdr:cNvPr>
        <xdr:cNvSpPr txBox="1"/>
      </xdr:nvSpPr>
      <xdr:spPr>
        <a:xfrm>
          <a:off x="3582044" y="1757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53720</xdr:rowOff>
    </xdr:from>
    <xdr:ext cx="405111" cy="259045"/>
    <xdr:sp macro="" textlink="">
      <xdr:nvSpPr>
        <xdr:cNvPr id="441" name="n_2mainValue【市民会館】&#10;有形固定資産減価償却率">
          <a:extLst>
            <a:ext uri="{FF2B5EF4-FFF2-40B4-BE49-F238E27FC236}">
              <a16:creationId xmlns:a16="http://schemas.microsoft.com/office/drawing/2014/main" id="{00000000-0008-0000-0F00-0000B9010000}"/>
            </a:ext>
          </a:extLst>
        </xdr:cNvPr>
        <xdr:cNvSpPr txBox="1"/>
      </xdr:nvSpPr>
      <xdr:spPr>
        <a:xfrm>
          <a:off x="27057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17797</xdr:rowOff>
    </xdr:from>
    <xdr:ext cx="405111" cy="259045"/>
    <xdr:sp macro="" textlink="">
      <xdr:nvSpPr>
        <xdr:cNvPr id="442" name="n_3mainValue【市民会館】&#10;有形固定資産減価償却率">
          <a:extLst>
            <a:ext uri="{FF2B5EF4-FFF2-40B4-BE49-F238E27FC236}">
              <a16:creationId xmlns:a16="http://schemas.microsoft.com/office/drawing/2014/main" id="{00000000-0008-0000-0F00-0000BA010000}"/>
            </a:ext>
          </a:extLst>
        </xdr:cNvPr>
        <xdr:cNvSpPr txBox="1"/>
      </xdr:nvSpPr>
      <xdr:spPr>
        <a:xfrm>
          <a:off x="1816744" y="1750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51179</xdr:rowOff>
    </xdr:from>
    <xdr:ext cx="405111" cy="259045"/>
    <xdr:sp macro="" textlink="">
      <xdr:nvSpPr>
        <xdr:cNvPr id="443" name="n_4mainValue【市民会館】&#10;有形固定資産減価償却率">
          <a:extLst>
            <a:ext uri="{FF2B5EF4-FFF2-40B4-BE49-F238E27FC236}">
              <a16:creationId xmlns:a16="http://schemas.microsoft.com/office/drawing/2014/main" id="{00000000-0008-0000-0F00-0000BB010000}"/>
            </a:ext>
          </a:extLst>
        </xdr:cNvPr>
        <xdr:cNvSpPr txBox="1"/>
      </xdr:nvSpPr>
      <xdr:spPr>
        <a:xfrm>
          <a:off x="927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5" name="正方形/長方形 444">
          <a:extLst>
            <a:ext uri="{FF2B5EF4-FFF2-40B4-BE49-F238E27FC236}">
              <a16:creationId xmlns:a16="http://schemas.microsoft.com/office/drawing/2014/main" id="{00000000-0008-0000-0F00-0000B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6" name="正方形/長方形 445">
          <a:extLst>
            <a:ext uri="{FF2B5EF4-FFF2-40B4-BE49-F238E27FC236}">
              <a16:creationId xmlns:a16="http://schemas.microsoft.com/office/drawing/2014/main" id="{00000000-0008-0000-0F00-0000B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7" name="正方形/長方形 446">
          <a:extLst>
            <a:ext uri="{FF2B5EF4-FFF2-40B4-BE49-F238E27FC236}">
              <a16:creationId xmlns:a16="http://schemas.microsoft.com/office/drawing/2014/main" id="{00000000-0008-0000-0F00-0000B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5" name="テキスト ボックス 454">
          <a:extLst>
            <a:ext uri="{FF2B5EF4-FFF2-40B4-BE49-F238E27FC236}">
              <a16:creationId xmlns:a16="http://schemas.microsoft.com/office/drawing/2014/main" id="{00000000-0008-0000-0F00-0000C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6" name="【市民会館】&#10;一人当たり面積グラフ枠">
          <a:extLst>
            <a:ext uri="{FF2B5EF4-FFF2-40B4-BE49-F238E27FC236}">
              <a16:creationId xmlns:a16="http://schemas.microsoft.com/office/drawing/2014/main" id="{00000000-0008-0000-0F00-0000D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57150</xdr:rowOff>
    </xdr:from>
    <xdr:to>
      <xdr:col>54</xdr:col>
      <xdr:colOff>189865</xdr:colOff>
      <xdr:row>108</xdr:row>
      <xdr:rowOff>95250</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flipV="1">
          <a:off x="10476865" y="1703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99077</xdr:rowOff>
    </xdr:from>
    <xdr:ext cx="469744" cy="259045"/>
    <xdr:sp macro="" textlink="">
      <xdr:nvSpPr>
        <xdr:cNvPr id="468" name="【市民会館】&#10;一人当たり面積最小値テキスト">
          <a:extLst>
            <a:ext uri="{FF2B5EF4-FFF2-40B4-BE49-F238E27FC236}">
              <a16:creationId xmlns:a16="http://schemas.microsoft.com/office/drawing/2014/main" id="{00000000-0008-0000-0F00-0000D4010000}"/>
            </a:ext>
          </a:extLst>
        </xdr:cNvPr>
        <xdr:cNvSpPr txBox="1"/>
      </xdr:nvSpPr>
      <xdr:spPr>
        <a:xfrm>
          <a:off x="10515600" y="1861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95250</xdr:rowOff>
    </xdr:from>
    <xdr:to>
      <xdr:col>55</xdr:col>
      <xdr:colOff>88900</xdr:colOff>
      <xdr:row>108</xdr:row>
      <xdr:rowOff>95250</xdr:rowOff>
    </xdr:to>
    <xdr:cxnSp macro="">
      <xdr:nvCxnSpPr>
        <xdr:cNvPr id="469" name="直線コネクタ 468">
          <a:extLst>
            <a:ext uri="{FF2B5EF4-FFF2-40B4-BE49-F238E27FC236}">
              <a16:creationId xmlns:a16="http://schemas.microsoft.com/office/drawing/2014/main" id="{00000000-0008-0000-0F00-0000D5010000}"/>
            </a:ext>
          </a:extLst>
        </xdr:cNvPr>
        <xdr:cNvCxnSpPr/>
      </xdr:nvCxnSpPr>
      <xdr:spPr>
        <a:xfrm>
          <a:off x="10388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3827</xdr:rowOff>
    </xdr:from>
    <xdr:ext cx="469744" cy="259045"/>
    <xdr:sp macro="" textlink="">
      <xdr:nvSpPr>
        <xdr:cNvPr id="470" name="【市民会館】&#10;一人当たり面積最大値テキスト">
          <a:extLst>
            <a:ext uri="{FF2B5EF4-FFF2-40B4-BE49-F238E27FC236}">
              <a16:creationId xmlns:a16="http://schemas.microsoft.com/office/drawing/2014/main" id="{00000000-0008-0000-0F00-0000D6010000}"/>
            </a:ext>
          </a:extLst>
        </xdr:cNvPr>
        <xdr:cNvSpPr txBox="1"/>
      </xdr:nvSpPr>
      <xdr:spPr>
        <a:xfrm>
          <a:off x="10515600" y="1680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57150</xdr:rowOff>
    </xdr:from>
    <xdr:to>
      <xdr:col>55</xdr:col>
      <xdr:colOff>88900</xdr:colOff>
      <xdr:row>99</xdr:row>
      <xdr:rowOff>57150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0388600" y="1703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109238</xdr:rowOff>
    </xdr:from>
    <xdr:ext cx="469744" cy="259045"/>
    <xdr:sp macro="" textlink="">
      <xdr:nvSpPr>
        <xdr:cNvPr id="472" name="【市民会館】&#10;一人当たり面積平均値テキスト">
          <a:extLst>
            <a:ext uri="{FF2B5EF4-FFF2-40B4-BE49-F238E27FC236}">
              <a16:creationId xmlns:a16="http://schemas.microsoft.com/office/drawing/2014/main" id="{00000000-0008-0000-0F00-0000D8010000}"/>
            </a:ext>
          </a:extLst>
        </xdr:cNvPr>
        <xdr:cNvSpPr txBox="1"/>
      </xdr:nvSpPr>
      <xdr:spPr>
        <a:xfrm>
          <a:off x="10515600" y="17768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86361</xdr:rowOff>
    </xdr:from>
    <xdr:to>
      <xdr:col>55</xdr:col>
      <xdr:colOff>50800</xdr:colOff>
      <xdr:row>105</xdr:row>
      <xdr:rowOff>16511</xdr:rowOff>
    </xdr:to>
    <xdr:sp macro="" textlink="">
      <xdr:nvSpPr>
        <xdr:cNvPr id="473" name="フローチャート: 判断 472">
          <a:extLst>
            <a:ext uri="{FF2B5EF4-FFF2-40B4-BE49-F238E27FC236}">
              <a16:creationId xmlns:a16="http://schemas.microsoft.com/office/drawing/2014/main" id="{00000000-0008-0000-0F00-0000D9010000}"/>
            </a:ext>
          </a:extLst>
        </xdr:cNvPr>
        <xdr:cNvSpPr/>
      </xdr:nvSpPr>
      <xdr:spPr>
        <a:xfrm>
          <a:off x="104267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78739</xdr:rowOff>
    </xdr:from>
    <xdr:to>
      <xdr:col>50</xdr:col>
      <xdr:colOff>165100</xdr:colOff>
      <xdr:row>105</xdr:row>
      <xdr:rowOff>8889</xdr:rowOff>
    </xdr:to>
    <xdr:sp macro="" textlink="">
      <xdr:nvSpPr>
        <xdr:cNvPr id="474" name="フローチャート: 判断 473">
          <a:extLst>
            <a:ext uri="{FF2B5EF4-FFF2-40B4-BE49-F238E27FC236}">
              <a16:creationId xmlns:a16="http://schemas.microsoft.com/office/drawing/2014/main" id="{00000000-0008-0000-0F00-0000DA010000}"/>
            </a:ext>
          </a:extLst>
        </xdr:cNvPr>
        <xdr:cNvSpPr/>
      </xdr:nvSpPr>
      <xdr:spPr>
        <a:xfrm>
          <a:off x="9588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82550</xdr:rowOff>
    </xdr:from>
    <xdr:to>
      <xdr:col>46</xdr:col>
      <xdr:colOff>38100</xdr:colOff>
      <xdr:row>105</xdr:row>
      <xdr:rowOff>12700</xdr:rowOff>
    </xdr:to>
    <xdr:sp macro="" textlink="">
      <xdr:nvSpPr>
        <xdr:cNvPr id="475" name="フローチャート: 判断 474">
          <a:extLst>
            <a:ext uri="{FF2B5EF4-FFF2-40B4-BE49-F238E27FC236}">
              <a16:creationId xmlns:a16="http://schemas.microsoft.com/office/drawing/2014/main" id="{00000000-0008-0000-0F00-0000DB010000}"/>
            </a:ext>
          </a:extLst>
        </xdr:cNvPr>
        <xdr:cNvSpPr/>
      </xdr:nvSpPr>
      <xdr:spPr>
        <a:xfrm>
          <a:off x="8699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109220</xdr:rowOff>
    </xdr:from>
    <xdr:to>
      <xdr:col>41</xdr:col>
      <xdr:colOff>101600</xdr:colOff>
      <xdr:row>105</xdr:row>
      <xdr:rowOff>39370</xdr:rowOff>
    </xdr:to>
    <xdr:sp macro="" textlink="">
      <xdr:nvSpPr>
        <xdr:cNvPr id="476" name="フローチャート: 判断 475">
          <a:extLst>
            <a:ext uri="{FF2B5EF4-FFF2-40B4-BE49-F238E27FC236}">
              <a16:creationId xmlns:a16="http://schemas.microsoft.com/office/drawing/2014/main" id="{00000000-0008-0000-0F00-0000DC010000}"/>
            </a:ext>
          </a:extLst>
        </xdr:cNvPr>
        <xdr:cNvSpPr/>
      </xdr:nvSpPr>
      <xdr:spPr>
        <a:xfrm>
          <a:off x="7810500" y="1794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74930</xdr:rowOff>
    </xdr:from>
    <xdr:to>
      <xdr:col>36</xdr:col>
      <xdr:colOff>165100</xdr:colOff>
      <xdr:row>105</xdr:row>
      <xdr:rowOff>5080</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6921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83" name="楕円 482">
          <a:extLst>
            <a:ext uri="{FF2B5EF4-FFF2-40B4-BE49-F238E27FC236}">
              <a16:creationId xmlns:a16="http://schemas.microsoft.com/office/drawing/2014/main" id="{00000000-0008-0000-0F00-0000E3010000}"/>
            </a:ext>
          </a:extLst>
        </xdr:cNvPr>
        <xdr:cNvSpPr/>
      </xdr:nvSpPr>
      <xdr:spPr>
        <a:xfrm>
          <a:off x="104267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80027</xdr:rowOff>
    </xdr:from>
    <xdr:ext cx="469744" cy="259045"/>
    <xdr:sp macro="" textlink="">
      <xdr:nvSpPr>
        <xdr:cNvPr id="484" name="【市民会館】&#10;一人当たり面積該当値テキスト">
          <a:extLst>
            <a:ext uri="{FF2B5EF4-FFF2-40B4-BE49-F238E27FC236}">
              <a16:creationId xmlns:a16="http://schemas.microsoft.com/office/drawing/2014/main" id="{00000000-0008-0000-0F00-0000E4010000}"/>
            </a:ext>
          </a:extLst>
        </xdr:cNvPr>
        <xdr:cNvSpPr txBox="1"/>
      </xdr:nvSpPr>
      <xdr:spPr>
        <a:xfrm>
          <a:off x="10515600" y="1808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85" name="楕円 484">
          <a:extLst>
            <a:ext uri="{FF2B5EF4-FFF2-40B4-BE49-F238E27FC236}">
              <a16:creationId xmlns:a16="http://schemas.microsoft.com/office/drawing/2014/main" id="{00000000-0008-0000-0F00-0000E5010000}"/>
            </a:ext>
          </a:extLst>
        </xdr:cNvPr>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152400</xdr:rowOff>
    </xdr:from>
    <xdr:to>
      <xdr:col>55</xdr:col>
      <xdr:colOff>0</xdr:colOff>
      <xdr:row>105</xdr:row>
      <xdr:rowOff>156211</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flipV="1">
          <a:off x="9639300" y="1815465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109220</xdr:rowOff>
    </xdr:from>
    <xdr:to>
      <xdr:col>46</xdr:col>
      <xdr:colOff>38100</xdr:colOff>
      <xdr:row>106</xdr:row>
      <xdr:rowOff>39370</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8699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160020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flipV="1">
          <a:off x="8750300" y="1815846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113030</xdr:rowOff>
    </xdr:from>
    <xdr:to>
      <xdr:col>41</xdr:col>
      <xdr:colOff>101600</xdr:colOff>
      <xdr:row>106</xdr:row>
      <xdr:rowOff>43180</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781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160020</xdr:rowOff>
    </xdr:from>
    <xdr:to>
      <xdr:col>45</xdr:col>
      <xdr:colOff>177800</xdr:colOff>
      <xdr:row>105</xdr:row>
      <xdr:rowOff>163830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7861300" y="181622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103</xdr:row>
      <xdr:rowOff>143511</xdr:rowOff>
    </xdr:from>
    <xdr:to>
      <xdr:col>36</xdr:col>
      <xdr:colOff>165100</xdr:colOff>
      <xdr:row>104</xdr:row>
      <xdr:rowOff>73661</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6921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22861</xdr:rowOff>
    </xdr:from>
    <xdr:to>
      <xdr:col>41</xdr:col>
      <xdr:colOff>50800</xdr:colOff>
      <xdr:row>105</xdr:row>
      <xdr:rowOff>163830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6972300" y="17853661"/>
          <a:ext cx="889000" cy="312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25416</xdr:rowOff>
    </xdr:from>
    <xdr:ext cx="469744" cy="259045"/>
    <xdr:sp macro="" textlink="">
      <xdr:nvSpPr>
        <xdr:cNvPr id="493" name="n_1aveValue【市民会館】&#10;一人当たり面積">
          <a:extLst>
            <a:ext uri="{FF2B5EF4-FFF2-40B4-BE49-F238E27FC236}">
              <a16:creationId xmlns:a16="http://schemas.microsoft.com/office/drawing/2014/main" id="{00000000-0008-0000-0F00-0000ED010000}"/>
            </a:ext>
          </a:extLst>
        </xdr:cNvPr>
        <xdr:cNvSpPr txBox="1"/>
      </xdr:nvSpPr>
      <xdr:spPr>
        <a:xfrm>
          <a:off x="9391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29227</xdr:rowOff>
    </xdr:from>
    <xdr:ext cx="469744" cy="259045"/>
    <xdr:sp macro="" textlink="">
      <xdr:nvSpPr>
        <xdr:cNvPr id="494" name="n_2aveValue【市民会館】&#10;一人当たり面積">
          <a:extLst>
            <a:ext uri="{FF2B5EF4-FFF2-40B4-BE49-F238E27FC236}">
              <a16:creationId xmlns:a16="http://schemas.microsoft.com/office/drawing/2014/main" id="{00000000-0008-0000-0F00-0000EE010000}"/>
            </a:ext>
          </a:extLst>
        </xdr:cNvPr>
        <xdr:cNvSpPr txBox="1"/>
      </xdr:nvSpPr>
      <xdr:spPr>
        <a:xfrm>
          <a:off x="8515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55897</xdr:rowOff>
    </xdr:from>
    <xdr:ext cx="469744" cy="259045"/>
    <xdr:sp macro="" textlink="">
      <xdr:nvSpPr>
        <xdr:cNvPr id="495" name="n_3aveValue【市民会館】&#10;一人当たり面積">
          <a:extLst>
            <a:ext uri="{FF2B5EF4-FFF2-40B4-BE49-F238E27FC236}">
              <a16:creationId xmlns:a16="http://schemas.microsoft.com/office/drawing/2014/main" id="{00000000-0008-0000-0F00-0000EF010000}"/>
            </a:ext>
          </a:extLst>
        </xdr:cNvPr>
        <xdr:cNvSpPr txBox="1"/>
      </xdr:nvSpPr>
      <xdr:spPr>
        <a:xfrm>
          <a:off x="76264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167657</xdr:rowOff>
    </xdr:from>
    <xdr:ext cx="469744" cy="259045"/>
    <xdr:sp macro="" textlink="">
      <xdr:nvSpPr>
        <xdr:cNvPr id="496" name="n_4aveValue【市民会館】&#10;一人当たり面積">
          <a:extLst>
            <a:ext uri="{FF2B5EF4-FFF2-40B4-BE49-F238E27FC236}">
              <a16:creationId xmlns:a16="http://schemas.microsoft.com/office/drawing/2014/main" id="{00000000-0008-0000-0F00-0000F0010000}"/>
            </a:ext>
          </a:extLst>
        </xdr:cNvPr>
        <xdr:cNvSpPr txBox="1"/>
      </xdr:nvSpPr>
      <xdr:spPr>
        <a:xfrm>
          <a:off x="6737427" y="17998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497" name="n_1mainValue【市民会館】&#10;一人当たり面積">
          <a:extLst>
            <a:ext uri="{FF2B5EF4-FFF2-40B4-BE49-F238E27FC236}">
              <a16:creationId xmlns:a16="http://schemas.microsoft.com/office/drawing/2014/main" id="{00000000-0008-0000-0F00-0000F1010000}"/>
            </a:ext>
          </a:extLst>
        </xdr:cNvPr>
        <xdr:cNvSpPr txBox="1"/>
      </xdr:nvSpPr>
      <xdr:spPr>
        <a:xfrm>
          <a:off x="9391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30497</xdr:rowOff>
    </xdr:from>
    <xdr:ext cx="469744" cy="259045"/>
    <xdr:sp macro="" textlink="">
      <xdr:nvSpPr>
        <xdr:cNvPr id="498" name="n_2mainValue【市民会館】&#10;一人当たり面積">
          <a:extLst>
            <a:ext uri="{FF2B5EF4-FFF2-40B4-BE49-F238E27FC236}">
              <a16:creationId xmlns:a16="http://schemas.microsoft.com/office/drawing/2014/main" id="{00000000-0008-0000-0F00-0000F2010000}"/>
            </a:ext>
          </a:extLst>
        </xdr:cNvPr>
        <xdr:cNvSpPr txBox="1"/>
      </xdr:nvSpPr>
      <xdr:spPr>
        <a:xfrm>
          <a:off x="8515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34307</xdr:rowOff>
    </xdr:from>
    <xdr:ext cx="469744" cy="259045"/>
    <xdr:sp macro="" textlink="">
      <xdr:nvSpPr>
        <xdr:cNvPr id="499" name="n_3mainValue【市民会館】&#10;一人当たり面積">
          <a:extLst>
            <a:ext uri="{FF2B5EF4-FFF2-40B4-BE49-F238E27FC236}">
              <a16:creationId xmlns:a16="http://schemas.microsoft.com/office/drawing/2014/main" id="{00000000-0008-0000-0F00-0000F3010000}"/>
            </a:ext>
          </a:extLst>
        </xdr:cNvPr>
        <xdr:cNvSpPr txBox="1"/>
      </xdr:nvSpPr>
      <xdr:spPr>
        <a:xfrm>
          <a:off x="7626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90188</xdr:rowOff>
    </xdr:from>
    <xdr:ext cx="469744" cy="259045"/>
    <xdr:sp macro="" textlink="">
      <xdr:nvSpPr>
        <xdr:cNvPr id="500" name="n_4mainValue【市民会館】&#10;一人当たり面積">
          <a:extLst>
            <a:ext uri="{FF2B5EF4-FFF2-40B4-BE49-F238E27FC236}">
              <a16:creationId xmlns:a16="http://schemas.microsoft.com/office/drawing/2014/main" id="{00000000-0008-0000-0F00-0000F4010000}"/>
            </a:ext>
          </a:extLst>
        </xdr:cNvPr>
        <xdr:cNvSpPr txBox="1"/>
      </xdr:nvSpPr>
      <xdr:spPr>
        <a:xfrm>
          <a:off x="6737427" y="1757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4" name="正方形/長方形 503">
          <a:extLst>
            <a:ext uri="{FF2B5EF4-FFF2-40B4-BE49-F238E27FC236}">
              <a16:creationId xmlns:a16="http://schemas.microsoft.com/office/drawing/2014/main" id="{00000000-0008-0000-0F00-0000F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4" name="【一般廃棄物処理施設】&#10;有形固定資産減価償却率グラフ枠">
          <a:extLst>
            <a:ext uri="{FF2B5EF4-FFF2-40B4-BE49-F238E27FC236}">
              <a16:creationId xmlns:a16="http://schemas.microsoft.com/office/drawing/2014/main" id="{00000000-0008-0000-0F00-00000C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148590</xdr:rowOff>
    </xdr:from>
    <xdr:to>
      <xdr:col>85</xdr:col>
      <xdr:colOff>126364</xdr:colOff>
      <xdr:row>41</xdr:row>
      <xdr:rowOff>87630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16318864" y="563499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526" name="【一般廃棄物処理施設】&#10;有形固定資産減価償却率最小値テキスト">
          <a:extLst>
            <a:ext uri="{FF2B5EF4-FFF2-40B4-BE49-F238E27FC236}">
              <a16:creationId xmlns:a16="http://schemas.microsoft.com/office/drawing/2014/main" id="{00000000-0008-0000-0F00-00000E020000}"/>
            </a:ext>
          </a:extLst>
        </xdr:cNvPr>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95267</xdr:rowOff>
    </xdr:from>
    <xdr:ext cx="405111" cy="259045"/>
    <xdr:sp macro="" textlink="">
      <xdr:nvSpPr>
        <xdr:cNvPr id="528" name="【一般廃棄物処理施設】&#10;有形固定資産減価償却率最大値テキスト">
          <a:extLst>
            <a:ext uri="{FF2B5EF4-FFF2-40B4-BE49-F238E27FC236}">
              <a16:creationId xmlns:a16="http://schemas.microsoft.com/office/drawing/2014/main" id="{00000000-0008-0000-0F00-000010020000}"/>
            </a:ext>
          </a:extLst>
        </xdr:cNvPr>
        <xdr:cNvSpPr txBox="1"/>
      </xdr:nvSpPr>
      <xdr:spPr>
        <a:xfrm>
          <a:off x="1635760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148590</xdr:rowOff>
    </xdr:from>
    <xdr:to>
      <xdr:col>86</xdr:col>
      <xdr:colOff>25400</xdr:colOff>
      <xdr:row>32</xdr:row>
      <xdr:rowOff>148590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16230600" y="563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162577</xdr:rowOff>
    </xdr:from>
    <xdr:ext cx="405111" cy="259045"/>
    <xdr:sp macro="" textlink="">
      <xdr:nvSpPr>
        <xdr:cNvPr id="530" name="【一般廃棄物処理施設】&#10;有形固定資産減価償却率平均値テキスト">
          <a:extLst>
            <a:ext uri="{FF2B5EF4-FFF2-40B4-BE49-F238E27FC236}">
              <a16:creationId xmlns:a16="http://schemas.microsoft.com/office/drawing/2014/main" id="{00000000-0008-0000-0F00-000012020000}"/>
            </a:ext>
          </a:extLst>
        </xdr:cNvPr>
        <xdr:cNvSpPr txBox="1"/>
      </xdr:nvSpPr>
      <xdr:spPr>
        <a:xfrm>
          <a:off x="16357600" y="616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139700</xdr:rowOff>
    </xdr:from>
    <xdr:to>
      <xdr:col>85</xdr:col>
      <xdr:colOff>177800</xdr:colOff>
      <xdr:row>37</xdr:row>
      <xdr:rowOff>69850</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6268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133985</xdr:rowOff>
    </xdr:from>
    <xdr:to>
      <xdr:col>81</xdr:col>
      <xdr:colOff>101600</xdr:colOff>
      <xdr:row>37</xdr:row>
      <xdr:rowOff>64135</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15430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57785</xdr:rowOff>
    </xdr:from>
    <xdr:to>
      <xdr:col>72</xdr:col>
      <xdr:colOff>38100</xdr:colOff>
      <xdr:row>36</xdr:row>
      <xdr:rowOff>159385</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3652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163847</xdr:rowOff>
    </xdr:from>
    <xdr:ext cx="405111" cy="259045"/>
    <xdr:sp macro="" textlink="">
      <xdr:nvSpPr>
        <xdr:cNvPr id="542" name="【一般廃棄物処理施設】&#10;有形固定資産減価償却率該当値テキスト">
          <a:extLst>
            <a:ext uri="{FF2B5EF4-FFF2-40B4-BE49-F238E27FC236}">
              <a16:creationId xmlns:a16="http://schemas.microsoft.com/office/drawing/2014/main" id="{00000000-0008-0000-0F00-00001E020000}"/>
            </a:ext>
          </a:extLst>
        </xdr:cNvPr>
        <xdr:cNvSpPr txBox="1"/>
      </xdr:nvSpPr>
      <xdr:spPr>
        <a:xfrm>
          <a:off x="16357600"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133985</xdr:rowOff>
    </xdr:from>
    <xdr:to>
      <xdr:col>81</xdr:col>
      <xdr:colOff>101600</xdr:colOff>
      <xdr:row>39</xdr:row>
      <xdr:rowOff>64135</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54305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13335</xdr:rowOff>
    </xdr:from>
    <xdr:to>
      <xdr:col>85</xdr:col>
      <xdr:colOff>127000</xdr:colOff>
      <xdr:row>39</xdr:row>
      <xdr:rowOff>64770</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5481300" y="6699885"/>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84455</xdr:rowOff>
    </xdr:from>
    <xdr:to>
      <xdr:col>76</xdr:col>
      <xdr:colOff>165100</xdr:colOff>
      <xdr:row>39</xdr:row>
      <xdr:rowOff>14605</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4541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135255</xdr:rowOff>
    </xdr:from>
    <xdr:to>
      <xdr:col>81</xdr:col>
      <xdr:colOff>50800</xdr:colOff>
      <xdr:row>39</xdr:row>
      <xdr:rowOff>13335</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4592300" y="66503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33020</xdr:rowOff>
    </xdr:from>
    <xdr:to>
      <xdr:col>72</xdr:col>
      <xdr:colOff>38100</xdr:colOff>
      <xdr:row>38</xdr:row>
      <xdr:rowOff>134620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365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83820</xdr:rowOff>
    </xdr:from>
    <xdr:to>
      <xdr:col>76</xdr:col>
      <xdr:colOff>114300</xdr:colOff>
      <xdr:row>38</xdr:row>
      <xdr:rowOff>135255</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3703300" y="65989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57785</xdr:rowOff>
    </xdr:from>
    <xdr:to>
      <xdr:col>67</xdr:col>
      <xdr:colOff>101600</xdr:colOff>
      <xdr:row>38</xdr:row>
      <xdr:rowOff>159385</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27635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83820</xdr:rowOff>
    </xdr:from>
    <xdr:to>
      <xdr:col>71</xdr:col>
      <xdr:colOff>177800</xdr:colOff>
      <xdr:row>38</xdr:row>
      <xdr:rowOff>108585</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flipV="1">
          <a:off x="12814300" y="65989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80662</xdr:rowOff>
    </xdr:from>
    <xdr:ext cx="405111" cy="259045"/>
    <xdr:sp macro="" textlink="">
      <xdr:nvSpPr>
        <xdr:cNvPr id="551" name="n_1ave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52" name="n_2ave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4462</xdr:rowOff>
    </xdr:from>
    <xdr:ext cx="405111" cy="259045"/>
    <xdr:sp macro="" textlink="">
      <xdr:nvSpPr>
        <xdr:cNvPr id="553" name="n_3ave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554" name="n_4ave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55262</xdr:rowOff>
    </xdr:from>
    <xdr:ext cx="405111" cy="259045"/>
    <xdr:sp macro="" textlink="">
      <xdr:nvSpPr>
        <xdr:cNvPr id="555" name="n_1mainValue【一般廃棄物処理施設】&#10;有形固定資産減価償却率">
          <a:extLst>
            <a:ext uri="{FF2B5EF4-FFF2-40B4-BE49-F238E27FC236}">
              <a16:creationId xmlns:a16="http://schemas.microsoft.com/office/drawing/2014/main" id="{00000000-0008-0000-0F00-00002B020000}"/>
            </a:ext>
          </a:extLst>
        </xdr:cNvPr>
        <xdr:cNvSpPr txBox="1"/>
      </xdr:nvSpPr>
      <xdr:spPr>
        <a:xfrm>
          <a:off x="15266044" y="6741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5732</xdr:rowOff>
    </xdr:from>
    <xdr:ext cx="405111" cy="259045"/>
    <xdr:sp macro="" textlink="">
      <xdr:nvSpPr>
        <xdr:cNvPr id="556" name="n_2mainValue【一般廃棄物処理施設】&#10;有形固定資産減価償却率">
          <a:extLst>
            <a:ext uri="{FF2B5EF4-FFF2-40B4-BE49-F238E27FC236}">
              <a16:creationId xmlns:a16="http://schemas.microsoft.com/office/drawing/2014/main" id="{00000000-0008-0000-0F00-00002C020000}"/>
            </a:ext>
          </a:extLst>
        </xdr:cNvPr>
        <xdr:cNvSpPr txBox="1"/>
      </xdr:nvSpPr>
      <xdr:spPr>
        <a:xfrm>
          <a:off x="14389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125747</xdr:rowOff>
    </xdr:from>
    <xdr:ext cx="405111" cy="259045"/>
    <xdr:sp macro="" textlink="">
      <xdr:nvSpPr>
        <xdr:cNvPr id="557" name="n_3mainValue【一般廃棄物処理施設】&#10;有形固定資産減価償却率">
          <a:extLst>
            <a:ext uri="{FF2B5EF4-FFF2-40B4-BE49-F238E27FC236}">
              <a16:creationId xmlns:a16="http://schemas.microsoft.com/office/drawing/2014/main" id="{00000000-0008-0000-0F00-00002D020000}"/>
            </a:ext>
          </a:extLst>
        </xdr:cNvPr>
        <xdr:cNvSpPr txBox="1"/>
      </xdr:nvSpPr>
      <xdr:spPr>
        <a:xfrm>
          <a:off x="13500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150512</xdr:rowOff>
    </xdr:from>
    <xdr:ext cx="405111" cy="259045"/>
    <xdr:sp macro="" textlink="">
      <xdr:nvSpPr>
        <xdr:cNvPr id="558" name="n_4mainValue【一般廃棄物処理施設】&#10;有形固定資産減価償却率">
          <a:extLst>
            <a:ext uri="{FF2B5EF4-FFF2-40B4-BE49-F238E27FC236}">
              <a16:creationId xmlns:a16="http://schemas.microsoft.com/office/drawing/2014/main" id="{00000000-0008-0000-0F00-00002E020000}"/>
            </a:ext>
          </a:extLst>
        </xdr:cNvPr>
        <xdr:cNvSpPr txBox="1"/>
      </xdr:nvSpPr>
      <xdr:spPr>
        <a:xfrm>
          <a:off x="12611744" y="666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83" name="【一般廃棄物処理施設】&#10;一人当たり有形固定資産（償却資産）額グラフ枠">
          <a:extLst>
            <a:ext uri="{FF2B5EF4-FFF2-40B4-BE49-F238E27FC236}">
              <a16:creationId xmlns:a16="http://schemas.microsoft.com/office/drawing/2014/main" id="{00000000-0008-0000-0F00-000047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112404</xdr:rowOff>
    </xdr:from>
    <xdr:to>
      <xdr:col>116</xdr:col>
      <xdr:colOff>62864</xdr:colOff>
      <xdr:row>42</xdr:row>
      <xdr:rowOff>91967</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2160864" y="5770254"/>
          <a:ext cx="0" cy="152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95794</xdr:rowOff>
    </xdr:from>
    <xdr:ext cx="378565" cy="259045"/>
    <xdr:sp macro="" textlink="">
      <xdr:nvSpPr>
        <xdr:cNvPr id="585" name="【一般廃棄物処理施設】&#10;一人当たり有形固定資産（償却資産）額最小値テキスト">
          <a:extLst>
            <a:ext uri="{FF2B5EF4-FFF2-40B4-BE49-F238E27FC236}">
              <a16:creationId xmlns:a16="http://schemas.microsoft.com/office/drawing/2014/main" id="{00000000-0008-0000-0F00-000049020000}"/>
            </a:ext>
          </a:extLst>
        </xdr:cNvPr>
        <xdr:cNvSpPr txBox="1"/>
      </xdr:nvSpPr>
      <xdr:spPr>
        <a:xfrm>
          <a:off x="22199600" y="7296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91967</xdr:rowOff>
    </xdr:from>
    <xdr:to>
      <xdr:col>116</xdr:col>
      <xdr:colOff>152400</xdr:colOff>
      <xdr:row>42</xdr:row>
      <xdr:rowOff>91967</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22072600" y="729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59081</xdr:rowOff>
    </xdr:from>
    <xdr:ext cx="599010" cy="259045"/>
    <xdr:sp macro="" textlink="">
      <xdr:nvSpPr>
        <xdr:cNvPr id="587" name="【一般廃棄物処理施設】&#10;一人当たり有形固定資産（償却資産）額最大値テキスト">
          <a:extLst>
            <a:ext uri="{FF2B5EF4-FFF2-40B4-BE49-F238E27FC236}">
              <a16:creationId xmlns:a16="http://schemas.microsoft.com/office/drawing/2014/main" id="{00000000-0008-0000-0F00-00004B020000}"/>
            </a:ext>
          </a:extLst>
        </xdr:cNvPr>
        <xdr:cNvSpPr txBox="1"/>
      </xdr:nvSpPr>
      <xdr:spPr>
        <a:xfrm>
          <a:off x="22199600" y="554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112404</xdr:rowOff>
    </xdr:from>
    <xdr:to>
      <xdr:col>116</xdr:col>
      <xdr:colOff>152400</xdr:colOff>
      <xdr:row>33</xdr:row>
      <xdr:rowOff>112404</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2072600" y="5770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121031</xdr:rowOff>
    </xdr:from>
    <xdr:ext cx="534377" cy="259045"/>
    <xdr:sp macro="" textlink="">
      <xdr:nvSpPr>
        <xdr:cNvPr id="589" name="【一般廃棄物処理施設】&#10;一人当たり有形固定資産（償却資産）額平均値テキスト">
          <a:extLst>
            <a:ext uri="{FF2B5EF4-FFF2-40B4-BE49-F238E27FC236}">
              <a16:creationId xmlns:a16="http://schemas.microsoft.com/office/drawing/2014/main" id="{00000000-0008-0000-0F00-00004D020000}"/>
            </a:ext>
          </a:extLst>
        </xdr:cNvPr>
        <xdr:cNvSpPr txBox="1"/>
      </xdr:nvSpPr>
      <xdr:spPr>
        <a:xfrm>
          <a:off x="22199600" y="6807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98154</xdr:rowOff>
    </xdr:from>
    <xdr:to>
      <xdr:col>116</xdr:col>
      <xdr:colOff>114300</xdr:colOff>
      <xdr:row>41</xdr:row>
      <xdr:rowOff>28304</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2110700" y="695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123978</xdr:rowOff>
    </xdr:from>
    <xdr:to>
      <xdr:col>112</xdr:col>
      <xdr:colOff>38100</xdr:colOff>
      <xdr:row>41</xdr:row>
      <xdr:rowOff>54128</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1272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139605</xdr:rowOff>
    </xdr:from>
    <xdr:to>
      <xdr:col>107</xdr:col>
      <xdr:colOff>101600</xdr:colOff>
      <xdr:row>41</xdr:row>
      <xdr:rowOff>69755</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0383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114119</xdr:rowOff>
    </xdr:from>
    <xdr:to>
      <xdr:col>102</xdr:col>
      <xdr:colOff>165100</xdr:colOff>
      <xdr:row>41</xdr:row>
      <xdr:rowOff>44269</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9494500" y="69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35399</xdr:rowOff>
    </xdr:from>
    <xdr:to>
      <xdr:col>98</xdr:col>
      <xdr:colOff>38100</xdr:colOff>
      <xdr:row>41</xdr:row>
      <xdr:rowOff>136999</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8605500" y="706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119560</xdr:rowOff>
    </xdr:from>
    <xdr:to>
      <xdr:col>116</xdr:col>
      <xdr:colOff>114300</xdr:colOff>
      <xdr:row>42</xdr:row>
      <xdr:rowOff>49710</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2110700" y="71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34487</xdr:rowOff>
    </xdr:from>
    <xdr:ext cx="534377" cy="259045"/>
    <xdr:sp macro="" textlink="">
      <xdr:nvSpPr>
        <xdr:cNvPr id="601" name="【一般廃棄物処理施設】&#10;一人当たり有形固定資産（償却資産）額該当値テキスト">
          <a:extLst>
            <a:ext uri="{FF2B5EF4-FFF2-40B4-BE49-F238E27FC236}">
              <a16:creationId xmlns:a16="http://schemas.microsoft.com/office/drawing/2014/main" id="{00000000-0008-0000-0F00-000059020000}"/>
            </a:ext>
          </a:extLst>
        </xdr:cNvPr>
        <xdr:cNvSpPr txBox="1"/>
      </xdr:nvSpPr>
      <xdr:spPr>
        <a:xfrm>
          <a:off x="22199600" y="706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120432</xdr:rowOff>
    </xdr:from>
    <xdr:to>
      <xdr:col>112</xdr:col>
      <xdr:colOff>38100</xdr:colOff>
      <xdr:row>42</xdr:row>
      <xdr:rowOff>50582</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1272500" y="714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170360</xdr:rowOff>
    </xdr:from>
    <xdr:to>
      <xdr:col>116</xdr:col>
      <xdr:colOff>63500</xdr:colOff>
      <xdr:row>41</xdr:row>
      <xdr:rowOff>171232</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1323300" y="7199810"/>
          <a:ext cx="838200" cy="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120755</xdr:rowOff>
    </xdr:from>
    <xdr:to>
      <xdr:col>107</xdr:col>
      <xdr:colOff>101600</xdr:colOff>
      <xdr:row>42</xdr:row>
      <xdr:rowOff>50905</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0383500" y="715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171232</xdr:rowOff>
    </xdr:from>
    <xdr:to>
      <xdr:col>111</xdr:col>
      <xdr:colOff>177800</xdr:colOff>
      <xdr:row>42</xdr:row>
      <xdr:rowOff>105</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0434300" y="7200682"/>
          <a:ext cx="889000" cy="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121676</xdr:rowOff>
    </xdr:from>
    <xdr:to>
      <xdr:col>102</xdr:col>
      <xdr:colOff>165100</xdr:colOff>
      <xdr:row>42</xdr:row>
      <xdr:rowOff>51826</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9494500" y="715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105</xdr:rowOff>
    </xdr:from>
    <xdr:to>
      <xdr:col>107</xdr:col>
      <xdr:colOff>50800</xdr:colOff>
      <xdr:row>42</xdr:row>
      <xdr:rowOff>1026</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9545300" y="7201005"/>
          <a:ext cx="889000" cy="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132162</xdr:rowOff>
    </xdr:from>
    <xdr:to>
      <xdr:col>98</xdr:col>
      <xdr:colOff>38100</xdr:colOff>
      <xdr:row>42</xdr:row>
      <xdr:rowOff>62312</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8605500" y="716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1026</xdr:rowOff>
    </xdr:from>
    <xdr:to>
      <xdr:col>102</xdr:col>
      <xdr:colOff>114300</xdr:colOff>
      <xdr:row>42</xdr:row>
      <xdr:rowOff>11512</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8656300" y="7201926"/>
          <a:ext cx="8890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70655</xdr:rowOff>
    </xdr:from>
    <xdr:ext cx="534377" cy="259045"/>
    <xdr:sp macro="" textlink="">
      <xdr:nvSpPr>
        <xdr:cNvPr id="610" name="n_1aveValue【一般廃棄物処理施設】&#10;一人当たり有形固定資産（償却資産）額">
          <a:extLst>
            <a:ext uri="{FF2B5EF4-FFF2-40B4-BE49-F238E27FC236}">
              <a16:creationId xmlns:a16="http://schemas.microsoft.com/office/drawing/2014/main" id="{00000000-0008-0000-0F00-000062020000}"/>
            </a:ext>
          </a:extLst>
        </xdr:cNvPr>
        <xdr:cNvSpPr txBox="1"/>
      </xdr:nvSpPr>
      <xdr:spPr>
        <a:xfrm>
          <a:off x="210434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86282</xdr:rowOff>
    </xdr:from>
    <xdr:ext cx="534377" cy="259045"/>
    <xdr:sp macro="" textlink="">
      <xdr:nvSpPr>
        <xdr:cNvPr id="611" name="n_2aveValue【一般廃棄物処理施設】&#10;一人当たり有形固定資産（償却資産）額">
          <a:extLst>
            <a:ext uri="{FF2B5EF4-FFF2-40B4-BE49-F238E27FC236}">
              <a16:creationId xmlns:a16="http://schemas.microsoft.com/office/drawing/2014/main" id="{00000000-0008-0000-0F00-000063020000}"/>
            </a:ext>
          </a:extLst>
        </xdr:cNvPr>
        <xdr:cNvSpPr txBox="1"/>
      </xdr:nvSpPr>
      <xdr:spPr>
        <a:xfrm>
          <a:off x="20167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60796</xdr:rowOff>
    </xdr:from>
    <xdr:ext cx="534377" cy="259045"/>
    <xdr:sp macro="" textlink="">
      <xdr:nvSpPr>
        <xdr:cNvPr id="612" name="n_3aveValue【一般廃棄物処理施設】&#10;一人当たり有形固定資産（償却資産）額">
          <a:extLst>
            <a:ext uri="{FF2B5EF4-FFF2-40B4-BE49-F238E27FC236}">
              <a16:creationId xmlns:a16="http://schemas.microsoft.com/office/drawing/2014/main" id="{00000000-0008-0000-0F00-000064020000}"/>
            </a:ext>
          </a:extLst>
        </xdr:cNvPr>
        <xdr:cNvSpPr txBox="1"/>
      </xdr:nvSpPr>
      <xdr:spPr>
        <a:xfrm>
          <a:off x="19278111" y="67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153526</xdr:rowOff>
    </xdr:from>
    <xdr:ext cx="534377" cy="259045"/>
    <xdr:sp macro="" textlink="">
      <xdr:nvSpPr>
        <xdr:cNvPr id="613" name="n_4aveValue【一般廃棄物処理施設】&#10;一人当たり有形固定資産（償却資産）額">
          <a:extLst>
            <a:ext uri="{FF2B5EF4-FFF2-40B4-BE49-F238E27FC236}">
              <a16:creationId xmlns:a16="http://schemas.microsoft.com/office/drawing/2014/main" id="{00000000-0008-0000-0F00-000065020000}"/>
            </a:ext>
          </a:extLst>
        </xdr:cNvPr>
        <xdr:cNvSpPr txBox="1"/>
      </xdr:nvSpPr>
      <xdr:spPr>
        <a:xfrm>
          <a:off x="18389111" y="684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41709</xdr:rowOff>
    </xdr:from>
    <xdr:ext cx="534377" cy="259045"/>
    <xdr:sp macro="" textlink="">
      <xdr:nvSpPr>
        <xdr:cNvPr id="614" name="n_1mainValue【一般廃棄物処理施設】&#10;一人当たり有形固定資産（償却資産）額">
          <a:extLst>
            <a:ext uri="{FF2B5EF4-FFF2-40B4-BE49-F238E27FC236}">
              <a16:creationId xmlns:a16="http://schemas.microsoft.com/office/drawing/2014/main" id="{00000000-0008-0000-0F00-000066020000}"/>
            </a:ext>
          </a:extLst>
        </xdr:cNvPr>
        <xdr:cNvSpPr txBox="1"/>
      </xdr:nvSpPr>
      <xdr:spPr>
        <a:xfrm>
          <a:off x="21043411" y="724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42032</xdr:rowOff>
    </xdr:from>
    <xdr:ext cx="534377" cy="259045"/>
    <xdr:sp macro="" textlink="">
      <xdr:nvSpPr>
        <xdr:cNvPr id="615" name="n_2mainValue【一般廃棄物処理施設】&#10;一人当たり有形固定資産（償却資産）額">
          <a:extLst>
            <a:ext uri="{FF2B5EF4-FFF2-40B4-BE49-F238E27FC236}">
              <a16:creationId xmlns:a16="http://schemas.microsoft.com/office/drawing/2014/main" id="{00000000-0008-0000-0F00-000067020000}"/>
            </a:ext>
          </a:extLst>
        </xdr:cNvPr>
        <xdr:cNvSpPr txBox="1"/>
      </xdr:nvSpPr>
      <xdr:spPr>
        <a:xfrm>
          <a:off x="20167111" y="724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42953</xdr:rowOff>
    </xdr:from>
    <xdr:ext cx="534377" cy="259045"/>
    <xdr:sp macro="" textlink="">
      <xdr:nvSpPr>
        <xdr:cNvPr id="616" name="n_3mainValue【一般廃棄物処理施設】&#10;一人当たり有形固定資産（償却資産）額">
          <a:extLst>
            <a:ext uri="{FF2B5EF4-FFF2-40B4-BE49-F238E27FC236}">
              <a16:creationId xmlns:a16="http://schemas.microsoft.com/office/drawing/2014/main" id="{00000000-0008-0000-0F00-000068020000}"/>
            </a:ext>
          </a:extLst>
        </xdr:cNvPr>
        <xdr:cNvSpPr txBox="1"/>
      </xdr:nvSpPr>
      <xdr:spPr>
        <a:xfrm>
          <a:off x="19278111" y="724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53439</xdr:rowOff>
    </xdr:from>
    <xdr:ext cx="534377" cy="259045"/>
    <xdr:sp macro="" textlink="">
      <xdr:nvSpPr>
        <xdr:cNvPr id="617" name="n_4mainValue【一般廃棄物処理施設】&#10;一人当たり有形固定資産（償却資産）額">
          <a:extLst>
            <a:ext uri="{FF2B5EF4-FFF2-40B4-BE49-F238E27FC236}">
              <a16:creationId xmlns:a16="http://schemas.microsoft.com/office/drawing/2014/main" id="{00000000-0008-0000-0F00-000069020000}"/>
            </a:ext>
          </a:extLst>
        </xdr:cNvPr>
        <xdr:cNvSpPr txBox="1"/>
      </xdr:nvSpPr>
      <xdr:spPr>
        <a:xfrm>
          <a:off x="18389111" y="725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F00-00007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9" name="正方形/長方形 638">
          <a:extLst>
            <a:ext uri="{FF2B5EF4-FFF2-40B4-BE49-F238E27FC236}">
              <a16:creationId xmlns:a16="http://schemas.microsoft.com/office/drawing/2014/main" id="{00000000-0008-0000-0F00-00007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0" name="正方形/長方形 639">
          <a:extLst>
            <a:ext uri="{FF2B5EF4-FFF2-40B4-BE49-F238E27FC236}">
              <a16:creationId xmlns:a16="http://schemas.microsoft.com/office/drawing/2014/main" id="{00000000-0008-0000-0F00-00008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正方形/長方形 640">
          <a:extLst>
            <a:ext uri="{FF2B5EF4-FFF2-40B4-BE49-F238E27FC236}">
              <a16:creationId xmlns:a16="http://schemas.microsoft.com/office/drawing/2014/main" id="{00000000-0008-0000-0F00-00008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5" name="直線コネクタ 654">
          <a:extLst>
            <a:ext uri="{FF2B5EF4-FFF2-40B4-BE49-F238E27FC236}">
              <a16:creationId xmlns:a16="http://schemas.microsoft.com/office/drawing/2014/main" id="{00000000-0008-0000-0F00-00008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7" name="【消防施設】&#10;有形固定資産減価償却率グラフ枠">
          <a:extLst>
            <a:ext uri="{FF2B5EF4-FFF2-40B4-BE49-F238E27FC236}">
              <a16:creationId xmlns:a16="http://schemas.microsoft.com/office/drawing/2014/main" id="{00000000-0008-0000-0F00-00009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127636</xdr:rowOff>
    </xdr:from>
    <xdr:to>
      <xdr:col>85</xdr:col>
      <xdr:colOff>126364</xdr:colOff>
      <xdr:row>85</xdr:row>
      <xdr:rowOff>118111</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flipV="1">
          <a:off x="16318864" y="13329286"/>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659" name="【消防施設】&#10;有形固定資産減価償却率最小値テキスト">
          <a:extLst>
            <a:ext uri="{FF2B5EF4-FFF2-40B4-BE49-F238E27FC236}">
              <a16:creationId xmlns:a16="http://schemas.microsoft.com/office/drawing/2014/main" id="{00000000-0008-0000-0F00-000093020000}"/>
            </a:ext>
          </a:extLst>
        </xdr:cNvPr>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74313</xdr:rowOff>
    </xdr:from>
    <xdr:ext cx="405111" cy="259045"/>
    <xdr:sp macro="" textlink="">
      <xdr:nvSpPr>
        <xdr:cNvPr id="661" name="【消防施設】&#10;有形固定資産減価償却率最大値テキスト">
          <a:extLst>
            <a:ext uri="{FF2B5EF4-FFF2-40B4-BE49-F238E27FC236}">
              <a16:creationId xmlns:a16="http://schemas.microsoft.com/office/drawing/2014/main" id="{00000000-0008-0000-0F00-000095020000}"/>
            </a:ext>
          </a:extLst>
        </xdr:cNvPr>
        <xdr:cNvSpPr txBox="1"/>
      </xdr:nvSpPr>
      <xdr:spPr>
        <a:xfrm>
          <a:off x="16357600" y="1310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127636</xdr:rowOff>
    </xdr:from>
    <xdr:to>
      <xdr:col>86</xdr:col>
      <xdr:colOff>25400</xdr:colOff>
      <xdr:row>77</xdr:row>
      <xdr:rowOff>127636</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6230600" y="1332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76216</xdr:rowOff>
    </xdr:from>
    <xdr:ext cx="405111" cy="259045"/>
    <xdr:sp macro="" textlink="">
      <xdr:nvSpPr>
        <xdr:cNvPr id="663" name="【消防施設】&#10;有形固定資産減価償却率平均値テキスト">
          <a:extLst>
            <a:ext uri="{FF2B5EF4-FFF2-40B4-BE49-F238E27FC236}">
              <a16:creationId xmlns:a16="http://schemas.microsoft.com/office/drawing/2014/main" id="{00000000-0008-0000-0F00-000097020000}"/>
            </a:ext>
          </a:extLst>
        </xdr:cNvPr>
        <xdr:cNvSpPr txBox="1"/>
      </xdr:nvSpPr>
      <xdr:spPr>
        <a:xfrm>
          <a:off x="16357600" y="13963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6268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59689</xdr:rowOff>
    </xdr:from>
    <xdr:to>
      <xdr:col>81</xdr:col>
      <xdr:colOff>101600</xdr:colOff>
      <xdr:row>81</xdr:row>
      <xdr:rowOff>161289</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5430500" y="1394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63500</xdr:rowOff>
    </xdr:from>
    <xdr:to>
      <xdr:col>76</xdr:col>
      <xdr:colOff>165100</xdr:colOff>
      <xdr:row>81</xdr:row>
      <xdr:rowOff>165100</xdr:rowOff>
    </xdr:to>
    <xdr:sp macro="" textlink="">
      <xdr:nvSpPr>
        <xdr:cNvPr id="666" name="フローチャート: 判断 665">
          <a:extLst>
            <a:ext uri="{FF2B5EF4-FFF2-40B4-BE49-F238E27FC236}">
              <a16:creationId xmlns:a16="http://schemas.microsoft.com/office/drawing/2014/main" id="{00000000-0008-0000-0F00-00009A020000}"/>
            </a:ext>
          </a:extLst>
        </xdr:cNvPr>
        <xdr:cNvSpPr/>
      </xdr:nvSpPr>
      <xdr:spPr>
        <a:xfrm>
          <a:off x="14541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86361</xdr:rowOff>
    </xdr:from>
    <xdr:to>
      <xdr:col>72</xdr:col>
      <xdr:colOff>38100</xdr:colOff>
      <xdr:row>82</xdr:row>
      <xdr:rowOff>16511</xdr:rowOff>
    </xdr:to>
    <xdr:sp macro="" textlink="">
      <xdr:nvSpPr>
        <xdr:cNvPr id="667" name="フローチャート: 判断 666">
          <a:extLst>
            <a:ext uri="{FF2B5EF4-FFF2-40B4-BE49-F238E27FC236}">
              <a16:creationId xmlns:a16="http://schemas.microsoft.com/office/drawing/2014/main" id="{00000000-0008-0000-0F00-00009B020000}"/>
            </a:ext>
          </a:extLst>
        </xdr:cNvPr>
        <xdr:cNvSpPr/>
      </xdr:nvSpPr>
      <xdr:spPr>
        <a:xfrm>
          <a:off x="13652500" y="139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19686</xdr:rowOff>
    </xdr:from>
    <xdr:to>
      <xdr:col>67</xdr:col>
      <xdr:colOff>101600</xdr:colOff>
      <xdr:row>81</xdr:row>
      <xdr:rowOff>121286</xdr:rowOff>
    </xdr:to>
    <xdr:sp macro="" textlink="">
      <xdr:nvSpPr>
        <xdr:cNvPr id="668" name="フローチャート: 判断 667">
          <a:extLst>
            <a:ext uri="{FF2B5EF4-FFF2-40B4-BE49-F238E27FC236}">
              <a16:creationId xmlns:a16="http://schemas.microsoft.com/office/drawing/2014/main" id="{00000000-0008-0000-0F00-00009C020000}"/>
            </a:ext>
          </a:extLst>
        </xdr:cNvPr>
        <xdr:cNvSpPr/>
      </xdr:nvSpPr>
      <xdr:spPr>
        <a:xfrm>
          <a:off x="12763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132080</xdr:rowOff>
    </xdr:from>
    <xdr:to>
      <xdr:col>85</xdr:col>
      <xdr:colOff>177800</xdr:colOff>
      <xdr:row>81</xdr:row>
      <xdr:rowOff>62230</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62687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154957</xdr:rowOff>
    </xdr:from>
    <xdr:ext cx="405111" cy="259045"/>
    <xdr:sp macro="" textlink="">
      <xdr:nvSpPr>
        <xdr:cNvPr id="675" name="【消防施設】&#10;有形固定資産減価償却率該当値テキスト">
          <a:extLst>
            <a:ext uri="{FF2B5EF4-FFF2-40B4-BE49-F238E27FC236}">
              <a16:creationId xmlns:a16="http://schemas.microsoft.com/office/drawing/2014/main" id="{00000000-0008-0000-0F00-0000A3020000}"/>
            </a:ext>
          </a:extLst>
        </xdr:cNvPr>
        <xdr:cNvSpPr txBox="1"/>
      </xdr:nvSpPr>
      <xdr:spPr>
        <a:xfrm>
          <a:off x="16357600" y="1369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90170</xdr:rowOff>
    </xdr:from>
    <xdr:to>
      <xdr:col>81</xdr:col>
      <xdr:colOff>101600</xdr:colOff>
      <xdr:row>81</xdr:row>
      <xdr:rowOff>20320</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54305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11430</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5481300" y="13856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46355</xdr:rowOff>
    </xdr:from>
    <xdr:to>
      <xdr:col>76</xdr:col>
      <xdr:colOff>165100</xdr:colOff>
      <xdr:row>80</xdr:row>
      <xdr:rowOff>147955</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4541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97155</xdr:rowOff>
    </xdr:from>
    <xdr:to>
      <xdr:col>81</xdr:col>
      <xdr:colOff>50800</xdr:colOff>
      <xdr:row>80</xdr:row>
      <xdr:rowOff>140970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4592300" y="138131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2539</xdr:rowOff>
    </xdr:from>
    <xdr:to>
      <xdr:col>72</xdr:col>
      <xdr:colOff>38100</xdr:colOff>
      <xdr:row>80</xdr:row>
      <xdr:rowOff>104139</xdr:rowOff>
    </xdr:to>
    <xdr:sp macro="" textlink="">
      <xdr:nvSpPr>
        <xdr:cNvPr id="680" name="楕円 679">
          <a:extLst>
            <a:ext uri="{FF2B5EF4-FFF2-40B4-BE49-F238E27FC236}">
              <a16:creationId xmlns:a16="http://schemas.microsoft.com/office/drawing/2014/main" id="{00000000-0008-0000-0F00-0000A8020000}"/>
            </a:ext>
          </a:extLst>
        </xdr:cNvPr>
        <xdr:cNvSpPr/>
      </xdr:nvSpPr>
      <xdr:spPr>
        <a:xfrm>
          <a:off x="13652500" y="1371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53339</xdr:rowOff>
    </xdr:from>
    <xdr:to>
      <xdr:col>76</xdr:col>
      <xdr:colOff>114300</xdr:colOff>
      <xdr:row>80</xdr:row>
      <xdr:rowOff>97155</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3703300" y="1376933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636</xdr:rowOff>
    </xdr:from>
    <xdr:to>
      <xdr:col>67</xdr:col>
      <xdr:colOff>101600</xdr:colOff>
      <xdr:row>83</xdr:row>
      <xdr:rowOff>102236</xdr:rowOff>
    </xdr:to>
    <xdr:sp macro="" textlink="">
      <xdr:nvSpPr>
        <xdr:cNvPr id="682" name="楕円 681">
          <a:extLst>
            <a:ext uri="{FF2B5EF4-FFF2-40B4-BE49-F238E27FC236}">
              <a16:creationId xmlns:a16="http://schemas.microsoft.com/office/drawing/2014/main" id="{00000000-0008-0000-0F00-0000AA020000}"/>
            </a:ext>
          </a:extLst>
        </xdr:cNvPr>
        <xdr:cNvSpPr/>
      </xdr:nvSpPr>
      <xdr:spPr>
        <a:xfrm>
          <a:off x="12763500" y="1423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53339</xdr:rowOff>
    </xdr:from>
    <xdr:to>
      <xdr:col>71</xdr:col>
      <xdr:colOff>177800</xdr:colOff>
      <xdr:row>83</xdr:row>
      <xdr:rowOff>51436</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flipV="1">
          <a:off x="12814300" y="13769339"/>
          <a:ext cx="889000" cy="512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152416</xdr:rowOff>
    </xdr:from>
    <xdr:ext cx="405111" cy="259045"/>
    <xdr:sp macro="" textlink="">
      <xdr:nvSpPr>
        <xdr:cNvPr id="684" name="n_1aveValue【消防施設】&#10;有形固定資産減価償却率">
          <a:extLst>
            <a:ext uri="{FF2B5EF4-FFF2-40B4-BE49-F238E27FC236}">
              <a16:creationId xmlns:a16="http://schemas.microsoft.com/office/drawing/2014/main" id="{00000000-0008-0000-0F00-0000AC020000}"/>
            </a:ext>
          </a:extLst>
        </xdr:cNvPr>
        <xdr:cNvSpPr txBox="1"/>
      </xdr:nvSpPr>
      <xdr:spPr>
        <a:xfrm>
          <a:off x="15266044" y="1403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156227</xdr:rowOff>
    </xdr:from>
    <xdr:ext cx="405111" cy="259045"/>
    <xdr:sp macro="" textlink="">
      <xdr:nvSpPr>
        <xdr:cNvPr id="685" name="n_2aveValue【消防施設】&#10;有形固定資産減価償却率">
          <a:extLst>
            <a:ext uri="{FF2B5EF4-FFF2-40B4-BE49-F238E27FC236}">
              <a16:creationId xmlns:a16="http://schemas.microsoft.com/office/drawing/2014/main" id="{00000000-0008-0000-0F00-0000AD020000}"/>
            </a:ext>
          </a:extLst>
        </xdr:cNvPr>
        <xdr:cNvSpPr txBox="1"/>
      </xdr:nvSpPr>
      <xdr:spPr>
        <a:xfrm>
          <a:off x="14389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7638</xdr:rowOff>
    </xdr:from>
    <xdr:ext cx="405111" cy="259045"/>
    <xdr:sp macro="" textlink="">
      <xdr:nvSpPr>
        <xdr:cNvPr id="686" name="n_3aveValue【消防施設】&#10;有形固定資産減価償却率">
          <a:extLst>
            <a:ext uri="{FF2B5EF4-FFF2-40B4-BE49-F238E27FC236}">
              <a16:creationId xmlns:a16="http://schemas.microsoft.com/office/drawing/2014/main" id="{00000000-0008-0000-0F00-0000AE020000}"/>
            </a:ext>
          </a:extLst>
        </xdr:cNvPr>
        <xdr:cNvSpPr txBox="1"/>
      </xdr:nvSpPr>
      <xdr:spPr>
        <a:xfrm>
          <a:off x="13500744" y="1406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137813</xdr:rowOff>
    </xdr:from>
    <xdr:ext cx="405111" cy="259045"/>
    <xdr:sp macro="" textlink="">
      <xdr:nvSpPr>
        <xdr:cNvPr id="687" name="n_4aveValue【消防施設】&#10;有形固定資産減価償却率">
          <a:extLst>
            <a:ext uri="{FF2B5EF4-FFF2-40B4-BE49-F238E27FC236}">
              <a16:creationId xmlns:a16="http://schemas.microsoft.com/office/drawing/2014/main" id="{00000000-0008-0000-0F00-0000AF020000}"/>
            </a:ext>
          </a:extLst>
        </xdr:cNvPr>
        <xdr:cNvSpPr txBox="1"/>
      </xdr:nvSpPr>
      <xdr:spPr>
        <a:xfrm>
          <a:off x="12611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36847</xdr:rowOff>
    </xdr:from>
    <xdr:ext cx="405111" cy="259045"/>
    <xdr:sp macro="" textlink="">
      <xdr:nvSpPr>
        <xdr:cNvPr id="688" name="n_1mainValue【消防施設】&#10;有形固定資産減価償却率">
          <a:extLst>
            <a:ext uri="{FF2B5EF4-FFF2-40B4-BE49-F238E27FC236}">
              <a16:creationId xmlns:a16="http://schemas.microsoft.com/office/drawing/2014/main" id="{00000000-0008-0000-0F00-0000B0020000}"/>
            </a:ext>
          </a:extLst>
        </xdr:cNvPr>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164482</xdr:rowOff>
    </xdr:from>
    <xdr:ext cx="405111" cy="259045"/>
    <xdr:sp macro="" textlink="">
      <xdr:nvSpPr>
        <xdr:cNvPr id="689" name="n_2mainValue【消防施設】&#10;有形固定資産減価償却率">
          <a:extLst>
            <a:ext uri="{FF2B5EF4-FFF2-40B4-BE49-F238E27FC236}">
              <a16:creationId xmlns:a16="http://schemas.microsoft.com/office/drawing/2014/main" id="{00000000-0008-0000-0F00-0000B1020000}"/>
            </a:ext>
          </a:extLst>
        </xdr:cNvPr>
        <xdr:cNvSpPr txBox="1"/>
      </xdr:nvSpPr>
      <xdr:spPr>
        <a:xfrm>
          <a:off x="14389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120666</xdr:rowOff>
    </xdr:from>
    <xdr:ext cx="405111" cy="259045"/>
    <xdr:sp macro="" textlink="">
      <xdr:nvSpPr>
        <xdr:cNvPr id="690" name="n_3mainValue【消防施設】&#10;有形固定資産減価償却率">
          <a:extLst>
            <a:ext uri="{FF2B5EF4-FFF2-40B4-BE49-F238E27FC236}">
              <a16:creationId xmlns:a16="http://schemas.microsoft.com/office/drawing/2014/main" id="{00000000-0008-0000-0F00-0000B2020000}"/>
            </a:ext>
          </a:extLst>
        </xdr:cNvPr>
        <xdr:cNvSpPr txBox="1"/>
      </xdr:nvSpPr>
      <xdr:spPr>
        <a:xfrm>
          <a:off x="13500744" y="1349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93363</xdr:rowOff>
    </xdr:from>
    <xdr:ext cx="405111" cy="259045"/>
    <xdr:sp macro="" textlink="">
      <xdr:nvSpPr>
        <xdr:cNvPr id="691" name="n_4mainValue【消防施設】&#10;有形固定資産減価償却率">
          <a:extLst>
            <a:ext uri="{FF2B5EF4-FFF2-40B4-BE49-F238E27FC236}">
              <a16:creationId xmlns:a16="http://schemas.microsoft.com/office/drawing/2014/main" id="{00000000-0008-0000-0F00-0000B3020000}"/>
            </a:ext>
          </a:extLst>
        </xdr:cNvPr>
        <xdr:cNvSpPr txBox="1"/>
      </xdr:nvSpPr>
      <xdr:spPr>
        <a:xfrm>
          <a:off x="12611744" y="1432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0" name="直線コネクタ 709">
          <a:extLst>
            <a:ext uri="{FF2B5EF4-FFF2-40B4-BE49-F238E27FC236}">
              <a16:creationId xmlns:a16="http://schemas.microsoft.com/office/drawing/2014/main" id="{00000000-0008-0000-0F00-0000C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2" name="直線コネクタ 711">
          <a:extLst>
            <a:ext uri="{FF2B5EF4-FFF2-40B4-BE49-F238E27FC236}">
              <a16:creationId xmlns:a16="http://schemas.microsoft.com/office/drawing/2014/main" id="{00000000-0008-0000-0F00-0000C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4" name="【消防施設】&#10;一人当たり面積グラフ枠">
          <a:extLst>
            <a:ext uri="{FF2B5EF4-FFF2-40B4-BE49-F238E27FC236}">
              <a16:creationId xmlns:a16="http://schemas.microsoft.com/office/drawing/2014/main" id="{00000000-0008-0000-0F00-0000C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29211</xdr:rowOff>
    </xdr:from>
    <xdr:to>
      <xdr:col>116</xdr:col>
      <xdr:colOff>62864</xdr:colOff>
      <xdr:row>86</xdr:row>
      <xdr:rowOff>101600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flipV="1">
          <a:off x="22160864" y="13230861"/>
          <a:ext cx="0" cy="1615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16" name="【消防施設】&#10;一人当たり面積最小値テキスト">
          <a:extLst>
            <a:ext uri="{FF2B5EF4-FFF2-40B4-BE49-F238E27FC236}">
              <a16:creationId xmlns:a16="http://schemas.microsoft.com/office/drawing/2014/main" id="{00000000-0008-0000-0F00-0000CC020000}"/>
            </a:ext>
          </a:extLst>
        </xdr:cNvPr>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147338</xdr:rowOff>
    </xdr:from>
    <xdr:ext cx="469744" cy="259045"/>
    <xdr:sp macro="" textlink="">
      <xdr:nvSpPr>
        <xdr:cNvPr id="718" name="【消防施設】&#10;一人当たり面積最大値テキスト">
          <a:extLst>
            <a:ext uri="{FF2B5EF4-FFF2-40B4-BE49-F238E27FC236}">
              <a16:creationId xmlns:a16="http://schemas.microsoft.com/office/drawing/2014/main" id="{00000000-0008-0000-0F00-0000CE020000}"/>
            </a:ext>
          </a:extLst>
        </xdr:cNvPr>
        <xdr:cNvSpPr txBox="1"/>
      </xdr:nvSpPr>
      <xdr:spPr>
        <a:xfrm>
          <a:off x="221996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29211</xdr:rowOff>
    </xdr:from>
    <xdr:to>
      <xdr:col>116</xdr:col>
      <xdr:colOff>152400</xdr:colOff>
      <xdr:row>77</xdr:row>
      <xdr:rowOff>29211</xdr:rowOff>
    </xdr:to>
    <xdr:cxnSp macro="">
      <xdr:nvCxnSpPr>
        <xdr:cNvPr id="719" name="直線コネクタ 718">
          <a:extLst>
            <a:ext uri="{FF2B5EF4-FFF2-40B4-BE49-F238E27FC236}">
              <a16:creationId xmlns:a16="http://schemas.microsoft.com/office/drawing/2014/main" id="{00000000-0008-0000-0F00-0000CF020000}"/>
            </a:ext>
          </a:extLst>
        </xdr:cNvPr>
        <xdr:cNvCxnSpPr/>
      </xdr:nvCxnSpPr>
      <xdr:spPr>
        <a:xfrm>
          <a:off x="22072600" y="13230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104157</xdr:rowOff>
    </xdr:from>
    <xdr:ext cx="469744" cy="259045"/>
    <xdr:sp macro="" textlink="">
      <xdr:nvSpPr>
        <xdr:cNvPr id="720" name="【消防施設】&#10;一人当たり面積平均値テキスト">
          <a:extLst>
            <a:ext uri="{FF2B5EF4-FFF2-40B4-BE49-F238E27FC236}">
              <a16:creationId xmlns:a16="http://schemas.microsoft.com/office/drawing/2014/main" id="{00000000-0008-0000-0F00-0000D0020000}"/>
            </a:ext>
          </a:extLst>
        </xdr:cNvPr>
        <xdr:cNvSpPr txBox="1"/>
      </xdr:nvSpPr>
      <xdr:spPr>
        <a:xfrm>
          <a:off x="22199600" y="14505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81280</xdr:rowOff>
    </xdr:from>
    <xdr:to>
      <xdr:col>116</xdr:col>
      <xdr:colOff>114300</xdr:colOff>
      <xdr:row>86</xdr:row>
      <xdr:rowOff>11430</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221107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87630</xdr:rowOff>
    </xdr:from>
    <xdr:to>
      <xdr:col>112</xdr:col>
      <xdr:colOff>38100</xdr:colOff>
      <xdr:row>86</xdr:row>
      <xdr:rowOff>17780</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1272500" y="146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85089</xdr:rowOff>
    </xdr:from>
    <xdr:to>
      <xdr:col>107</xdr:col>
      <xdr:colOff>101600</xdr:colOff>
      <xdr:row>86</xdr:row>
      <xdr:rowOff>15239</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0383500" y="14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724" name="フローチャート: 判断 723">
          <a:extLst>
            <a:ext uri="{FF2B5EF4-FFF2-40B4-BE49-F238E27FC236}">
              <a16:creationId xmlns:a16="http://schemas.microsoft.com/office/drawing/2014/main" id="{00000000-0008-0000-0F00-0000D4020000}"/>
            </a:ext>
          </a:extLst>
        </xdr:cNvPr>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53339</xdr:rowOff>
    </xdr:from>
    <xdr:to>
      <xdr:col>98</xdr:col>
      <xdr:colOff>38100</xdr:colOff>
      <xdr:row>85</xdr:row>
      <xdr:rowOff>154939</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186055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128270</xdr:rowOff>
    </xdr:from>
    <xdr:to>
      <xdr:col>116</xdr:col>
      <xdr:colOff>114300</xdr:colOff>
      <xdr:row>86</xdr:row>
      <xdr:rowOff>58420</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22110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59707</xdr:rowOff>
    </xdr:from>
    <xdr:ext cx="469744" cy="259045"/>
    <xdr:sp macro="" textlink="">
      <xdr:nvSpPr>
        <xdr:cNvPr id="732" name="【消防施設】&#10;一人当たり面積該当値テキスト">
          <a:extLst>
            <a:ext uri="{FF2B5EF4-FFF2-40B4-BE49-F238E27FC236}">
              <a16:creationId xmlns:a16="http://schemas.microsoft.com/office/drawing/2014/main" id="{00000000-0008-0000-0F00-0000DC020000}"/>
            </a:ext>
          </a:extLst>
        </xdr:cNvPr>
        <xdr:cNvSpPr txBox="1"/>
      </xdr:nvSpPr>
      <xdr:spPr>
        <a:xfrm>
          <a:off x="22199600" y="14632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129539</xdr:rowOff>
    </xdr:from>
    <xdr:to>
      <xdr:col>112</xdr:col>
      <xdr:colOff>38100</xdr:colOff>
      <xdr:row>86</xdr:row>
      <xdr:rowOff>59689</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21272500" y="147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7620</xdr:rowOff>
    </xdr:from>
    <xdr:to>
      <xdr:col>116</xdr:col>
      <xdr:colOff>63500</xdr:colOff>
      <xdr:row>86</xdr:row>
      <xdr:rowOff>8889</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flipV="1">
          <a:off x="21323300" y="14752320"/>
          <a:ext cx="8382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129539</xdr:rowOff>
    </xdr:from>
    <xdr:to>
      <xdr:col>107</xdr:col>
      <xdr:colOff>101600</xdr:colOff>
      <xdr:row>86</xdr:row>
      <xdr:rowOff>59689</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20383500" y="1470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8889</xdr:rowOff>
    </xdr:from>
    <xdr:to>
      <xdr:col>111</xdr:col>
      <xdr:colOff>177800</xdr:colOff>
      <xdr:row>86</xdr:row>
      <xdr:rowOff>8889</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20434300" y="147535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130811</xdr:rowOff>
    </xdr:from>
    <xdr:to>
      <xdr:col>102</xdr:col>
      <xdr:colOff>165100</xdr:colOff>
      <xdr:row>86</xdr:row>
      <xdr:rowOff>60961</xdr:rowOff>
    </xdr:to>
    <xdr:sp macro="" textlink="">
      <xdr:nvSpPr>
        <xdr:cNvPr id="737" name="楕円 736">
          <a:extLst>
            <a:ext uri="{FF2B5EF4-FFF2-40B4-BE49-F238E27FC236}">
              <a16:creationId xmlns:a16="http://schemas.microsoft.com/office/drawing/2014/main" id="{00000000-0008-0000-0F00-0000E1020000}"/>
            </a:ext>
          </a:extLst>
        </xdr:cNvPr>
        <xdr:cNvSpPr/>
      </xdr:nvSpPr>
      <xdr:spPr>
        <a:xfrm>
          <a:off x="19494500" y="1470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8889</xdr:rowOff>
    </xdr:from>
    <xdr:to>
      <xdr:col>107</xdr:col>
      <xdr:colOff>50800</xdr:colOff>
      <xdr:row>86</xdr:row>
      <xdr:rowOff>10161</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flipV="1">
          <a:off x="19545300" y="14753589"/>
          <a:ext cx="8890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52070</xdr:rowOff>
    </xdr:from>
    <xdr:to>
      <xdr:col>98</xdr:col>
      <xdr:colOff>38100</xdr:colOff>
      <xdr:row>86</xdr:row>
      <xdr:rowOff>153670</xdr:rowOff>
    </xdr:to>
    <xdr:sp macro="" textlink="">
      <xdr:nvSpPr>
        <xdr:cNvPr id="739" name="楕円 738">
          <a:extLst>
            <a:ext uri="{FF2B5EF4-FFF2-40B4-BE49-F238E27FC236}">
              <a16:creationId xmlns:a16="http://schemas.microsoft.com/office/drawing/2014/main" id="{00000000-0008-0000-0F00-0000E3020000}"/>
            </a:ext>
          </a:extLst>
        </xdr:cNvPr>
        <xdr:cNvSpPr/>
      </xdr:nvSpPr>
      <xdr:spPr>
        <a:xfrm>
          <a:off x="18605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10161</xdr:rowOff>
    </xdr:from>
    <xdr:to>
      <xdr:col>102</xdr:col>
      <xdr:colOff>114300</xdr:colOff>
      <xdr:row>86</xdr:row>
      <xdr:rowOff>102870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flipV="1">
          <a:off x="18656300" y="14754861"/>
          <a:ext cx="889000" cy="9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34307</xdr:rowOff>
    </xdr:from>
    <xdr:ext cx="469744" cy="259045"/>
    <xdr:sp macro="" textlink="">
      <xdr:nvSpPr>
        <xdr:cNvPr id="741" name="n_1aveValue【消防施設】&#10;一人当たり面積">
          <a:extLst>
            <a:ext uri="{FF2B5EF4-FFF2-40B4-BE49-F238E27FC236}">
              <a16:creationId xmlns:a16="http://schemas.microsoft.com/office/drawing/2014/main" id="{00000000-0008-0000-0F00-0000E5020000}"/>
            </a:ext>
          </a:extLst>
        </xdr:cNvPr>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31766</xdr:rowOff>
    </xdr:from>
    <xdr:ext cx="469744" cy="259045"/>
    <xdr:sp macro="" textlink="">
      <xdr:nvSpPr>
        <xdr:cNvPr id="742" name="n_2aveValue【消防施設】&#10;一人当たり面積">
          <a:extLst>
            <a:ext uri="{FF2B5EF4-FFF2-40B4-BE49-F238E27FC236}">
              <a16:creationId xmlns:a16="http://schemas.microsoft.com/office/drawing/2014/main" id="{00000000-0008-0000-0F00-0000E6020000}"/>
            </a:ext>
          </a:extLst>
        </xdr:cNvPr>
        <xdr:cNvSpPr txBox="1"/>
      </xdr:nvSpPr>
      <xdr:spPr>
        <a:xfrm>
          <a:off x="20199427" y="1443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48277</xdr:rowOff>
    </xdr:from>
    <xdr:ext cx="469744" cy="259045"/>
    <xdr:sp macro="" textlink="">
      <xdr:nvSpPr>
        <xdr:cNvPr id="743" name="n_3aveValue【消防施設】&#10;一人当たり面積">
          <a:extLst>
            <a:ext uri="{FF2B5EF4-FFF2-40B4-BE49-F238E27FC236}">
              <a16:creationId xmlns:a16="http://schemas.microsoft.com/office/drawing/2014/main" id="{00000000-0008-0000-0F00-0000E7020000}"/>
            </a:ext>
          </a:extLst>
        </xdr:cNvPr>
        <xdr:cNvSpPr txBox="1"/>
      </xdr:nvSpPr>
      <xdr:spPr>
        <a:xfrm>
          <a:off x="19310427" y="14450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xdr:rowOff>
    </xdr:from>
    <xdr:ext cx="469744" cy="259045"/>
    <xdr:sp macro="" textlink="">
      <xdr:nvSpPr>
        <xdr:cNvPr id="744" name="n_4aveValue【消防施設】&#10;一人当たり面積">
          <a:extLst>
            <a:ext uri="{FF2B5EF4-FFF2-40B4-BE49-F238E27FC236}">
              <a16:creationId xmlns:a16="http://schemas.microsoft.com/office/drawing/2014/main" id="{00000000-0008-0000-0F00-0000E8020000}"/>
            </a:ext>
          </a:extLst>
        </xdr:cNvPr>
        <xdr:cNvSpPr txBox="1"/>
      </xdr:nvSpPr>
      <xdr:spPr>
        <a:xfrm>
          <a:off x="18421427"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50816</xdr:rowOff>
    </xdr:from>
    <xdr:ext cx="469744" cy="259045"/>
    <xdr:sp macro="" textlink="">
      <xdr:nvSpPr>
        <xdr:cNvPr id="745" name="n_1mainValue【消防施設】&#10;一人当たり面積">
          <a:extLst>
            <a:ext uri="{FF2B5EF4-FFF2-40B4-BE49-F238E27FC236}">
              <a16:creationId xmlns:a16="http://schemas.microsoft.com/office/drawing/2014/main" id="{00000000-0008-0000-0F00-0000E9020000}"/>
            </a:ext>
          </a:extLst>
        </xdr:cNvPr>
        <xdr:cNvSpPr txBox="1"/>
      </xdr:nvSpPr>
      <xdr:spPr>
        <a:xfrm>
          <a:off x="21075727" y="147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50816</xdr:rowOff>
    </xdr:from>
    <xdr:ext cx="469744" cy="259045"/>
    <xdr:sp macro="" textlink="">
      <xdr:nvSpPr>
        <xdr:cNvPr id="746" name="n_2mainValue【消防施設】&#10;一人当たり面積">
          <a:extLst>
            <a:ext uri="{FF2B5EF4-FFF2-40B4-BE49-F238E27FC236}">
              <a16:creationId xmlns:a16="http://schemas.microsoft.com/office/drawing/2014/main" id="{00000000-0008-0000-0F00-0000EA020000}"/>
            </a:ext>
          </a:extLst>
        </xdr:cNvPr>
        <xdr:cNvSpPr txBox="1"/>
      </xdr:nvSpPr>
      <xdr:spPr>
        <a:xfrm>
          <a:off x="20199427" y="147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52088</xdr:rowOff>
    </xdr:from>
    <xdr:ext cx="469744" cy="259045"/>
    <xdr:sp macro="" textlink="">
      <xdr:nvSpPr>
        <xdr:cNvPr id="747" name="n_3mainValue【消防施設】&#10;一人当たり面積">
          <a:extLst>
            <a:ext uri="{FF2B5EF4-FFF2-40B4-BE49-F238E27FC236}">
              <a16:creationId xmlns:a16="http://schemas.microsoft.com/office/drawing/2014/main" id="{00000000-0008-0000-0F00-0000EB020000}"/>
            </a:ext>
          </a:extLst>
        </xdr:cNvPr>
        <xdr:cNvSpPr txBox="1"/>
      </xdr:nvSpPr>
      <xdr:spPr>
        <a:xfrm>
          <a:off x="19310427" y="1479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144797</xdr:rowOff>
    </xdr:from>
    <xdr:ext cx="469744" cy="259045"/>
    <xdr:sp macro="" textlink="">
      <xdr:nvSpPr>
        <xdr:cNvPr id="748" name="n_4mainValue【消防施設】&#10;一人当たり面積">
          <a:extLst>
            <a:ext uri="{FF2B5EF4-FFF2-40B4-BE49-F238E27FC236}">
              <a16:creationId xmlns:a16="http://schemas.microsoft.com/office/drawing/2014/main" id="{00000000-0008-0000-0F00-0000EC020000}"/>
            </a:ext>
          </a:extLst>
        </xdr:cNvPr>
        <xdr:cNvSpPr txBox="1"/>
      </xdr:nvSpPr>
      <xdr:spPr>
        <a:xfrm>
          <a:off x="18421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3" name="正方形/長方形 752">
          <a:extLst>
            <a:ext uri="{FF2B5EF4-FFF2-40B4-BE49-F238E27FC236}">
              <a16:creationId xmlns:a16="http://schemas.microsoft.com/office/drawing/2014/main" id="{00000000-0008-0000-0F00-0000F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4" name="正方形/長方形 753">
          <a:extLst>
            <a:ext uri="{FF2B5EF4-FFF2-40B4-BE49-F238E27FC236}">
              <a16:creationId xmlns:a16="http://schemas.microsoft.com/office/drawing/2014/main" id="{00000000-0008-0000-0F00-0000F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5" name="正方形/長方形 754">
          <a:extLst>
            <a:ext uri="{FF2B5EF4-FFF2-40B4-BE49-F238E27FC236}">
              <a16:creationId xmlns:a16="http://schemas.microsoft.com/office/drawing/2014/main" id="{00000000-0008-0000-0F00-0000F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正方形/長方形 755">
          <a:extLst>
            <a:ext uri="{FF2B5EF4-FFF2-40B4-BE49-F238E27FC236}">
              <a16:creationId xmlns:a16="http://schemas.microsoft.com/office/drawing/2014/main" id="{00000000-0008-0000-0F00-0000F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9" name="テキスト ボックス 768">
          <a:extLst>
            <a:ext uri="{FF2B5EF4-FFF2-40B4-BE49-F238E27FC236}">
              <a16:creationId xmlns:a16="http://schemas.microsoft.com/office/drawing/2014/main" id="{00000000-0008-0000-0F00-000001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庁舎】&#10;有形固定資産減価償却率グラフ枠">
          <a:extLst>
            <a:ext uri="{FF2B5EF4-FFF2-40B4-BE49-F238E27FC236}">
              <a16:creationId xmlns:a16="http://schemas.microsoft.com/office/drawing/2014/main" id="{00000000-0008-0000-0F00-000005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28848</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flipV="1">
          <a:off x="16318864" y="17155886"/>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32675</xdr:rowOff>
    </xdr:from>
    <xdr:ext cx="405111" cy="259045"/>
    <xdr:sp macro="" textlink="">
      <xdr:nvSpPr>
        <xdr:cNvPr id="775" name="【庁舎】&#10;有形固定資産減価償却率最小値テキスト">
          <a:extLst>
            <a:ext uri="{FF2B5EF4-FFF2-40B4-BE49-F238E27FC236}">
              <a16:creationId xmlns:a16="http://schemas.microsoft.com/office/drawing/2014/main" id="{00000000-0008-0000-0F00-000007030000}"/>
            </a:ext>
          </a:extLst>
        </xdr:cNvPr>
        <xdr:cNvSpPr txBox="1"/>
      </xdr:nvSpPr>
      <xdr:spPr>
        <a:xfrm>
          <a:off x="16357600" y="18720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28848</xdr:rowOff>
    </xdr:from>
    <xdr:to>
      <xdr:col>86</xdr:col>
      <xdr:colOff>25400</xdr:colOff>
      <xdr:row>109</xdr:row>
      <xdr:rowOff>28848</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6230600" y="18716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777" name="【庁舎】&#10;有形固定資産減価償却率最大値テキスト">
          <a:extLst>
            <a:ext uri="{FF2B5EF4-FFF2-40B4-BE49-F238E27FC236}">
              <a16:creationId xmlns:a16="http://schemas.microsoft.com/office/drawing/2014/main" id="{00000000-0008-0000-0F00-000009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779" name="【庁舎】&#10;有形固定資産減価償却率平均値テキスト">
          <a:extLst>
            <a:ext uri="{FF2B5EF4-FFF2-40B4-BE49-F238E27FC236}">
              <a16:creationId xmlns:a16="http://schemas.microsoft.com/office/drawing/2014/main" id="{00000000-0008-0000-0F00-00000B030000}"/>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27032</xdr:rowOff>
    </xdr:from>
    <xdr:to>
      <xdr:col>81</xdr:col>
      <xdr:colOff>101600</xdr:colOff>
      <xdr:row>105</xdr:row>
      <xdr:rowOff>128632</xdr:rowOff>
    </xdr:to>
    <xdr:sp macro="" textlink="">
      <xdr:nvSpPr>
        <xdr:cNvPr id="781" name="フローチャート: 判断 780">
          <a:extLst>
            <a:ext uri="{FF2B5EF4-FFF2-40B4-BE49-F238E27FC236}">
              <a16:creationId xmlns:a16="http://schemas.microsoft.com/office/drawing/2014/main" id="{00000000-0008-0000-0F00-00000D030000}"/>
            </a:ext>
          </a:extLst>
        </xdr:cNvPr>
        <xdr:cNvSpPr/>
      </xdr:nvSpPr>
      <xdr:spPr>
        <a:xfrm>
          <a:off x="15430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82" name="フローチャート: 判断 781">
          <a:extLst>
            <a:ext uri="{FF2B5EF4-FFF2-40B4-BE49-F238E27FC236}">
              <a16:creationId xmlns:a16="http://schemas.microsoft.com/office/drawing/2014/main" id="{00000000-0008-0000-0F00-00000E030000}"/>
            </a:ext>
          </a:extLst>
        </xdr:cNvPr>
        <xdr:cNvSpPr/>
      </xdr:nvSpPr>
      <xdr:spPr>
        <a:xfrm>
          <a:off x="14541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40095</xdr:rowOff>
    </xdr:from>
    <xdr:to>
      <xdr:col>72</xdr:col>
      <xdr:colOff>38100</xdr:colOff>
      <xdr:row>105</xdr:row>
      <xdr:rowOff>141695</xdr:rowOff>
    </xdr:to>
    <xdr:sp macro="" textlink="">
      <xdr:nvSpPr>
        <xdr:cNvPr id="783" name="フローチャート: 判断 782">
          <a:extLst>
            <a:ext uri="{FF2B5EF4-FFF2-40B4-BE49-F238E27FC236}">
              <a16:creationId xmlns:a16="http://schemas.microsoft.com/office/drawing/2014/main" id="{00000000-0008-0000-0F00-00000F030000}"/>
            </a:ext>
          </a:extLst>
        </xdr:cNvPr>
        <xdr:cNvSpPr/>
      </xdr:nvSpPr>
      <xdr:spPr>
        <a:xfrm>
          <a:off x="13652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784" name="フローチャート: 判断 783">
          <a:extLst>
            <a:ext uri="{FF2B5EF4-FFF2-40B4-BE49-F238E27FC236}">
              <a16:creationId xmlns:a16="http://schemas.microsoft.com/office/drawing/2014/main" id="{00000000-0008-0000-0F00-000010030000}"/>
            </a:ext>
          </a:extLst>
        </xdr:cNvPr>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44994</xdr:rowOff>
    </xdr:from>
    <xdr:to>
      <xdr:col>85</xdr:col>
      <xdr:colOff>177800</xdr:colOff>
      <xdr:row>105</xdr:row>
      <xdr:rowOff>146594</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62687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23421</xdr:rowOff>
    </xdr:from>
    <xdr:ext cx="405111" cy="259045"/>
    <xdr:sp macro="" textlink="">
      <xdr:nvSpPr>
        <xdr:cNvPr id="791" name="【庁舎】&#10;有形固定資産減価償却率該当値テキスト">
          <a:extLst>
            <a:ext uri="{FF2B5EF4-FFF2-40B4-BE49-F238E27FC236}">
              <a16:creationId xmlns:a16="http://schemas.microsoft.com/office/drawing/2014/main" id="{00000000-0008-0000-0F00-000017030000}"/>
            </a:ext>
          </a:extLst>
        </xdr:cNvPr>
        <xdr:cNvSpPr txBox="1"/>
      </xdr:nvSpPr>
      <xdr:spPr>
        <a:xfrm>
          <a:off x="16357600" y="1802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13970</xdr:rowOff>
    </xdr:from>
    <xdr:to>
      <xdr:col>81</xdr:col>
      <xdr:colOff>101600</xdr:colOff>
      <xdr:row>105</xdr:row>
      <xdr:rowOff>115570</xdr:rowOff>
    </xdr:to>
    <xdr:sp macro="" textlink="">
      <xdr:nvSpPr>
        <xdr:cNvPr id="792" name="楕円 791">
          <a:extLst>
            <a:ext uri="{FF2B5EF4-FFF2-40B4-BE49-F238E27FC236}">
              <a16:creationId xmlns:a16="http://schemas.microsoft.com/office/drawing/2014/main" id="{00000000-0008-0000-0F00-000018030000}"/>
            </a:ext>
          </a:extLst>
        </xdr:cNvPr>
        <xdr:cNvSpPr/>
      </xdr:nvSpPr>
      <xdr:spPr>
        <a:xfrm>
          <a:off x="154305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64770</xdr:rowOff>
    </xdr:from>
    <xdr:to>
      <xdr:col>85</xdr:col>
      <xdr:colOff>127000</xdr:colOff>
      <xdr:row>105</xdr:row>
      <xdr:rowOff>95794</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5481300" y="1806702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794" name="楕円 793">
          <a:extLst>
            <a:ext uri="{FF2B5EF4-FFF2-40B4-BE49-F238E27FC236}">
              <a16:creationId xmlns:a16="http://schemas.microsoft.com/office/drawing/2014/main" id="{00000000-0008-0000-0F00-00001A030000}"/>
            </a:ext>
          </a:extLst>
        </xdr:cNvPr>
        <xdr:cNvSpPr/>
      </xdr:nvSpPr>
      <xdr:spPr>
        <a:xfrm>
          <a:off x="14541500" y="1798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32113</xdr:rowOff>
    </xdr:from>
    <xdr:to>
      <xdr:col>81</xdr:col>
      <xdr:colOff>50800</xdr:colOff>
      <xdr:row>105</xdr:row>
      <xdr:rowOff>64770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4592300" y="180343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121738</xdr:rowOff>
    </xdr:from>
    <xdr:to>
      <xdr:col>72</xdr:col>
      <xdr:colOff>38100</xdr:colOff>
      <xdr:row>105</xdr:row>
      <xdr:rowOff>51888</xdr:rowOff>
    </xdr:to>
    <xdr:sp macro="" textlink="">
      <xdr:nvSpPr>
        <xdr:cNvPr id="796" name="楕円 795">
          <a:extLst>
            <a:ext uri="{FF2B5EF4-FFF2-40B4-BE49-F238E27FC236}">
              <a16:creationId xmlns:a16="http://schemas.microsoft.com/office/drawing/2014/main" id="{00000000-0008-0000-0F00-00001C030000}"/>
            </a:ext>
          </a:extLst>
        </xdr:cNvPr>
        <xdr:cNvSpPr/>
      </xdr:nvSpPr>
      <xdr:spPr>
        <a:xfrm>
          <a:off x="13652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1088</xdr:rowOff>
    </xdr:from>
    <xdr:to>
      <xdr:col>76</xdr:col>
      <xdr:colOff>114300</xdr:colOff>
      <xdr:row>105</xdr:row>
      <xdr:rowOff>32113</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3703300" y="1800333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121738</xdr:rowOff>
    </xdr:from>
    <xdr:to>
      <xdr:col>67</xdr:col>
      <xdr:colOff>101600</xdr:colOff>
      <xdr:row>105</xdr:row>
      <xdr:rowOff>51888</xdr:rowOff>
    </xdr:to>
    <xdr:sp macro="" textlink="">
      <xdr:nvSpPr>
        <xdr:cNvPr id="798" name="楕円 797">
          <a:extLst>
            <a:ext uri="{FF2B5EF4-FFF2-40B4-BE49-F238E27FC236}">
              <a16:creationId xmlns:a16="http://schemas.microsoft.com/office/drawing/2014/main" id="{00000000-0008-0000-0F00-00001E030000}"/>
            </a:ext>
          </a:extLst>
        </xdr:cNvPr>
        <xdr:cNvSpPr/>
      </xdr:nvSpPr>
      <xdr:spPr>
        <a:xfrm>
          <a:off x="12763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1088</xdr:rowOff>
    </xdr:from>
    <xdr:to>
      <xdr:col>71</xdr:col>
      <xdr:colOff>177800</xdr:colOff>
      <xdr:row>105</xdr:row>
      <xdr:rowOff>1088</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2814300" y="180033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119759</xdr:rowOff>
    </xdr:from>
    <xdr:ext cx="405111" cy="259045"/>
    <xdr:sp macro="" textlink="">
      <xdr:nvSpPr>
        <xdr:cNvPr id="800" name="n_1aveValue【庁舎】&#10;有形固定資産減価償却率">
          <a:extLst>
            <a:ext uri="{FF2B5EF4-FFF2-40B4-BE49-F238E27FC236}">
              <a16:creationId xmlns:a16="http://schemas.microsoft.com/office/drawing/2014/main" id="{00000000-0008-0000-0F00-000020030000}"/>
            </a:ext>
          </a:extLst>
        </xdr:cNvPr>
        <xdr:cNvSpPr txBox="1"/>
      </xdr:nvSpPr>
      <xdr:spPr>
        <a:xfrm>
          <a:off x="15266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801" name="n_2aveValue【庁舎】&#10;有形固定資産減価償却率">
          <a:extLst>
            <a:ext uri="{FF2B5EF4-FFF2-40B4-BE49-F238E27FC236}">
              <a16:creationId xmlns:a16="http://schemas.microsoft.com/office/drawing/2014/main" id="{00000000-0008-0000-0F00-000021030000}"/>
            </a:ext>
          </a:extLst>
        </xdr:cNvPr>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132822</xdr:rowOff>
    </xdr:from>
    <xdr:ext cx="405111" cy="259045"/>
    <xdr:sp macro="" textlink="">
      <xdr:nvSpPr>
        <xdr:cNvPr id="802" name="n_3aveValue【庁舎】&#10;有形固定資産減価償却率">
          <a:extLst>
            <a:ext uri="{FF2B5EF4-FFF2-40B4-BE49-F238E27FC236}">
              <a16:creationId xmlns:a16="http://schemas.microsoft.com/office/drawing/2014/main" id="{00000000-0008-0000-0F00-000022030000}"/>
            </a:ext>
          </a:extLst>
        </xdr:cNvPr>
        <xdr:cNvSpPr txBox="1"/>
      </xdr:nvSpPr>
      <xdr:spPr>
        <a:xfrm>
          <a:off x="13500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153325</xdr:rowOff>
    </xdr:from>
    <xdr:ext cx="405111" cy="259045"/>
    <xdr:sp macro="" textlink="">
      <xdr:nvSpPr>
        <xdr:cNvPr id="803" name="n_4aveValue【庁舎】&#10;有形固定資産減価償却率">
          <a:extLst>
            <a:ext uri="{FF2B5EF4-FFF2-40B4-BE49-F238E27FC236}">
              <a16:creationId xmlns:a16="http://schemas.microsoft.com/office/drawing/2014/main" id="{00000000-0008-0000-0F00-000023030000}"/>
            </a:ext>
          </a:extLst>
        </xdr:cNvPr>
        <xdr:cNvSpPr txBox="1"/>
      </xdr:nvSpPr>
      <xdr:spPr>
        <a:xfrm>
          <a:off x="12611744" y="17641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132097</xdr:rowOff>
    </xdr:from>
    <xdr:ext cx="405111" cy="259045"/>
    <xdr:sp macro="" textlink="">
      <xdr:nvSpPr>
        <xdr:cNvPr id="804" name="n_1mainValue【庁舎】&#10;有形固定資産減価償却率">
          <a:extLst>
            <a:ext uri="{FF2B5EF4-FFF2-40B4-BE49-F238E27FC236}">
              <a16:creationId xmlns:a16="http://schemas.microsoft.com/office/drawing/2014/main" id="{00000000-0008-0000-0F00-000024030000}"/>
            </a:ext>
          </a:extLst>
        </xdr:cNvPr>
        <xdr:cNvSpPr txBox="1"/>
      </xdr:nvSpPr>
      <xdr:spPr>
        <a:xfrm>
          <a:off x="152660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05" name="n_2mainValue【庁舎】&#10;有形固定資産減価償却率">
          <a:extLst>
            <a:ext uri="{FF2B5EF4-FFF2-40B4-BE49-F238E27FC236}">
              <a16:creationId xmlns:a16="http://schemas.microsoft.com/office/drawing/2014/main" id="{00000000-0008-0000-0F00-000025030000}"/>
            </a:ext>
          </a:extLst>
        </xdr:cNvPr>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68415</xdr:rowOff>
    </xdr:from>
    <xdr:ext cx="405111" cy="259045"/>
    <xdr:sp macro="" textlink="">
      <xdr:nvSpPr>
        <xdr:cNvPr id="806" name="n_3mainValue【庁舎】&#10;有形固定資産減価償却率">
          <a:extLst>
            <a:ext uri="{FF2B5EF4-FFF2-40B4-BE49-F238E27FC236}">
              <a16:creationId xmlns:a16="http://schemas.microsoft.com/office/drawing/2014/main" id="{00000000-0008-0000-0F00-000026030000}"/>
            </a:ext>
          </a:extLst>
        </xdr:cNvPr>
        <xdr:cNvSpPr txBox="1"/>
      </xdr:nvSpPr>
      <xdr:spPr>
        <a:xfrm>
          <a:off x="13500744" y="177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43015</xdr:rowOff>
    </xdr:from>
    <xdr:ext cx="405111" cy="259045"/>
    <xdr:sp macro="" textlink="">
      <xdr:nvSpPr>
        <xdr:cNvPr id="807" name="n_4mainValue【庁舎】&#10;有形固定資産減価償却率">
          <a:extLst>
            <a:ext uri="{FF2B5EF4-FFF2-40B4-BE49-F238E27FC236}">
              <a16:creationId xmlns:a16="http://schemas.microsoft.com/office/drawing/2014/main" id="{00000000-0008-0000-0F00-000027030000}"/>
            </a:ext>
          </a:extLst>
        </xdr:cNvPr>
        <xdr:cNvSpPr txBox="1"/>
      </xdr:nvSpPr>
      <xdr:spPr>
        <a:xfrm>
          <a:off x="12611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2" name="正方形/長方形 811">
          <a:extLst>
            <a:ext uri="{FF2B5EF4-FFF2-40B4-BE49-F238E27FC236}">
              <a16:creationId xmlns:a16="http://schemas.microsoft.com/office/drawing/2014/main" id="{00000000-0008-0000-0F00-00002C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3" name="正方形/長方形 812">
          <a:extLst>
            <a:ext uri="{FF2B5EF4-FFF2-40B4-BE49-F238E27FC236}">
              <a16:creationId xmlns:a16="http://schemas.microsoft.com/office/drawing/2014/main" id="{00000000-0008-0000-0F00-00002D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4" name="正方形/長方形 813">
          <a:extLst>
            <a:ext uri="{FF2B5EF4-FFF2-40B4-BE49-F238E27FC236}">
              <a16:creationId xmlns:a16="http://schemas.microsoft.com/office/drawing/2014/main" id="{00000000-0008-0000-0F00-00002E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5" name="正方形/長方形 814">
          <a:extLst>
            <a:ext uri="{FF2B5EF4-FFF2-40B4-BE49-F238E27FC236}">
              <a16:creationId xmlns:a16="http://schemas.microsoft.com/office/drawing/2014/main" id="{00000000-0008-0000-0F00-00002F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2" name="直線コネクタ 821">
          <a:extLst>
            <a:ext uri="{FF2B5EF4-FFF2-40B4-BE49-F238E27FC236}">
              <a16:creationId xmlns:a16="http://schemas.microsoft.com/office/drawing/2014/main" id="{00000000-0008-0000-0F00-000036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23" name="テキスト ボックス 822">
          <a:extLst>
            <a:ext uri="{FF2B5EF4-FFF2-40B4-BE49-F238E27FC236}">
              <a16:creationId xmlns:a16="http://schemas.microsoft.com/office/drawing/2014/main" id="{00000000-0008-0000-0F00-000037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24" name="直線コネクタ 823">
          <a:extLst>
            <a:ext uri="{FF2B5EF4-FFF2-40B4-BE49-F238E27FC236}">
              <a16:creationId xmlns:a16="http://schemas.microsoft.com/office/drawing/2014/main" id="{00000000-0008-0000-0F00-000038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25" name="テキスト ボックス 824">
          <a:extLst>
            <a:ext uri="{FF2B5EF4-FFF2-40B4-BE49-F238E27FC236}">
              <a16:creationId xmlns:a16="http://schemas.microsoft.com/office/drawing/2014/main" id="{00000000-0008-0000-0F00-000039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6" name="直線コネクタ 825">
          <a:extLst>
            <a:ext uri="{FF2B5EF4-FFF2-40B4-BE49-F238E27FC236}">
              <a16:creationId xmlns:a16="http://schemas.microsoft.com/office/drawing/2014/main" id="{00000000-0008-0000-0F00-00003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8" name="【庁舎】&#10;一人当たり面積グラフ枠">
          <a:extLst>
            <a:ext uri="{FF2B5EF4-FFF2-40B4-BE49-F238E27FC236}">
              <a16:creationId xmlns:a16="http://schemas.microsoft.com/office/drawing/2014/main" id="{00000000-0008-0000-0F00-00003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167639</xdr:rowOff>
    </xdr:from>
    <xdr:to>
      <xdr:col>116</xdr:col>
      <xdr:colOff>62864</xdr:colOff>
      <xdr:row>108</xdr:row>
      <xdr:rowOff>21337</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flipV="1">
          <a:off x="22160864" y="17141189"/>
          <a:ext cx="0" cy="1396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25164</xdr:rowOff>
    </xdr:from>
    <xdr:ext cx="469744" cy="259045"/>
    <xdr:sp macro="" textlink="">
      <xdr:nvSpPr>
        <xdr:cNvPr id="830" name="【庁舎】&#10;一人当たり面積最小値テキスト">
          <a:extLst>
            <a:ext uri="{FF2B5EF4-FFF2-40B4-BE49-F238E27FC236}">
              <a16:creationId xmlns:a16="http://schemas.microsoft.com/office/drawing/2014/main" id="{00000000-0008-0000-0F00-00003E030000}"/>
            </a:ext>
          </a:extLst>
        </xdr:cNvPr>
        <xdr:cNvSpPr txBox="1"/>
      </xdr:nvSpPr>
      <xdr:spPr>
        <a:xfrm>
          <a:off x="22199600" y="185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21337</xdr:rowOff>
    </xdr:from>
    <xdr:to>
      <xdr:col>116</xdr:col>
      <xdr:colOff>152400</xdr:colOff>
      <xdr:row>108</xdr:row>
      <xdr:rowOff>21337</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22072600" y="1853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114316</xdr:rowOff>
    </xdr:from>
    <xdr:ext cx="469744" cy="259045"/>
    <xdr:sp macro="" textlink="">
      <xdr:nvSpPr>
        <xdr:cNvPr id="832" name="【庁舎】&#10;一人当たり面積最大値テキスト">
          <a:extLst>
            <a:ext uri="{FF2B5EF4-FFF2-40B4-BE49-F238E27FC236}">
              <a16:creationId xmlns:a16="http://schemas.microsoft.com/office/drawing/2014/main" id="{00000000-0008-0000-0F00-000040030000}"/>
            </a:ext>
          </a:extLst>
        </xdr:cNvPr>
        <xdr:cNvSpPr txBox="1"/>
      </xdr:nvSpPr>
      <xdr:spPr>
        <a:xfrm>
          <a:off x="22199600" y="1691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167639</xdr:rowOff>
    </xdr:from>
    <xdr:to>
      <xdr:col>116</xdr:col>
      <xdr:colOff>152400</xdr:colOff>
      <xdr:row>99</xdr:row>
      <xdr:rowOff>167639</xdr:rowOff>
    </xdr:to>
    <xdr:cxnSp macro="">
      <xdr:nvCxnSpPr>
        <xdr:cNvPr id="833" name="直線コネクタ 832">
          <a:extLst>
            <a:ext uri="{FF2B5EF4-FFF2-40B4-BE49-F238E27FC236}">
              <a16:creationId xmlns:a16="http://schemas.microsoft.com/office/drawing/2014/main" id="{00000000-0008-0000-0F00-000041030000}"/>
            </a:ext>
          </a:extLst>
        </xdr:cNvPr>
        <xdr:cNvCxnSpPr/>
      </xdr:nvCxnSpPr>
      <xdr:spPr>
        <a:xfrm>
          <a:off x="22072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74692</xdr:rowOff>
    </xdr:from>
    <xdr:ext cx="469744" cy="259045"/>
    <xdr:sp macro="" textlink="">
      <xdr:nvSpPr>
        <xdr:cNvPr id="834" name="【庁舎】&#10;一人当たり面積平均値テキスト">
          <a:extLst>
            <a:ext uri="{FF2B5EF4-FFF2-40B4-BE49-F238E27FC236}">
              <a16:creationId xmlns:a16="http://schemas.microsoft.com/office/drawing/2014/main" id="{00000000-0008-0000-0F00-000042030000}"/>
            </a:ext>
          </a:extLst>
        </xdr:cNvPr>
        <xdr:cNvSpPr txBox="1"/>
      </xdr:nvSpPr>
      <xdr:spPr>
        <a:xfrm>
          <a:off x="22199600" y="17905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96265</xdr:rowOff>
    </xdr:from>
    <xdr:to>
      <xdr:col>116</xdr:col>
      <xdr:colOff>114300</xdr:colOff>
      <xdr:row>105</xdr:row>
      <xdr:rowOff>26415</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221107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146558</xdr:rowOff>
    </xdr:from>
    <xdr:to>
      <xdr:col>112</xdr:col>
      <xdr:colOff>38100</xdr:colOff>
      <xdr:row>105</xdr:row>
      <xdr:rowOff>76708</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21272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153415</xdr:rowOff>
    </xdr:from>
    <xdr:to>
      <xdr:col>107</xdr:col>
      <xdr:colOff>101600</xdr:colOff>
      <xdr:row>105</xdr:row>
      <xdr:rowOff>83565</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203835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41402</xdr:rowOff>
    </xdr:from>
    <xdr:to>
      <xdr:col>102</xdr:col>
      <xdr:colOff>165100</xdr:colOff>
      <xdr:row>104</xdr:row>
      <xdr:rowOff>143002</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19494500" y="1787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103</xdr:row>
      <xdr:rowOff>137413</xdr:rowOff>
    </xdr:from>
    <xdr:to>
      <xdr:col>98</xdr:col>
      <xdr:colOff>38100</xdr:colOff>
      <xdr:row>104</xdr:row>
      <xdr:rowOff>67563</xdr:rowOff>
    </xdr:to>
    <xdr:sp macro="" textlink="">
      <xdr:nvSpPr>
        <xdr:cNvPr id="839" name="フローチャート: 判断 838">
          <a:extLst>
            <a:ext uri="{FF2B5EF4-FFF2-40B4-BE49-F238E27FC236}">
              <a16:creationId xmlns:a16="http://schemas.microsoft.com/office/drawing/2014/main" id="{00000000-0008-0000-0F00-000047030000}"/>
            </a:ext>
          </a:extLst>
        </xdr:cNvPr>
        <xdr:cNvSpPr/>
      </xdr:nvSpPr>
      <xdr:spPr>
        <a:xfrm>
          <a:off x="18605500" y="1779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4" name="テキスト ボックス 843">
          <a:extLst>
            <a:ext uri="{FF2B5EF4-FFF2-40B4-BE49-F238E27FC236}">
              <a16:creationId xmlns:a16="http://schemas.microsoft.com/office/drawing/2014/main" id="{00000000-0008-0000-0F00-00004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845" name="楕円 844">
          <a:extLst>
            <a:ext uri="{FF2B5EF4-FFF2-40B4-BE49-F238E27FC236}">
              <a16:creationId xmlns:a16="http://schemas.microsoft.com/office/drawing/2014/main" id="{00000000-0008-0000-0F00-00004D030000}"/>
            </a:ext>
          </a:extLst>
        </xdr:cNvPr>
        <xdr:cNvSpPr/>
      </xdr:nvSpPr>
      <xdr:spPr>
        <a:xfrm>
          <a:off x="221107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34562</xdr:rowOff>
    </xdr:from>
    <xdr:ext cx="469744" cy="259045"/>
    <xdr:sp macro="" textlink="">
      <xdr:nvSpPr>
        <xdr:cNvPr id="846" name="【庁舎】&#10;一人当たり面積該当値テキスト">
          <a:extLst>
            <a:ext uri="{FF2B5EF4-FFF2-40B4-BE49-F238E27FC236}">
              <a16:creationId xmlns:a16="http://schemas.microsoft.com/office/drawing/2014/main" id="{00000000-0008-0000-0F00-00004E030000}"/>
            </a:ext>
          </a:extLst>
        </xdr:cNvPr>
        <xdr:cNvSpPr txBox="1"/>
      </xdr:nvSpPr>
      <xdr:spPr>
        <a:xfrm>
          <a:off x="22199600" y="176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18542</xdr:rowOff>
    </xdr:from>
    <xdr:to>
      <xdr:col>112</xdr:col>
      <xdr:colOff>38100</xdr:colOff>
      <xdr:row>104</xdr:row>
      <xdr:rowOff>120142</xdr:rowOff>
    </xdr:to>
    <xdr:sp macro="" textlink="">
      <xdr:nvSpPr>
        <xdr:cNvPr id="847" name="楕円 846">
          <a:extLst>
            <a:ext uri="{FF2B5EF4-FFF2-40B4-BE49-F238E27FC236}">
              <a16:creationId xmlns:a16="http://schemas.microsoft.com/office/drawing/2014/main" id="{00000000-0008-0000-0F00-00004F030000}"/>
            </a:ext>
          </a:extLst>
        </xdr:cNvPr>
        <xdr:cNvSpPr/>
      </xdr:nvSpPr>
      <xdr:spPr>
        <a:xfrm>
          <a:off x="21272500" y="178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62485</xdr:rowOff>
    </xdr:from>
    <xdr:to>
      <xdr:col>116</xdr:col>
      <xdr:colOff>63500</xdr:colOff>
      <xdr:row>104</xdr:row>
      <xdr:rowOff>69342</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flipV="1">
          <a:off x="21323300" y="17893285"/>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20828</xdr:rowOff>
    </xdr:from>
    <xdr:to>
      <xdr:col>107</xdr:col>
      <xdr:colOff>101600</xdr:colOff>
      <xdr:row>104</xdr:row>
      <xdr:rowOff>122428</xdr:rowOff>
    </xdr:to>
    <xdr:sp macro="" textlink="">
      <xdr:nvSpPr>
        <xdr:cNvPr id="849" name="楕円 848">
          <a:extLst>
            <a:ext uri="{FF2B5EF4-FFF2-40B4-BE49-F238E27FC236}">
              <a16:creationId xmlns:a16="http://schemas.microsoft.com/office/drawing/2014/main" id="{00000000-0008-0000-0F00-000051030000}"/>
            </a:ext>
          </a:extLst>
        </xdr:cNvPr>
        <xdr:cNvSpPr/>
      </xdr:nvSpPr>
      <xdr:spPr>
        <a:xfrm>
          <a:off x="20383500" y="1785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69342</xdr:rowOff>
    </xdr:from>
    <xdr:to>
      <xdr:col>111</xdr:col>
      <xdr:colOff>177800</xdr:colOff>
      <xdr:row>104</xdr:row>
      <xdr:rowOff>71628</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20434300" y="1790014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27687</xdr:rowOff>
    </xdr:from>
    <xdr:to>
      <xdr:col>102</xdr:col>
      <xdr:colOff>165100</xdr:colOff>
      <xdr:row>104</xdr:row>
      <xdr:rowOff>129287</xdr:rowOff>
    </xdr:to>
    <xdr:sp macro="" textlink="">
      <xdr:nvSpPr>
        <xdr:cNvPr id="851" name="楕円 850">
          <a:extLst>
            <a:ext uri="{FF2B5EF4-FFF2-40B4-BE49-F238E27FC236}">
              <a16:creationId xmlns:a16="http://schemas.microsoft.com/office/drawing/2014/main" id="{00000000-0008-0000-0F00-000053030000}"/>
            </a:ext>
          </a:extLst>
        </xdr:cNvPr>
        <xdr:cNvSpPr/>
      </xdr:nvSpPr>
      <xdr:spPr>
        <a:xfrm>
          <a:off x="19494500" y="17858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71628</xdr:rowOff>
    </xdr:from>
    <xdr:to>
      <xdr:col>107</xdr:col>
      <xdr:colOff>50800</xdr:colOff>
      <xdr:row>104</xdr:row>
      <xdr:rowOff>78487</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flipV="1">
          <a:off x="19545300" y="179024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32258</xdr:rowOff>
    </xdr:from>
    <xdr:to>
      <xdr:col>98</xdr:col>
      <xdr:colOff>38100</xdr:colOff>
      <xdr:row>104</xdr:row>
      <xdr:rowOff>133858</xdr:rowOff>
    </xdr:to>
    <xdr:sp macro="" textlink="">
      <xdr:nvSpPr>
        <xdr:cNvPr id="853" name="楕円 852">
          <a:extLst>
            <a:ext uri="{FF2B5EF4-FFF2-40B4-BE49-F238E27FC236}">
              <a16:creationId xmlns:a16="http://schemas.microsoft.com/office/drawing/2014/main" id="{00000000-0008-0000-0F00-000055030000}"/>
            </a:ext>
          </a:extLst>
        </xdr:cNvPr>
        <xdr:cNvSpPr/>
      </xdr:nvSpPr>
      <xdr:spPr>
        <a:xfrm>
          <a:off x="18605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78487</xdr:rowOff>
    </xdr:from>
    <xdr:to>
      <xdr:col>102</xdr:col>
      <xdr:colOff>114300</xdr:colOff>
      <xdr:row>104</xdr:row>
      <xdr:rowOff>83058</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flipV="1">
          <a:off x="18656300" y="179092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67835</xdr:rowOff>
    </xdr:from>
    <xdr:ext cx="469744" cy="259045"/>
    <xdr:sp macro="" textlink="">
      <xdr:nvSpPr>
        <xdr:cNvPr id="855" name="n_1aveValue【庁舎】&#10;一人当たり面積">
          <a:extLst>
            <a:ext uri="{FF2B5EF4-FFF2-40B4-BE49-F238E27FC236}">
              <a16:creationId xmlns:a16="http://schemas.microsoft.com/office/drawing/2014/main" id="{00000000-0008-0000-0F00-000057030000}"/>
            </a:ext>
          </a:extLst>
        </xdr:cNvPr>
        <xdr:cNvSpPr txBox="1"/>
      </xdr:nvSpPr>
      <xdr:spPr>
        <a:xfrm>
          <a:off x="21075727" y="18070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74692</xdr:rowOff>
    </xdr:from>
    <xdr:ext cx="469744" cy="259045"/>
    <xdr:sp macro="" textlink="">
      <xdr:nvSpPr>
        <xdr:cNvPr id="856" name="n_2aveValue【庁舎】&#10;一人当たり面積">
          <a:extLst>
            <a:ext uri="{FF2B5EF4-FFF2-40B4-BE49-F238E27FC236}">
              <a16:creationId xmlns:a16="http://schemas.microsoft.com/office/drawing/2014/main" id="{00000000-0008-0000-0F00-000058030000}"/>
            </a:ext>
          </a:extLst>
        </xdr:cNvPr>
        <xdr:cNvSpPr txBox="1"/>
      </xdr:nvSpPr>
      <xdr:spPr>
        <a:xfrm>
          <a:off x="20199427" y="1807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134129</xdr:rowOff>
    </xdr:from>
    <xdr:ext cx="469744" cy="259045"/>
    <xdr:sp macro="" textlink="">
      <xdr:nvSpPr>
        <xdr:cNvPr id="857" name="n_3aveValue【庁舎】&#10;一人当たり面積">
          <a:extLst>
            <a:ext uri="{FF2B5EF4-FFF2-40B4-BE49-F238E27FC236}">
              <a16:creationId xmlns:a16="http://schemas.microsoft.com/office/drawing/2014/main" id="{00000000-0008-0000-0F00-000059030000}"/>
            </a:ext>
          </a:extLst>
        </xdr:cNvPr>
        <xdr:cNvSpPr txBox="1"/>
      </xdr:nvSpPr>
      <xdr:spPr>
        <a:xfrm>
          <a:off x="19310427" y="1796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84090</xdr:rowOff>
    </xdr:from>
    <xdr:ext cx="469744" cy="259045"/>
    <xdr:sp macro="" textlink="">
      <xdr:nvSpPr>
        <xdr:cNvPr id="858" name="n_4aveValue【庁舎】&#10;一人当たり面積">
          <a:extLst>
            <a:ext uri="{FF2B5EF4-FFF2-40B4-BE49-F238E27FC236}">
              <a16:creationId xmlns:a16="http://schemas.microsoft.com/office/drawing/2014/main" id="{00000000-0008-0000-0F00-00005A030000}"/>
            </a:ext>
          </a:extLst>
        </xdr:cNvPr>
        <xdr:cNvSpPr txBox="1"/>
      </xdr:nvSpPr>
      <xdr:spPr>
        <a:xfrm>
          <a:off x="18421427" y="17571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136669</xdr:rowOff>
    </xdr:from>
    <xdr:ext cx="469744" cy="259045"/>
    <xdr:sp macro="" textlink="">
      <xdr:nvSpPr>
        <xdr:cNvPr id="859" name="n_1mainValue【庁舎】&#10;一人当たり面積">
          <a:extLst>
            <a:ext uri="{FF2B5EF4-FFF2-40B4-BE49-F238E27FC236}">
              <a16:creationId xmlns:a16="http://schemas.microsoft.com/office/drawing/2014/main" id="{00000000-0008-0000-0F00-00005B030000}"/>
            </a:ext>
          </a:extLst>
        </xdr:cNvPr>
        <xdr:cNvSpPr txBox="1"/>
      </xdr:nvSpPr>
      <xdr:spPr>
        <a:xfrm>
          <a:off x="21075727" y="1762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138955</xdr:rowOff>
    </xdr:from>
    <xdr:ext cx="469744" cy="259045"/>
    <xdr:sp macro="" textlink="">
      <xdr:nvSpPr>
        <xdr:cNvPr id="860" name="n_2mainValue【庁舎】&#10;一人当たり面積">
          <a:extLst>
            <a:ext uri="{FF2B5EF4-FFF2-40B4-BE49-F238E27FC236}">
              <a16:creationId xmlns:a16="http://schemas.microsoft.com/office/drawing/2014/main" id="{00000000-0008-0000-0F00-00005C030000}"/>
            </a:ext>
          </a:extLst>
        </xdr:cNvPr>
        <xdr:cNvSpPr txBox="1"/>
      </xdr:nvSpPr>
      <xdr:spPr>
        <a:xfrm>
          <a:off x="20199427" y="1762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145814</xdr:rowOff>
    </xdr:from>
    <xdr:ext cx="469744" cy="259045"/>
    <xdr:sp macro="" textlink="">
      <xdr:nvSpPr>
        <xdr:cNvPr id="861" name="n_3mainValue【庁舎】&#10;一人当たり面積">
          <a:extLst>
            <a:ext uri="{FF2B5EF4-FFF2-40B4-BE49-F238E27FC236}">
              <a16:creationId xmlns:a16="http://schemas.microsoft.com/office/drawing/2014/main" id="{00000000-0008-0000-0F00-00005D030000}"/>
            </a:ext>
          </a:extLst>
        </xdr:cNvPr>
        <xdr:cNvSpPr txBox="1"/>
      </xdr:nvSpPr>
      <xdr:spPr>
        <a:xfrm>
          <a:off x="19310427" y="1763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124985</xdr:rowOff>
    </xdr:from>
    <xdr:ext cx="469744" cy="259045"/>
    <xdr:sp macro="" textlink="">
      <xdr:nvSpPr>
        <xdr:cNvPr id="862" name="n_4mainValue【庁舎】&#10;一人当たり面積">
          <a:extLst>
            <a:ext uri="{FF2B5EF4-FFF2-40B4-BE49-F238E27FC236}">
              <a16:creationId xmlns:a16="http://schemas.microsoft.com/office/drawing/2014/main" id="{00000000-0008-0000-0F00-00005E030000}"/>
            </a:ext>
          </a:extLst>
        </xdr:cNvPr>
        <xdr:cNvSpPr txBox="1"/>
      </xdr:nvSpPr>
      <xdr:spPr>
        <a:xfrm>
          <a:off x="18421427" y="17955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4" name="正方形/長方形 863">
          <a:extLst>
            <a:ext uri="{FF2B5EF4-FFF2-40B4-BE49-F238E27FC236}">
              <a16:creationId xmlns:a16="http://schemas.microsoft.com/office/drawing/2014/main" id="{00000000-0008-0000-0F00-00006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図書館や福祉会館など建築後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の施設については、全国平均・兵庫県平均・類似団体より有形固定資産償却率が低く、老朽化も進んでいないといえます。また市民会館や消防施設は近年老朽化対策のための改修を行ったため有形固定資産償却率が著しく低下しています。</a:t>
          </a:r>
        </a:p>
        <a:p>
          <a:r>
            <a:rPr kumimoji="1" lang="ja-JP" altLang="en-US" sz="1300">
              <a:latin typeface="ＭＳ Ｐゴシック" panose="020B0600070205080204" pitchFamily="50" charset="-128"/>
              <a:ea typeface="ＭＳ Ｐゴシック" panose="020B0600070205080204" pitchFamily="50" charset="-128"/>
            </a:rPr>
            <a:t>一方で体育館・プールや一般廃棄処理施設については老朽化対策が十分に進んでおらず有形固定資産償却率は全国平均・兵庫県平均・類似団体より高くなっています。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44,080
42,766
150.98
23,088,370
22,488,629
359,712
11,556,145
19,864,613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全国平均や類似団体平均より良好な指標を示していますが、将来的には少子高齢化や人口減少により市税及び普通交付税等への波及が懸念されます。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新たな産業団地開発・企業誘致により、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雇用機会の創出を図り、若者等のＵターンや定住促進につなげて、市税収入の増額に努めていくとともに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、「行財政改革プラン」に基づき、投資的経費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や公債費および人件費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により、持続可能な財政基盤の確立を図ります。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45</xdr:row>
      <xdr:rowOff>13758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080125"/>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6350</xdr:rowOff>
    </xdr:from>
    <xdr:to>
      <xdr:col>23</xdr:col>
      <xdr:colOff>133350</xdr:colOff>
      <xdr:row>40</xdr:row>
      <xdr:rowOff>26458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108602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66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26458</xdr:rowOff>
    </xdr:from>
    <xdr:to>
      <xdr:col>19</xdr:col>
      <xdr:colOff>133350</xdr:colOff>
      <xdr:row>40</xdr:row>
      <xdr:rowOff>46567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8844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116417</xdr:rowOff>
    </xdr:from>
    <xdr:to>
      <xdr:col>19</xdr:col>
      <xdr:colOff>184150</xdr:colOff>
      <xdr:row>41</xdr:row>
      <xdr:rowOff>46567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31344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6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46567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9045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31344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51452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143527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147108</xdr:rowOff>
    </xdr:from>
    <xdr:to>
      <xdr:col>19</xdr:col>
      <xdr:colOff>184150</xdr:colOff>
      <xdr:row>40</xdr:row>
      <xdr:rowOff>77258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167217</xdr:rowOff>
    </xdr:from>
    <xdr:to>
      <xdr:col>15</xdr:col>
      <xdr:colOff>133350</xdr:colOff>
      <xdr:row>40</xdr:row>
      <xdr:rowOff>97367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107544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、公債費等の増加により、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より悪い状況となっています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、土地開発公社の解散に係る三セク債や、教育施設環境整備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老朽施設の耐震化工事等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にかかる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償還や扶助費の増加に伴い経常収支の増加が予想されますが、「行財政改革プラン」に基づき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投資的経費と、それに伴う起債の抑制を行いながら、財政構造の弾力性の確保に努めていきます。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65</xdr:row>
      <xdr:rowOff>143002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109708"/>
          <a:ext cx="0" cy="11775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115079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5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143002</xdr:rowOff>
    </xdr:from>
    <xdr:to>
      <xdr:col>24</xdr:col>
      <xdr:colOff>12700</xdr:colOff>
      <xdr:row>65</xdr:row>
      <xdr:rowOff>143002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7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10668</xdr:rowOff>
    </xdr:from>
    <xdr:to>
      <xdr:col>23</xdr:col>
      <xdr:colOff>133350</xdr:colOff>
      <xdr:row>62</xdr:row>
      <xdr:rowOff>107188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640568"/>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5351</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160274</xdr:rowOff>
    </xdr:from>
    <xdr:to>
      <xdr:col>23</xdr:col>
      <xdr:colOff>184150</xdr:colOff>
      <xdr:row>62</xdr:row>
      <xdr:rowOff>90424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10668</xdr:rowOff>
    </xdr:from>
    <xdr:to>
      <xdr:col>19</xdr:col>
      <xdr:colOff>133350</xdr:colOff>
      <xdr:row>62</xdr:row>
      <xdr:rowOff>44450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6405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126492</xdr:rowOff>
    </xdr:from>
    <xdr:to>
      <xdr:col>19</xdr:col>
      <xdr:colOff>184150</xdr:colOff>
      <xdr:row>62</xdr:row>
      <xdr:rowOff>56642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66819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353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136144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67435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131318</xdr:rowOff>
    </xdr:from>
    <xdr:to>
      <xdr:col>15</xdr:col>
      <xdr:colOff>133350</xdr:colOff>
      <xdr:row>62</xdr:row>
      <xdr:rowOff>61468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160528</xdr:rowOff>
    </xdr:from>
    <xdr:to>
      <xdr:col>11</xdr:col>
      <xdr:colOff>31750</xdr:colOff>
      <xdr:row>62</xdr:row>
      <xdr:rowOff>136144</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447528"/>
          <a:ext cx="889000" cy="3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87884</xdr:rowOff>
    </xdr:from>
    <xdr:to>
      <xdr:col>11</xdr:col>
      <xdr:colOff>82550</xdr:colOff>
      <xdr:row>62</xdr:row>
      <xdr:rowOff>18034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28211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80772</xdr:rowOff>
    </xdr:from>
    <xdr:to>
      <xdr:col>7</xdr:col>
      <xdr:colOff>31750</xdr:colOff>
      <xdr:row>61</xdr:row>
      <xdr:rowOff>10922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3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21099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56388</xdr:rowOff>
    </xdr:from>
    <xdr:to>
      <xdr:col>23</xdr:col>
      <xdr:colOff>184150</xdr:colOff>
      <xdr:row>62</xdr:row>
      <xdr:rowOff>157988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28465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5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131318</xdr:rowOff>
    </xdr:from>
    <xdr:to>
      <xdr:col>19</xdr:col>
      <xdr:colOff>184150</xdr:colOff>
      <xdr:row>62</xdr:row>
      <xdr:rowOff>61468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46245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67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80027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85344</xdr:rowOff>
    </xdr:from>
    <xdr:to>
      <xdr:col>11</xdr:col>
      <xdr:colOff>82550</xdr:colOff>
      <xdr:row>63</xdr:row>
      <xdr:rowOff>15494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271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109728</xdr:rowOff>
    </xdr:from>
    <xdr:to>
      <xdr:col>7</xdr:col>
      <xdr:colOff>31750</xdr:colOff>
      <xdr:row>61</xdr:row>
      <xdr:rowOff>39878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24655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[125,226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19,302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円低い水準となっており、全国平均、兵庫県平均を下回っています。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年度より取り組んでいる「財政再建推進計画」やそれに続く「行財政改革プラン」の推進により人件費を抑制してきたことが主な要因で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今後も引き続き当該プランに基づ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き、人件費及び物件費の増加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152842</xdr:rowOff>
    </xdr:from>
    <xdr:to>
      <xdr:col>23</xdr:col>
      <xdr:colOff>133350</xdr:colOff>
      <xdr:row>89</xdr:row>
      <xdr:rowOff>158127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68842"/>
          <a:ext cx="0" cy="1548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130204</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89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158127</xdr:rowOff>
    </xdr:from>
    <xdr:to>
      <xdr:col>24</xdr:col>
      <xdr:colOff>12700</xdr:colOff>
      <xdr:row>89</xdr:row>
      <xdr:rowOff>158127</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67769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1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152842</xdr:rowOff>
    </xdr:from>
    <xdr:to>
      <xdr:col>24</xdr:col>
      <xdr:colOff>12700</xdr:colOff>
      <xdr:row>80</xdr:row>
      <xdr:rowOff>152842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6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138150</xdr:rowOff>
    </xdr:from>
    <xdr:to>
      <xdr:col>23</xdr:col>
      <xdr:colOff>133350</xdr:colOff>
      <xdr:row>82</xdr:row>
      <xdr:rowOff>65681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25600"/>
          <a:ext cx="838200" cy="9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1812</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2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29735</xdr:rowOff>
    </xdr:from>
    <xdr:to>
      <xdr:col>23</xdr:col>
      <xdr:colOff>184150</xdr:colOff>
      <xdr:row>83</xdr:row>
      <xdr:rowOff>131335</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138150</xdr:rowOff>
    </xdr:from>
    <xdr:to>
      <xdr:col>19</xdr:col>
      <xdr:colOff>133350</xdr:colOff>
      <xdr:row>81</xdr:row>
      <xdr:rowOff>144405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25600"/>
          <a:ext cx="889000" cy="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150357</xdr:rowOff>
    </xdr:from>
    <xdr:to>
      <xdr:col>19</xdr:col>
      <xdr:colOff>184150</xdr:colOff>
      <xdr:row>83</xdr:row>
      <xdr:rowOff>80507</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20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65284</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29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122137</xdr:rowOff>
    </xdr:from>
    <xdr:to>
      <xdr:col>15</xdr:col>
      <xdr:colOff>82550</xdr:colOff>
      <xdr:row>81</xdr:row>
      <xdr:rowOff>144405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09587"/>
          <a:ext cx="889000" cy="2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4166</xdr:rowOff>
    </xdr:from>
    <xdr:to>
      <xdr:col>15</xdr:col>
      <xdr:colOff>133350</xdr:colOff>
      <xdr:row>83</xdr:row>
      <xdr:rowOff>105766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3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90543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2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95478</xdr:rowOff>
    </xdr:from>
    <xdr:to>
      <xdr:col>11</xdr:col>
      <xdr:colOff>31750</xdr:colOff>
      <xdr:row>81</xdr:row>
      <xdr:rowOff>122137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82928"/>
          <a:ext cx="889000" cy="2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140675</xdr:rowOff>
    </xdr:from>
    <xdr:to>
      <xdr:col>11</xdr:col>
      <xdr:colOff>82550</xdr:colOff>
      <xdr:row>83</xdr:row>
      <xdr:rowOff>70825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19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55602</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8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121090</xdr:rowOff>
    </xdr:from>
    <xdr:to>
      <xdr:col>7</xdr:col>
      <xdr:colOff>31750</xdr:colOff>
      <xdr:row>84</xdr:row>
      <xdr:rowOff>51240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3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36017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43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14881</xdr:rowOff>
    </xdr:from>
    <xdr:to>
      <xdr:col>23</xdr:col>
      <xdr:colOff>184150</xdr:colOff>
      <xdr:row>82</xdr:row>
      <xdr:rowOff>116481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7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31408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1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87350</xdr:rowOff>
    </xdr:from>
    <xdr:to>
      <xdr:col>19</xdr:col>
      <xdr:colOff>184150</xdr:colOff>
      <xdr:row>82</xdr:row>
      <xdr:rowOff>17500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27677</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4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93605</xdr:rowOff>
    </xdr:from>
    <xdr:to>
      <xdr:col>15</xdr:col>
      <xdr:colOff>133350</xdr:colOff>
      <xdr:row>82</xdr:row>
      <xdr:rowOff>23755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33932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4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71337</xdr:rowOff>
    </xdr:from>
    <xdr:to>
      <xdr:col>11</xdr:col>
      <xdr:colOff>82550</xdr:colOff>
      <xdr:row>82</xdr:row>
      <xdr:rowOff>1487</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5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11664</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2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44678</xdr:rowOff>
    </xdr:from>
    <xdr:to>
      <xdr:col>7</xdr:col>
      <xdr:colOff>31750</xdr:colOff>
      <xdr:row>81</xdr:row>
      <xdr:rowOff>146278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3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156455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0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を下回る水準ですが、全国市平均や類似団体平均より高い数値となっています。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今後も効率的な人員配置を行い、職員数及び総人件費の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88</xdr:row>
      <xdr:rowOff>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84186"/>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87</xdr:row>
      <xdr:rowOff>85271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8418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16329</xdr:rowOff>
    </xdr:from>
    <xdr:to>
      <xdr:col>72</xdr:col>
      <xdr:colOff>203200</xdr:colOff>
      <xdr:row>87</xdr:row>
      <xdr:rowOff>85271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93247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87</xdr:row>
      <xdr:rowOff>50800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9324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120650</xdr:rowOff>
    </xdr:from>
    <xdr:to>
      <xdr:col>81</xdr:col>
      <xdr:colOff>95250</xdr:colOff>
      <xdr:row>88</xdr:row>
      <xdr:rowOff>50800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92727</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0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17236</xdr:rowOff>
    </xdr:from>
    <xdr:to>
      <xdr:col>77</xdr:col>
      <xdr:colOff>95250</xdr:colOff>
      <xdr:row>87</xdr:row>
      <xdr:rowOff>118836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103613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019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136979</xdr:rowOff>
    </xdr:from>
    <xdr:to>
      <xdr:col>68</xdr:col>
      <xdr:colOff>203200</xdr:colOff>
      <xdr:row>87</xdr:row>
      <xdr:rowOff>67129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51906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86377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増ですが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、類似団体平均、全国平均、兵庫県平均を下回っています。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年度より取り組んでいる「財政再建推進計画」やそれに続く「行財政改革プラン」の推進により、大幅に職員数を削減し徹底した人件費の抑制に取り組んできた結果によるもので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今後も効率的な人員配置を行い、職員数及び総人件費の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抑制に努めていきます。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133894</xdr:rowOff>
    </xdr:from>
    <xdr:to>
      <xdr:col>81</xdr:col>
      <xdr:colOff>44450</xdr:colOff>
      <xdr:row>68</xdr:row>
      <xdr:rowOff>53340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07799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25417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68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53340</xdr:rowOff>
    </xdr:from>
    <xdr:to>
      <xdr:col>81</xdr:col>
      <xdr:colOff>133350</xdr:colOff>
      <xdr:row>68</xdr:row>
      <xdr:rowOff>53340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71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48821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133894</xdr:rowOff>
    </xdr:from>
    <xdr:to>
      <xdr:col>81</xdr:col>
      <xdr:colOff>133350</xdr:colOff>
      <xdr:row>58</xdr:row>
      <xdr:rowOff>133894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18506</xdr:rowOff>
    </xdr:from>
    <xdr:to>
      <xdr:col>81</xdr:col>
      <xdr:colOff>44450</xdr:colOff>
      <xdr:row>60</xdr:row>
      <xdr:rowOff>82278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05506"/>
          <a:ext cx="838200" cy="6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137177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18506</xdr:rowOff>
    </xdr:from>
    <xdr:to>
      <xdr:col>77</xdr:col>
      <xdr:colOff>44450</xdr:colOff>
      <xdr:row>60</xdr:row>
      <xdr:rowOff>49530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3055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30571</xdr:rowOff>
    </xdr:from>
    <xdr:to>
      <xdr:col>72</xdr:col>
      <xdr:colOff>203200</xdr:colOff>
      <xdr:row>60</xdr:row>
      <xdr:rowOff>49530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1757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118563</xdr:rowOff>
    </xdr:from>
    <xdr:to>
      <xdr:col>73</xdr:col>
      <xdr:colOff>44450</xdr:colOff>
      <xdr:row>62</xdr:row>
      <xdr:rowOff>48713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33490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30571</xdr:rowOff>
    </xdr:from>
    <xdr:to>
      <xdr:col>68</xdr:col>
      <xdr:colOff>152400</xdr:colOff>
      <xdr:row>60</xdr:row>
      <xdr:rowOff>32294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17571"/>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33490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6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167731</xdr:rowOff>
    </xdr:from>
    <xdr:to>
      <xdr:col>64</xdr:col>
      <xdr:colOff>152400</xdr:colOff>
      <xdr:row>63</xdr:row>
      <xdr:rowOff>97881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9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82658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8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31478</xdr:rowOff>
    </xdr:from>
    <xdr:to>
      <xdr:col>81</xdr:col>
      <xdr:colOff>95250</xdr:colOff>
      <xdr:row>60</xdr:row>
      <xdr:rowOff>133078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48005</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6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139156</xdr:rowOff>
    </xdr:from>
    <xdr:to>
      <xdr:col>77</xdr:col>
      <xdr:colOff>95250</xdr:colOff>
      <xdr:row>60</xdr:row>
      <xdr:rowOff>69306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79483</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235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170180</xdr:rowOff>
    </xdr:from>
    <xdr:to>
      <xdr:col>73</xdr:col>
      <xdr:colOff>44450</xdr:colOff>
      <xdr:row>60</xdr:row>
      <xdr:rowOff>100330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110507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151221</xdr:rowOff>
    </xdr:from>
    <xdr:to>
      <xdr:col>68</xdr:col>
      <xdr:colOff>203200</xdr:colOff>
      <xdr:row>60</xdr:row>
      <xdr:rowOff>81371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66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91548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152944</xdr:rowOff>
    </xdr:from>
    <xdr:to>
      <xdr:col>64</xdr:col>
      <xdr:colOff>152400</xdr:colOff>
      <xdr:row>60</xdr:row>
      <xdr:rowOff>83094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6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93271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3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良い状況です。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これらの要因は、下水道事業債の償還がピークを過ぎ、国営土地改良事業負担金の実質的な負担も終了したことなどの改善が図れたことによるものです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一方、今後、土地開発公社の解散に係る三セク債や、教育施設環境整備、老朽施設の耐震化工事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に係る地方債の償還がピークを迎えるため、公債費負担の悪化が懸念されます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「行財政改革プラン」に基づき、新発債の抑制に努めることにより、当該比率の更なる改善を図っていきます。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43</xdr:row>
      <xdr:rowOff>151554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48493"/>
          <a:ext cx="0" cy="13754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123631</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49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151554</xdr:rowOff>
    </xdr:from>
    <xdr:to>
      <xdr:col>81</xdr:col>
      <xdr:colOff>133350</xdr:colOff>
      <xdr:row>43</xdr:row>
      <xdr:rowOff>151554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52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105410</xdr:rowOff>
    </xdr:from>
    <xdr:to>
      <xdr:col>81</xdr:col>
      <xdr:colOff>44450</xdr:colOff>
      <xdr:row>39</xdr:row>
      <xdr:rowOff>129540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6179800" y="67919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129540</xdr:rowOff>
    </xdr:from>
    <xdr:to>
      <xdr:col>77</xdr:col>
      <xdr:colOff>44450</xdr:colOff>
      <xdr:row>39</xdr:row>
      <xdr:rowOff>137583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5290800" y="68160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122360</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9803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70696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4401800" y="6824133"/>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52070</xdr:rowOff>
    </xdr:from>
    <xdr:to>
      <xdr:col>73</xdr:col>
      <xdr:colOff>44450</xdr:colOff>
      <xdr:row>40</xdr:row>
      <xdr:rowOff>153670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138447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70696</xdr:rowOff>
    </xdr:from>
    <xdr:to>
      <xdr:col>68</xdr:col>
      <xdr:colOff>152400</xdr:colOff>
      <xdr:row>40</xdr:row>
      <xdr:rowOff>151130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692869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162577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35983</xdr:rowOff>
    </xdr:from>
    <xdr:to>
      <xdr:col>64</xdr:col>
      <xdr:colOff>152400</xdr:colOff>
      <xdr:row>40</xdr:row>
      <xdr:rowOff>137583</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147760</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54610</xdr:rowOff>
    </xdr:from>
    <xdr:to>
      <xdr:col>81</xdr:col>
      <xdr:colOff>95250</xdr:colOff>
      <xdr:row>39</xdr:row>
      <xdr:rowOff>156210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71137</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78740</xdr:rowOff>
    </xdr:from>
    <xdr:to>
      <xdr:col>77</xdr:col>
      <xdr:colOff>95250</xdr:colOff>
      <xdr:row>40</xdr:row>
      <xdr:rowOff>8890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19067</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19896</xdr:rowOff>
    </xdr:from>
    <xdr:to>
      <xdr:col>68</xdr:col>
      <xdr:colOff>203200</xdr:colOff>
      <xdr:row>40</xdr:row>
      <xdr:rowOff>121496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131673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15257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ポイント改善しましたが、類似団体平均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に比べ約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悪化しており、全国・兵庫県平均よりも悪い状況となっています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。主な要因として、土地開発公社の解散に係る三セク債</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教育施設環境整備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老朽施設の耐震化工事等による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地方債発行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や、下水道事業会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・病院事業会計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等への繰出金などが挙げられます。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今後も大規模事業等による新規の起債が予定されていますが、「行財政改革プラン」に基づき慎重に対応し、比率の改善を図っていきます。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147913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70667"/>
          <a:ext cx="0" cy="1549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119990</xdr:rowOff>
    </xdr:from>
    <xdr:ext cx="762000" cy="259045"/>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89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147913</xdr:rowOff>
    </xdr:from>
    <xdr:to>
      <xdr:col>81</xdr:col>
      <xdr:colOff>133350</xdr:colOff>
      <xdr:row>22</xdr:row>
      <xdr:rowOff>147913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19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14224</xdr:rowOff>
    </xdr:from>
    <xdr:to>
      <xdr:col>81</xdr:col>
      <xdr:colOff>44450</xdr:colOff>
      <xdr:row>17</xdr:row>
      <xdr:rowOff>40767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928874"/>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164397</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56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147870</xdr:rowOff>
    </xdr:from>
    <xdr:to>
      <xdr:col>81</xdr:col>
      <xdr:colOff>95250</xdr:colOff>
      <xdr:row>16</xdr:row>
      <xdr:rowOff>78020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40767</xdr:rowOff>
    </xdr:from>
    <xdr:to>
      <xdr:col>77</xdr:col>
      <xdr:colOff>44450</xdr:colOff>
      <xdr:row>17</xdr:row>
      <xdr:rowOff>74549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5290800" y="295541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550</xdr:rowOff>
    </xdr:from>
    <xdr:to>
      <xdr:col>77</xdr:col>
      <xdr:colOff>95250</xdr:colOff>
      <xdr:row>16</xdr:row>
      <xdr:rowOff>102150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112327</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512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7789</xdr:rowOff>
    </xdr:from>
    <xdr:to>
      <xdr:col>72</xdr:col>
      <xdr:colOff>203200</xdr:colOff>
      <xdr:row>17</xdr:row>
      <xdr:rowOff>74549</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4401800" y="2922439"/>
          <a:ext cx="889000" cy="6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22267</xdr:rowOff>
    </xdr:from>
    <xdr:to>
      <xdr:col>73</xdr:col>
      <xdr:colOff>44450</xdr:colOff>
      <xdr:row>16</xdr:row>
      <xdr:rowOff>123867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134044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122936</xdr:rowOff>
    </xdr:from>
    <xdr:to>
      <xdr:col>68</xdr:col>
      <xdr:colOff>152400</xdr:colOff>
      <xdr:row>17</xdr:row>
      <xdr:rowOff>7789</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866136"/>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168783</xdr:rowOff>
    </xdr:from>
    <xdr:to>
      <xdr:col>68</xdr:col>
      <xdr:colOff>203200</xdr:colOff>
      <xdr:row>16</xdr:row>
      <xdr:rowOff>98933</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109110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11938</xdr:rowOff>
    </xdr:from>
    <xdr:to>
      <xdr:col>64</xdr:col>
      <xdr:colOff>152400</xdr:colOff>
      <xdr:row>15</xdr:row>
      <xdr:rowOff>113538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123715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35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134874</xdr:rowOff>
    </xdr:from>
    <xdr:to>
      <xdr:col>81</xdr:col>
      <xdr:colOff>95250</xdr:colOff>
      <xdr:row>17</xdr:row>
      <xdr:rowOff>65024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87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106951</xdr:rowOff>
    </xdr:from>
    <xdr:ext cx="762000" cy="259045"/>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85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161417</xdr:rowOff>
    </xdr:from>
    <xdr:to>
      <xdr:col>77</xdr:col>
      <xdr:colOff>95250</xdr:colOff>
      <xdr:row>17</xdr:row>
      <xdr:rowOff>91567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0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76344</xdr:rowOff>
    </xdr:from>
    <xdr:ext cx="7366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2990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23749</xdr:rowOff>
    </xdr:from>
    <xdr:to>
      <xdr:col>73</xdr:col>
      <xdr:colOff>44450</xdr:colOff>
      <xdr:row>17</xdr:row>
      <xdr:rowOff>125349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3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110126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128439</xdr:rowOff>
    </xdr:from>
    <xdr:to>
      <xdr:col>68</xdr:col>
      <xdr:colOff>203200</xdr:colOff>
      <xdr:row>17</xdr:row>
      <xdr:rowOff>58589</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87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43366</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295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72136</xdr:rowOff>
    </xdr:from>
    <xdr:to>
      <xdr:col>64</xdr:col>
      <xdr:colOff>152400</xdr:colOff>
      <xdr:row>17</xdr:row>
      <xdr:rowOff>2286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158513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90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44,080
42,766
150.98
23,088,370
22,488,629
359,712
11,556,145
19,864,613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人件費の比率は前年度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を少し下回り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、類似団体や全国平均、兵庫県平均よりも低い水準となっています。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今後も、「行財政改革プラン」に基づき、再任用制度の活用、適材適所の職員配置、職員給与の適正化等により、引き続き総合的な人件費の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抑制を図ります。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58420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24130</xdr:rowOff>
    </xdr:from>
    <xdr:to>
      <xdr:col>24</xdr:col>
      <xdr:colOff>25400</xdr:colOff>
      <xdr:row>35</xdr:row>
      <xdr:rowOff>69850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248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128287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29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69850</xdr:rowOff>
    </xdr:from>
    <xdr:to>
      <xdr:col>19</xdr:col>
      <xdr:colOff>187325</xdr:colOff>
      <xdr:row>35</xdr:row>
      <xdr:rowOff>69850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070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71137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71137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16510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172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125730</xdr:rowOff>
    </xdr:from>
    <xdr:to>
      <xdr:col>11</xdr:col>
      <xdr:colOff>60325</xdr:colOff>
      <xdr:row>36</xdr:row>
      <xdr:rowOff>55880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40657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144780</xdr:rowOff>
    </xdr:from>
    <xdr:to>
      <xdr:col>24</xdr:col>
      <xdr:colOff>76200</xdr:colOff>
      <xdr:row>35</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161307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19050</xdr:rowOff>
    </xdr:from>
    <xdr:to>
      <xdr:col>20</xdr:col>
      <xdr:colOff>38100</xdr:colOff>
      <xdr:row>35</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130827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19050</xdr:rowOff>
    </xdr:from>
    <xdr:to>
      <xdr:col>15</xdr:col>
      <xdr:colOff>149225</xdr:colOff>
      <xdr:row>35</xdr:row>
      <xdr:rowOff>120650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130827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137160</xdr:rowOff>
    </xdr:from>
    <xdr:to>
      <xdr:col>6</xdr:col>
      <xdr:colOff>171450</xdr:colOff>
      <xdr:row>35</xdr:row>
      <xdr:rowOff>67310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77487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物件費の比率は、類似団体より低い水準となって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いますが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この要因としては、ふるさと納税受入にかかる包括委託料の増加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78014</xdr:rowOff>
    </xdr:from>
    <xdr:to>
      <xdr:col>82</xdr:col>
      <xdr:colOff>107950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35414"/>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164391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78014</xdr:rowOff>
    </xdr:from>
    <xdr:to>
      <xdr:col>82</xdr:col>
      <xdr:colOff>196850</xdr:colOff>
      <xdr:row>12</xdr:row>
      <xdr:rowOff>78014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35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107950</xdr:rowOff>
    </xdr:from>
    <xdr:to>
      <xdr:col>82</xdr:col>
      <xdr:colOff>107950</xdr:colOff>
      <xdr:row>15</xdr:row>
      <xdr:rowOff>140607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797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97064</xdr:rowOff>
    </xdr:from>
    <xdr:to>
      <xdr:col>78</xdr:col>
      <xdr:colOff>69850</xdr:colOff>
      <xdr:row>15</xdr:row>
      <xdr:rowOff>107950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68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16329</xdr:rowOff>
    </xdr:from>
    <xdr:to>
      <xdr:col>78</xdr:col>
      <xdr:colOff>120650</xdr:colOff>
      <xdr:row>16</xdr:row>
      <xdr:rowOff>117929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102706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4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97064</xdr:rowOff>
    </xdr:from>
    <xdr:to>
      <xdr:col>73</xdr:col>
      <xdr:colOff>180975</xdr:colOff>
      <xdr:row>15</xdr:row>
      <xdr:rowOff>118836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668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155121</xdr:rowOff>
    </xdr:from>
    <xdr:to>
      <xdr:col>74</xdr:col>
      <xdr:colOff>31750</xdr:colOff>
      <xdr:row>16</xdr:row>
      <xdr:rowOff>85271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70048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148771</xdr:rowOff>
    </xdr:from>
    <xdr:to>
      <xdr:col>69</xdr:col>
      <xdr:colOff>92075</xdr:colOff>
      <xdr:row>15</xdr:row>
      <xdr:rowOff>118836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49071"/>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111579</xdr:rowOff>
    </xdr:from>
    <xdr:to>
      <xdr:col>69</xdr:col>
      <xdr:colOff>142875</xdr:colOff>
      <xdr:row>16</xdr:row>
      <xdr:rowOff>41729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26506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130629</xdr:rowOff>
    </xdr:from>
    <xdr:to>
      <xdr:col>65</xdr:col>
      <xdr:colOff>53975</xdr:colOff>
      <xdr:row>15</xdr:row>
      <xdr:rowOff>60779</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53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45556</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1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89807</xdr:rowOff>
    </xdr:from>
    <xdr:to>
      <xdr:col>82</xdr:col>
      <xdr:colOff>158750</xdr:colOff>
      <xdr:row>16</xdr:row>
      <xdr:rowOff>19957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6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106334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57150</xdr:rowOff>
    </xdr:from>
    <xdr:to>
      <xdr:col>78</xdr:col>
      <xdr:colOff>120650</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168927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97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46264</xdr:rowOff>
    </xdr:from>
    <xdr:to>
      <xdr:col>74</xdr:col>
      <xdr:colOff>31750</xdr:colOff>
      <xdr:row>15</xdr:row>
      <xdr:rowOff>147864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158041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68036</xdr:rowOff>
    </xdr:from>
    <xdr:to>
      <xdr:col>69</xdr:col>
      <xdr:colOff>142875</xdr:colOff>
      <xdr:row>15</xdr:row>
      <xdr:rowOff>169636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8363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97971</xdr:rowOff>
    </xdr:from>
    <xdr:to>
      <xdr:col>65</xdr:col>
      <xdr:colOff>53975</xdr:colOff>
      <xdr:row>15</xdr:row>
      <xdr:rowOff>28121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38298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扶助費の比率は、類似団体と比較して高くなっており、前年度より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これは、介護訓練等給付事業や障害児通所給付事業、私立保育所への運営費負担の増加などによるものです。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今後も厳しい財政状況のなか、優先すべき少子化・高齢化の課題に対応していきます。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xdr:rowOff>
    </xdr:from>
    <xdr:to>
      <xdr:col>24</xdr:col>
      <xdr:colOff>25400</xdr:colOff>
      <xdr:row>61</xdr:row>
      <xdr:rowOff>20865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281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99077</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67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xdr:rowOff>
    </xdr:from>
    <xdr:to>
      <xdr:col>24</xdr:col>
      <xdr:colOff>114300</xdr:colOff>
      <xdr:row>52</xdr:row>
      <xdr:rowOff>12700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2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57</xdr:row>
      <xdr:rowOff>151493</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751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100892</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359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53522</xdr:rowOff>
    </xdr:from>
    <xdr:to>
      <xdr:col>19</xdr:col>
      <xdr:colOff>187325</xdr:colOff>
      <xdr:row>57</xdr:row>
      <xdr:rowOff>102507</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3098800" y="98261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35378</xdr:rowOff>
    </xdr:from>
    <xdr:to>
      <xdr:col>20</xdr:col>
      <xdr:colOff>38100</xdr:colOff>
      <xdr:row>55</xdr:row>
      <xdr:rowOff>136978</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147155</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37193</xdr:rowOff>
    </xdr:from>
    <xdr:to>
      <xdr:col>15</xdr:col>
      <xdr:colOff>98425</xdr:colOff>
      <xdr:row>57</xdr:row>
      <xdr:rowOff>53522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098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102507</xdr:rowOff>
    </xdr:from>
    <xdr:to>
      <xdr:col>11</xdr:col>
      <xdr:colOff>9525</xdr:colOff>
      <xdr:row>57</xdr:row>
      <xdr:rowOff>37193</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532257"/>
          <a:ext cx="889000" cy="27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141515</xdr:rowOff>
    </xdr:from>
    <xdr:to>
      <xdr:col>11</xdr:col>
      <xdr:colOff>60325</xdr:colOff>
      <xdr:row>55</xdr:row>
      <xdr:rowOff>71665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25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100693</xdr:rowOff>
    </xdr:from>
    <xdr:to>
      <xdr:col>24</xdr:col>
      <xdr:colOff>76200</xdr:colOff>
      <xdr:row>58</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72770</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2722</xdr:rowOff>
    </xdr:from>
    <xdr:to>
      <xdr:col>15</xdr:col>
      <xdr:colOff>149225</xdr:colOff>
      <xdr:row>57</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89099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157843</xdr:rowOff>
    </xdr:from>
    <xdr:to>
      <xdr:col>11</xdr:col>
      <xdr:colOff>60325</xdr:colOff>
      <xdr:row>57</xdr:row>
      <xdr:rowOff>87993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51707</xdr:rowOff>
    </xdr:from>
    <xdr:to>
      <xdr:col>6</xdr:col>
      <xdr:colOff>171450</xdr:colOff>
      <xdr:row>55</xdr:row>
      <xdr:rowOff>153307</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138084</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その他の比率は、類似団体平均や全国平均を下回っていますが、前年度より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ポイント増加しています。これは、国保特会や介護特会などへの繰出金が増加しているためです。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169454</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02420"/>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141531</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2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169454</xdr:rowOff>
    </xdr:from>
    <xdr:to>
      <xdr:col>82</xdr:col>
      <xdr:colOff>196850</xdr:colOff>
      <xdr:row>60</xdr:row>
      <xdr:rowOff>169454</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56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166188</xdr:rowOff>
    </xdr:from>
    <xdr:to>
      <xdr:col>82</xdr:col>
      <xdr:colOff>107950</xdr:colOff>
      <xdr:row>55</xdr:row>
      <xdr:rowOff>14333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424488"/>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144615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574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1088</xdr:rowOff>
    </xdr:from>
    <xdr:to>
      <xdr:col>82</xdr:col>
      <xdr:colOff>158750</xdr:colOff>
      <xdr:row>56</xdr:row>
      <xdr:rowOff>102688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0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146594</xdr:rowOff>
    </xdr:from>
    <xdr:to>
      <xdr:col>78</xdr:col>
      <xdr:colOff>69850</xdr:colOff>
      <xdr:row>54</xdr:row>
      <xdr:rowOff>166188</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4048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53340</xdr:rowOff>
    </xdr:from>
    <xdr:to>
      <xdr:col>78</xdr:col>
      <xdr:colOff>120650</xdr:colOff>
      <xdr:row>56</xdr:row>
      <xdr:rowOff>154940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146594</xdr:rowOff>
    </xdr:from>
    <xdr:to>
      <xdr:col>73</xdr:col>
      <xdr:colOff>180975</xdr:colOff>
      <xdr:row>55</xdr:row>
      <xdr:rowOff>14333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4048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72934</xdr:rowOff>
    </xdr:from>
    <xdr:to>
      <xdr:col>74</xdr:col>
      <xdr:colOff>31750</xdr:colOff>
      <xdr:row>57</xdr:row>
      <xdr:rowOff>3084</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6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159311</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76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146594</xdr:rowOff>
    </xdr:from>
    <xdr:to>
      <xdr:col>69</xdr:col>
      <xdr:colOff>92075</xdr:colOff>
      <xdr:row>55</xdr:row>
      <xdr:rowOff>14333</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40489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134983</xdr:rowOff>
    </xdr:from>
    <xdr:to>
      <xdr:col>82</xdr:col>
      <xdr:colOff>158750</xdr:colOff>
      <xdr:row>55</xdr:row>
      <xdr:rowOff>65133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151510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238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115388</xdr:rowOff>
    </xdr:from>
    <xdr:to>
      <xdr:col>78</xdr:col>
      <xdr:colOff>120650</xdr:colOff>
      <xdr:row>55</xdr:row>
      <xdr:rowOff>45538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37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55715</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142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95794</xdr:rowOff>
    </xdr:from>
    <xdr:to>
      <xdr:col>74</xdr:col>
      <xdr:colOff>31750</xdr:colOff>
      <xdr:row>55</xdr:row>
      <xdr:rowOff>25944</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36121</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1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134983</xdr:rowOff>
    </xdr:from>
    <xdr:to>
      <xdr:col>69</xdr:col>
      <xdr:colOff>142875</xdr:colOff>
      <xdr:row>55</xdr:row>
      <xdr:rowOff>65133</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39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75310</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16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95794</xdr:rowOff>
    </xdr:from>
    <xdr:to>
      <xdr:col>65</xdr:col>
      <xdr:colOff>53975</xdr:colOff>
      <xdr:row>55</xdr:row>
      <xdr:rowOff>25944</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36121</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1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の比率は、類似団体平均や全国平均を大幅に上回っております。これは主に、下水道事業や病院事業への繰出し、北はりま消防等一部事務組合への負担金、ふるさと納税特産品費等に対する支出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115570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69432"/>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87647</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115570</xdr:rowOff>
    </xdr:from>
    <xdr:to>
      <xdr:col>82</xdr:col>
      <xdr:colOff>196850</xdr:colOff>
      <xdr:row>41</xdr:row>
      <xdr:rowOff>115570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14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28702</xdr:rowOff>
    </xdr:from>
    <xdr:to>
      <xdr:col>82</xdr:col>
      <xdr:colOff>107950</xdr:colOff>
      <xdr:row>39</xdr:row>
      <xdr:rowOff>60706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5671800" y="67152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147591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28702</xdr:rowOff>
    </xdr:from>
    <xdr:to>
      <xdr:col>78</xdr:col>
      <xdr:colOff>69850</xdr:colOff>
      <xdr:row>39</xdr:row>
      <xdr:rowOff>115570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7152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103632</xdr:rowOff>
    </xdr:from>
    <xdr:to>
      <xdr:col>78</xdr:col>
      <xdr:colOff>120650</xdr:colOff>
      <xdr:row>37</xdr:row>
      <xdr:rowOff>33782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43959</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115570</xdr:rowOff>
    </xdr:from>
    <xdr:to>
      <xdr:col>73</xdr:col>
      <xdr:colOff>180975</xdr:colOff>
      <xdr:row>39</xdr:row>
      <xdr:rowOff>133858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8021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94488</xdr:rowOff>
    </xdr:from>
    <xdr:to>
      <xdr:col>74</xdr:col>
      <xdr:colOff>31750</xdr:colOff>
      <xdr:row>37</xdr:row>
      <xdr:rowOff>24638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34815</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88138</xdr:rowOff>
    </xdr:from>
    <xdr:to>
      <xdr:col>69</xdr:col>
      <xdr:colOff>92075</xdr:colOff>
      <xdr:row>39</xdr:row>
      <xdr:rowOff>133858</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77468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9906</xdr:rowOff>
    </xdr:from>
    <xdr:to>
      <xdr:col>82</xdr:col>
      <xdr:colOff>158750</xdr:colOff>
      <xdr:row>39</xdr:row>
      <xdr:rowOff>111506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153433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149352</xdr:rowOff>
    </xdr:from>
    <xdr:to>
      <xdr:col>78</xdr:col>
      <xdr:colOff>120650</xdr:colOff>
      <xdr:row>39</xdr:row>
      <xdr:rowOff>79502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64279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64770</xdr:rowOff>
    </xdr:from>
    <xdr:to>
      <xdr:col>74</xdr:col>
      <xdr:colOff>31750</xdr:colOff>
      <xdr:row>39</xdr:row>
      <xdr:rowOff>166370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151147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83058</xdr:rowOff>
    </xdr:from>
    <xdr:to>
      <xdr:col>69</xdr:col>
      <xdr:colOff>142875</xdr:colOff>
      <xdr:row>40</xdr:row>
      <xdr:rowOff>13208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169435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85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37338</xdr:rowOff>
    </xdr:from>
    <xdr:to>
      <xdr:col>65</xdr:col>
      <xdr:colOff>53975</xdr:colOff>
      <xdr:row>39</xdr:row>
      <xdr:rowOff>138938</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123715</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公債費の比率は、類似団体と比較して低水準を維持していますが、土地開発公社の解散に係る三セク債や、教育施設環境整備、老朽施設の耐震化工事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に係る地方債の償還の増加により、前年度から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これらの負担は今後も続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、公債費負担の悪化が懸念されますが、「行財政改革プラン」に基づき、投資的経費にかかる市債の発行を抑制し、公債費負担の軽減を図ります。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0" name="公債費グラフ枠">
          <a:extLst>
            <a:ext uri="{FF2B5EF4-FFF2-40B4-BE49-F238E27FC236}">
              <a16:creationId xmlns:a16="http://schemas.microsoft.com/office/drawing/2014/main" id="{00000000-0008-0000-0400-00007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109038</xdr:rowOff>
    </xdr:from>
    <xdr:to>
      <xdr:col>24</xdr:col>
      <xdr:colOff>25400</xdr:colOff>
      <xdr:row>80</xdr:row>
      <xdr:rowOff>143329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4826000" y="12624888"/>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115406</xdr:rowOff>
    </xdr:from>
    <xdr:ext cx="762000" cy="259045"/>
    <xdr:sp macro="" textlink="">
      <xdr:nvSpPr>
        <xdr:cNvPr id="372" name="公債費最小値テキスト">
          <a:extLst>
            <a:ext uri="{FF2B5EF4-FFF2-40B4-BE49-F238E27FC236}">
              <a16:creationId xmlns:a16="http://schemas.microsoft.com/office/drawing/2014/main" id="{00000000-0008-0000-0400-000074010000}"/>
            </a:ext>
          </a:extLst>
        </xdr:cNvPr>
        <xdr:cNvSpPr txBox="1"/>
      </xdr:nvSpPr>
      <xdr:spPr>
        <a:xfrm>
          <a:off x="4914900" y="13831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143329</xdr:rowOff>
    </xdr:from>
    <xdr:to>
      <xdr:col>24</xdr:col>
      <xdr:colOff>114300</xdr:colOff>
      <xdr:row>80</xdr:row>
      <xdr:rowOff>143329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3859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23965</xdr:rowOff>
    </xdr:from>
    <xdr:ext cx="762000" cy="259045"/>
    <xdr:sp macro="" textlink="">
      <xdr:nvSpPr>
        <xdr:cNvPr id="374" name="公債費最大値テキスト">
          <a:extLst>
            <a:ext uri="{FF2B5EF4-FFF2-40B4-BE49-F238E27FC236}">
              <a16:creationId xmlns:a16="http://schemas.microsoft.com/office/drawing/2014/main" id="{00000000-0008-0000-0400-000076010000}"/>
            </a:ext>
          </a:extLst>
        </xdr:cNvPr>
        <xdr:cNvSpPr txBox="1"/>
      </xdr:nvSpPr>
      <xdr:spPr>
        <a:xfrm>
          <a:off x="4914900" y="1236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109038</xdr:rowOff>
    </xdr:from>
    <xdr:to>
      <xdr:col>24</xdr:col>
      <xdr:colOff>114300</xdr:colOff>
      <xdr:row>73</xdr:row>
      <xdr:rowOff>109038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4737100" y="1262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164556</xdr:rowOff>
    </xdr:from>
    <xdr:to>
      <xdr:col>24</xdr:col>
      <xdr:colOff>25400</xdr:colOff>
      <xdr:row>76</xdr:row>
      <xdr:rowOff>58420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3987800" y="1302330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142983</xdr:rowOff>
    </xdr:from>
    <xdr:ext cx="762000" cy="259045"/>
    <xdr:sp macro="" textlink="">
      <xdr:nvSpPr>
        <xdr:cNvPr id="377" name="公債費平均値テキスト">
          <a:extLst>
            <a:ext uri="{FF2B5EF4-FFF2-40B4-BE49-F238E27FC236}">
              <a16:creationId xmlns:a16="http://schemas.microsoft.com/office/drawing/2014/main" id="{00000000-0008-0000-0400-000079010000}"/>
            </a:ext>
          </a:extLst>
        </xdr:cNvPr>
        <xdr:cNvSpPr txBox="1"/>
      </xdr:nvSpPr>
      <xdr:spPr>
        <a:xfrm>
          <a:off x="4914900" y="13173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170906</xdr:rowOff>
    </xdr:from>
    <xdr:to>
      <xdr:col>24</xdr:col>
      <xdr:colOff>76200</xdr:colOff>
      <xdr:row>77</xdr:row>
      <xdr:rowOff>101056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4775200" y="1320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131899</xdr:rowOff>
    </xdr:from>
    <xdr:to>
      <xdr:col>19</xdr:col>
      <xdr:colOff>187325</xdr:colOff>
      <xdr:row>75</xdr:row>
      <xdr:rowOff>164556</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3098800" y="129906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157843</xdr:rowOff>
    </xdr:from>
    <xdr:to>
      <xdr:col>20</xdr:col>
      <xdr:colOff>38100</xdr:colOff>
      <xdr:row>77</xdr:row>
      <xdr:rowOff>87993</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937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72770</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274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131899</xdr:rowOff>
    </xdr:from>
    <xdr:to>
      <xdr:col>15</xdr:col>
      <xdr:colOff>98425</xdr:colOff>
      <xdr:row>75</xdr:row>
      <xdr:rowOff>164556</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2209800" y="1299064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5987</xdr:rowOff>
    </xdr:from>
    <xdr:to>
      <xdr:col>15</xdr:col>
      <xdr:colOff>149225</xdr:colOff>
      <xdr:row>77</xdr:row>
      <xdr:rowOff>107587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048000" y="1320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92364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94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99241</xdr:rowOff>
    </xdr:from>
    <xdr:to>
      <xdr:col>11</xdr:col>
      <xdr:colOff>9525</xdr:colOff>
      <xdr:row>75</xdr:row>
      <xdr:rowOff>164556</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1320800" y="129579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12519</xdr:rowOff>
    </xdr:from>
    <xdr:to>
      <xdr:col>11</xdr:col>
      <xdr:colOff>60325</xdr:colOff>
      <xdr:row>77</xdr:row>
      <xdr:rowOff>114119</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2159000" y="13214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98896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828800" y="13300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1270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96" name="公債費該当値テキスト">
          <a:extLst>
            <a:ext uri="{FF2B5EF4-FFF2-40B4-BE49-F238E27FC236}">
              <a16:creationId xmlns:a16="http://schemas.microsoft.com/office/drawing/2014/main" id="{00000000-0008-0000-0400-00008C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113756</xdr:rowOff>
    </xdr:from>
    <xdr:to>
      <xdr:col>20</xdr:col>
      <xdr:colOff>38100</xdr:colOff>
      <xdr:row>76</xdr:row>
      <xdr:rowOff>43906</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937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54083</xdr:rowOff>
    </xdr:from>
    <xdr:ext cx="7366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606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81099</xdr:rowOff>
    </xdr:from>
    <xdr:to>
      <xdr:col>15</xdr:col>
      <xdr:colOff>149225</xdr:colOff>
      <xdr:row>76</xdr:row>
      <xdr:rowOff>11249</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3048000" y="1293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21426</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2717800" y="1270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113756</xdr:rowOff>
    </xdr:from>
    <xdr:to>
      <xdr:col>11</xdr:col>
      <xdr:colOff>60325</xdr:colOff>
      <xdr:row>76</xdr:row>
      <xdr:rowOff>43906</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2159000" y="129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54083</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828800" y="1274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48441</xdr:rowOff>
    </xdr:from>
    <xdr:to>
      <xdr:col>6</xdr:col>
      <xdr:colOff>171450</xdr:colOff>
      <xdr:row>75</xdr:row>
      <xdr:rowOff>150040</xdr:rowOff>
    </xdr:to>
    <xdr:sp macro="" textlink="">
      <xdr:nvSpPr>
        <xdr:cNvPr id="403" name="楕円 402">
          <a:extLst>
            <a:ext uri="{FF2B5EF4-FFF2-40B4-BE49-F238E27FC236}">
              <a16:creationId xmlns:a16="http://schemas.microsoft.com/office/drawing/2014/main" id="{00000000-0008-0000-0400-000093010000}"/>
            </a:ext>
          </a:extLst>
        </xdr:cNvPr>
        <xdr:cNvSpPr/>
      </xdr:nvSpPr>
      <xdr:spPr>
        <a:xfrm>
          <a:off x="1270000" y="129071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160218</xdr:rowOff>
    </xdr:from>
    <xdr:ext cx="762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939800" y="1267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公債費以外にかかる経常収支比率は、前年度から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し、類似団体平均より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い状況です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これは、人件費が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ポイント、物件費が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ポイント下回っているものの、扶助費が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ポイント、補助費等が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ポイント上回っているためです。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a:extLst>
            <a:ext uri="{FF2B5EF4-FFF2-40B4-BE49-F238E27FC236}">
              <a16:creationId xmlns:a16="http://schemas.microsoft.com/office/drawing/2014/main" id="{00000000-0008-0000-0400-0000A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122428</xdr:rowOff>
    </xdr:from>
    <xdr:to>
      <xdr:col>82</xdr:col>
      <xdr:colOff>107950</xdr:colOff>
      <xdr:row>81</xdr:row>
      <xdr:rowOff>88137</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6510000" y="12809728"/>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60214</xdr:rowOff>
    </xdr:from>
    <xdr:ext cx="762000" cy="259045"/>
    <xdr:sp macro="" textlink="">
      <xdr:nvSpPr>
        <xdr:cNvPr id="431" name="公債費以外最小値テキスト">
          <a:extLst>
            <a:ext uri="{FF2B5EF4-FFF2-40B4-BE49-F238E27FC236}">
              <a16:creationId xmlns:a16="http://schemas.microsoft.com/office/drawing/2014/main" id="{00000000-0008-0000-0400-0000AF010000}"/>
            </a:ext>
          </a:extLst>
        </xdr:cNvPr>
        <xdr:cNvSpPr txBox="1"/>
      </xdr:nvSpPr>
      <xdr:spPr>
        <a:xfrm>
          <a:off x="16598900" y="13947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88137</xdr:rowOff>
    </xdr:from>
    <xdr:to>
      <xdr:col>82</xdr:col>
      <xdr:colOff>196850</xdr:colOff>
      <xdr:row>81</xdr:row>
      <xdr:rowOff>88137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3975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37355</xdr:rowOff>
    </xdr:from>
    <xdr:ext cx="762000" cy="259045"/>
    <xdr:sp macro="" textlink="">
      <xdr:nvSpPr>
        <xdr:cNvPr id="433" name="公債費以外最大値テキスト">
          <a:extLst>
            <a:ext uri="{FF2B5EF4-FFF2-40B4-BE49-F238E27FC236}">
              <a16:creationId xmlns:a16="http://schemas.microsoft.com/office/drawing/2014/main" id="{00000000-0008-0000-0400-0000B1010000}"/>
            </a:ext>
          </a:extLst>
        </xdr:cNvPr>
        <xdr:cNvSpPr txBox="1"/>
      </xdr:nvSpPr>
      <xdr:spPr>
        <a:xfrm>
          <a:off x="16598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122428</xdr:rowOff>
    </xdr:from>
    <xdr:to>
      <xdr:col>82</xdr:col>
      <xdr:colOff>196850</xdr:colOff>
      <xdr:row>74</xdr:row>
      <xdr:rowOff>122428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6421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85852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5671800" y="1341323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44721</xdr:rowOff>
    </xdr:from>
    <xdr:ext cx="762000" cy="259045"/>
    <xdr:sp macro="" textlink="">
      <xdr:nvSpPr>
        <xdr:cNvPr id="436" name="公債費以外平均値テキスト">
          <a:extLst>
            <a:ext uri="{FF2B5EF4-FFF2-40B4-BE49-F238E27FC236}">
              <a16:creationId xmlns:a16="http://schemas.microsoft.com/office/drawing/2014/main" id="{00000000-0008-0000-0400-0000B4010000}"/>
            </a:ext>
          </a:extLst>
        </xdr:cNvPr>
        <xdr:cNvSpPr txBox="1"/>
      </xdr:nvSpPr>
      <xdr:spPr>
        <a:xfrm>
          <a:off x="16598900" y="13074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64592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78</xdr:row>
      <xdr:rowOff>94996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4782800" y="134132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5335</xdr:rowOff>
    </xdr:from>
    <xdr:to>
      <xdr:col>78</xdr:col>
      <xdr:colOff>120650</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5621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117112</xdr:rowOff>
    </xdr:from>
    <xdr:ext cx="7366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290800" y="1297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159004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893800" y="134680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78</xdr:row>
      <xdr:rowOff>159004</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a:off x="13004800" y="13276072"/>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121920</xdr:rowOff>
    </xdr:from>
    <xdr:to>
      <xdr:col>69</xdr:col>
      <xdr:colOff>142875</xdr:colOff>
      <xdr:row>77</xdr:row>
      <xdr:rowOff>52070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35052</xdr:rowOff>
    </xdr:from>
    <xdr:to>
      <xdr:col>82</xdr:col>
      <xdr:colOff>158750</xdr:colOff>
      <xdr:row>78</xdr:row>
      <xdr:rowOff>136652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6459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7129</xdr:rowOff>
    </xdr:from>
    <xdr:ext cx="762000" cy="259045"/>
    <xdr:sp macro="" textlink="">
      <xdr:nvSpPr>
        <xdr:cNvPr id="455" name="公債費以外該当値テキスト">
          <a:extLst>
            <a:ext uri="{FF2B5EF4-FFF2-40B4-BE49-F238E27FC236}">
              <a16:creationId xmlns:a16="http://schemas.microsoft.com/office/drawing/2014/main" id="{00000000-0008-0000-0400-0000C7010000}"/>
            </a:ext>
          </a:extLst>
        </xdr:cNvPr>
        <xdr:cNvSpPr txBox="1"/>
      </xdr:nvSpPr>
      <xdr:spPr>
        <a:xfrm>
          <a:off x="16598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108204</xdr:rowOff>
    </xdr:from>
    <xdr:to>
      <xdr:col>69</xdr:col>
      <xdr:colOff>142875</xdr:colOff>
      <xdr:row>79</xdr:row>
      <xdr:rowOff>38354</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3843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23131</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3512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62" name="楕円 461">
          <a:extLst>
            <a:ext uri="{FF2B5EF4-FFF2-40B4-BE49-F238E27FC236}">
              <a16:creationId xmlns:a16="http://schemas.microsoft.com/office/drawing/2014/main" id="{00000000-0008-0000-0400-0000CE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63" name="テキスト ボックス 462">
          <a:extLst>
            <a:ext uri="{FF2B5EF4-FFF2-40B4-BE49-F238E27FC236}">
              <a16:creationId xmlns:a16="http://schemas.microsoft.com/office/drawing/2014/main" id="{00000000-0008-0000-0400-0000CF010000}"/>
            </a:ext>
          </a:extLst>
        </xdr:cNvPr>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170820</xdr:rowOff>
    </xdr:from>
    <xdr:to>
      <xdr:col>29</xdr:col>
      <xdr:colOff>127000</xdr:colOff>
      <xdr:row>19</xdr:row>
      <xdr:rowOff>121410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4395"/>
          <a:ext cx="0" cy="13221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93487</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121410</xdr:rowOff>
    </xdr:from>
    <xdr:to>
      <xdr:col>30</xdr:col>
      <xdr:colOff>25400</xdr:colOff>
      <xdr:row>19</xdr:row>
      <xdr:rowOff>121410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265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85747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170820</xdr:rowOff>
    </xdr:from>
    <xdr:to>
      <xdr:col>30</xdr:col>
      <xdr:colOff>25400</xdr:colOff>
      <xdr:row>11</xdr:row>
      <xdr:rowOff>170820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102469</xdr:rowOff>
    </xdr:from>
    <xdr:to>
      <xdr:col>29</xdr:col>
      <xdr:colOff>127000</xdr:colOff>
      <xdr:row>16</xdr:row>
      <xdr:rowOff>117001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93294"/>
          <a:ext cx="647700" cy="14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17382</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3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855</xdr:rowOff>
    </xdr:from>
    <xdr:to>
      <xdr:col>29</xdr:col>
      <xdr:colOff>177800</xdr:colOff>
      <xdr:row>16</xdr:row>
      <xdr:rowOff>102455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117001</xdr:rowOff>
    </xdr:from>
    <xdr:to>
      <xdr:col>26</xdr:col>
      <xdr:colOff>50800</xdr:colOff>
      <xdr:row>16</xdr:row>
      <xdr:rowOff>125509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07826"/>
          <a:ext cx="698500" cy="8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25413</xdr:rowOff>
    </xdr:from>
    <xdr:to>
      <xdr:col>26</xdr:col>
      <xdr:colOff>101600</xdr:colOff>
      <xdr:row>16</xdr:row>
      <xdr:rowOff>127013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137190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585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125509</xdr:rowOff>
    </xdr:from>
    <xdr:to>
      <xdr:col>22</xdr:col>
      <xdr:colOff>114300</xdr:colOff>
      <xdr:row>16</xdr:row>
      <xdr:rowOff>151618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16334"/>
          <a:ext cx="698500" cy="261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40206</xdr:rowOff>
    </xdr:from>
    <xdr:to>
      <xdr:col>22</xdr:col>
      <xdr:colOff>165100</xdr:colOff>
      <xdr:row>16</xdr:row>
      <xdr:rowOff>141806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151983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59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141396</xdr:rowOff>
    </xdr:from>
    <xdr:to>
      <xdr:col>18</xdr:col>
      <xdr:colOff>177800</xdr:colOff>
      <xdr:row>16</xdr:row>
      <xdr:rowOff>151618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2932221"/>
          <a:ext cx="698500" cy="1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57727</xdr:rowOff>
    </xdr:from>
    <xdr:to>
      <xdr:col>19</xdr:col>
      <xdr:colOff>38100</xdr:colOff>
      <xdr:row>16</xdr:row>
      <xdr:rowOff>159327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169504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5949</xdr:rowOff>
    </xdr:from>
    <xdr:to>
      <xdr:col>15</xdr:col>
      <xdr:colOff>101600</xdr:colOff>
      <xdr:row>15</xdr:row>
      <xdr:rowOff>107549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625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117726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39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51669</xdr:rowOff>
    </xdr:from>
    <xdr:to>
      <xdr:col>29</xdr:col>
      <xdr:colOff>177800</xdr:colOff>
      <xdr:row>16</xdr:row>
      <xdr:rowOff>153269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84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23746</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1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66201</xdr:rowOff>
    </xdr:from>
    <xdr:to>
      <xdr:col>26</xdr:col>
      <xdr:colOff>101600</xdr:colOff>
      <xdr:row>16</xdr:row>
      <xdr:rowOff>167801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57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152578</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943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74709</xdr:rowOff>
    </xdr:from>
    <xdr:to>
      <xdr:col>22</xdr:col>
      <xdr:colOff>165100</xdr:colOff>
      <xdr:row>17</xdr:row>
      <xdr:rowOff>4859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655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161086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95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100818</xdr:rowOff>
    </xdr:from>
    <xdr:to>
      <xdr:col>19</xdr:col>
      <xdr:colOff>38100</xdr:colOff>
      <xdr:row>17</xdr:row>
      <xdr:rowOff>30968</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91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15745</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9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90596</xdr:rowOff>
    </xdr:from>
    <xdr:to>
      <xdr:col>15</xdr:col>
      <xdr:colOff>101600</xdr:colOff>
      <xdr:row>17</xdr:row>
      <xdr:rowOff>20746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881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5523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6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0" name="人口1人当たり決算額の推移グラフ枠445">
          <a:extLst>
            <a:ext uri="{FF2B5EF4-FFF2-40B4-BE49-F238E27FC236}">
              <a16:creationId xmlns:a16="http://schemas.microsoft.com/office/drawing/2014/main" id="{00000000-0008-0000-0500-00006E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115015</xdr:rowOff>
    </xdr:from>
    <xdr:to>
      <xdr:col>29</xdr:col>
      <xdr:colOff>127000</xdr:colOff>
      <xdr:row>38</xdr:row>
      <xdr:rowOff>151754</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651500" y="6039565"/>
          <a:ext cx="0" cy="15797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123831</xdr:rowOff>
    </xdr:from>
    <xdr:ext cx="762000" cy="259045"/>
    <xdr:sp macro="" textlink="">
      <xdr:nvSpPr>
        <xdr:cNvPr id="112" name="人口1人当たり決算額の推移最小値テキスト445">
          <a:extLst>
            <a:ext uri="{FF2B5EF4-FFF2-40B4-BE49-F238E27FC236}">
              <a16:creationId xmlns:a16="http://schemas.microsoft.com/office/drawing/2014/main" id="{00000000-0008-0000-0500-000070000000}"/>
            </a:ext>
          </a:extLst>
        </xdr:cNvPr>
        <xdr:cNvSpPr txBox="1"/>
      </xdr:nvSpPr>
      <xdr:spPr>
        <a:xfrm>
          <a:off x="5740400" y="759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151754</xdr:rowOff>
    </xdr:from>
    <xdr:to>
      <xdr:col>30</xdr:col>
      <xdr:colOff>25400</xdr:colOff>
      <xdr:row>38</xdr:row>
      <xdr:rowOff>151754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7619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29942</xdr:rowOff>
    </xdr:from>
    <xdr:ext cx="762000" cy="259045"/>
    <xdr:sp macro="" textlink="">
      <xdr:nvSpPr>
        <xdr:cNvPr id="114" name="人口1人当たり決算額の推移最大値テキスト445">
          <a:extLst>
            <a:ext uri="{FF2B5EF4-FFF2-40B4-BE49-F238E27FC236}">
              <a16:creationId xmlns:a16="http://schemas.microsoft.com/office/drawing/2014/main" id="{00000000-0008-0000-0500-000072000000}"/>
            </a:ext>
          </a:extLst>
        </xdr:cNvPr>
        <xdr:cNvSpPr txBox="1"/>
      </xdr:nvSpPr>
      <xdr:spPr>
        <a:xfrm>
          <a:off x="5740400" y="5783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115015</xdr:rowOff>
    </xdr:from>
    <xdr:to>
      <xdr:col>30</xdr:col>
      <xdr:colOff>25400</xdr:colOff>
      <xdr:row>33</xdr:row>
      <xdr:rowOff>115015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6039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66878</xdr:rowOff>
    </xdr:from>
    <xdr:to>
      <xdr:col>29</xdr:col>
      <xdr:colOff>127000</xdr:colOff>
      <xdr:row>36</xdr:row>
      <xdr:rowOff>83174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5003800" y="7020128"/>
          <a:ext cx="647700" cy="1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100630</xdr:rowOff>
    </xdr:from>
    <xdr:ext cx="762000" cy="259045"/>
    <xdr:sp macro="" textlink="">
      <xdr:nvSpPr>
        <xdr:cNvPr id="117" name="人口1人当たり決算額の推移平均値テキスト445">
          <a:extLst>
            <a:ext uri="{FF2B5EF4-FFF2-40B4-BE49-F238E27FC236}">
              <a16:creationId xmlns:a16="http://schemas.microsoft.com/office/drawing/2014/main" id="{00000000-0008-0000-0500-000075000000}"/>
            </a:ext>
          </a:extLst>
        </xdr:cNvPr>
        <xdr:cNvSpPr txBox="1"/>
      </xdr:nvSpPr>
      <xdr:spPr>
        <a:xfrm>
          <a:off x="5740400" y="6710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255553</xdr:rowOff>
    </xdr:from>
    <xdr:to>
      <xdr:col>29</xdr:col>
      <xdr:colOff>177800</xdr:colOff>
      <xdr:row>36</xdr:row>
      <xdr:rowOff>14253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56007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83174</xdr:rowOff>
    </xdr:from>
    <xdr:to>
      <xdr:col>26</xdr:col>
      <xdr:colOff>50800</xdr:colOff>
      <xdr:row>37</xdr:row>
      <xdr:rowOff>9271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4305300" y="7036424"/>
          <a:ext cx="698500" cy="97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261399</xdr:rowOff>
    </xdr:from>
    <xdr:to>
      <xdr:col>26</xdr:col>
      <xdr:colOff>101600</xdr:colOff>
      <xdr:row>36</xdr:row>
      <xdr:rowOff>20099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953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30276</xdr:rowOff>
    </xdr:from>
    <xdr:ext cx="7366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622800" y="66406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18154</xdr:rowOff>
    </xdr:from>
    <xdr:to>
      <xdr:col>22</xdr:col>
      <xdr:colOff>114300</xdr:colOff>
      <xdr:row>37</xdr:row>
      <xdr:rowOff>9271</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3606800" y="6971404"/>
          <a:ext cx="698500" cy="162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237298</xdr:rowOff>
    </xdr:from>
    <xdr:to>
      <xdr:col>22</xdr:col>
      <xdr:colOff>165100</xdr:colOff>
      <xdr:row>35</xdr:row>
      <xdr:rowOff>338898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4254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6175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924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18154</xdr:rowOff>
    </xdr:from>
    <xdr:to>
      <xdr:col>18</xdr:col>
      <xdr:colOff>177800</xdr:colOff>
      <xdr:row>36</xdr:row>
      <xdr:rowOff>67009</xdr:rowOff>
    </xdr:to>
    <xdr:cxnSp macro="">
      <xdr:nvCxnSpPr>
        <xdr:cNvPr id="125" name="直線コネクタ 124">
          <a:extLst>
            <a:ext uri="{FF2B5EF4-FFF2-40B4-BE49-F238E27FC236}">
              <a16:creationId xmlns:a16="http://schemas.microsoft.com/office/drawing/2014/main" id="{00000000-0008-0000-0500-00007D000000}"/>
            </a:ext>
          </a:extLst>
        </xdr:cNvPr>
        <xdr:cNvCxnSpPr/>
      </xdr:nvCxnSpPr>
      <xdr:spPr bwMode="auto">
        <a:xfrm flipV="1">
          <a:off x="2908300" y="6971404"/>
          <a:ext cx="698500" cy="48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206763</xdr:rowOff>
    </xdr:from>
    <xdr:to>
      <xdr:col>19</xdr:col>
      <xdr:colOff>38100</xdr:colOff>
      <xdr:row>35</xdr:row>
      <xdr:rowOff>308363</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3556000" y="68171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318540</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225800" y="658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171200</xdr:rowOff>
    </xdr:from>
    <xdr:to>
      <xdr:col>15</xdr:col>
      <xdr:colOff>101600</xdr:colOff>
      <xdr:row>35</xdr:row>
      <xdr:rowOff>272800</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28575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282977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527300" y="655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16078</xdr:rowOff>
    </xdr:from>
    <xdr:to>
      <xdr:col>29</xdr:col>
      <xdr:colOff>177800</xdr:colOff>
      <xdr:row>36</xdr:row>
      <xdr:rowOff>117678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5600700" y="696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331055</xdr:rowOff>
    </xdr:from>
    <xdr:ext cx="762000" cy="259045"/>
    <xdr:sp macro="" textlink="">
      <xdr:nvSpPr>
        <xdr:cNvPr id="136" name="人口1人当たり決算額の推移該当値テキスト445">
          <a:extLst>
            <a:ext uri="{FF2B5EF4-FFF2-40B4-BE49-F238E27FC236}">
              <a16:creationId xmlns:a16="http://schemas.microsoft.com/office/drawing/2014/main" id="{00000000-0008-0000-0500-000088000000}"/>
            </a:ext>
          </a:extLst>
        </xdr:cNvPr>
        <xdr:cNvSpPr txBox="1"/>
      </xdr:nvSpPr>
      <xdr:spPr>
        <a:xfrm>
          <a:off x="5740400" y="694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32374</xdr:rowOff>
    </xdr:from>
    <xdr:to>
      <xdr:col>26</xdr:col>
      <xdr:colOff>101600</xdr:colOff>
      <xdr:row>36</xdr:row>
      <xdr:rowOff>133974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953000" y="6985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118751</xdr:rowOff>
    </xdr:from>
    <xdr:ext cx="7366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4622800" y="7072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129921</xdr:rowOff>
    </xdr:from>
    <xdr:to>
      <xdr:col>22</xdr:col>
      <xdr:colOff>165100</xdr:colOff>
      <xdr:row>37</xdr:row>
      <xdr:rowOff>60071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254500" y="7083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44848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924300" y="716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310254</xdr:rowOff>
    </xdr:from>
    <xdr:to>
      <xdr:col>19</xdr:col>
      <xdr:colOff>38100</xdr:colOff>
      <xdr:row>36</xdr:row>
      <xdr:rowOff>68954</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3556000" y="6920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53731</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225800" y="700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16209</xdr:rowOff>
    </xdr:from>
    <xdr:to>
      <xdr:col>15</xdr:col>
      <xdr:colOff>101600</xdr:colOff>
      <xdr:row>36</xdr:row>
      <xdr:rowOff>117809</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2857500" y="6969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102586</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2527300" y="7055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44,080
42,766
150.98
23,088,370
22,488,629
359,712
11,556,145
19,864,613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93104</xdr:rowOff>
    </xdr:from>
    <xdr:to>
      <xdr:col>24</xdr:col>
      <xdr:colOff>62865</xdr:colOff>
      <xdr:row>39</xdr:row>
      <xdr:rowOff>104934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08054"/>
          <a:ext cx="1270" cy="1383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108761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9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104934</xdr:rowOff>
    </xdr:from>
    <xdr:to>
      <xdr:col>24</xdr:col>
      <xdr:colOff>152400</xdr:colOff>
      <xdr:row>39</xdr:row>
      <xdr:rowOff>104934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9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39781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8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93104</xdr:rowOff>
    </xdr:from>
    <xdr:to>
      <xdr:col>24</xdr:col>
      <xdr:colOff>152400</xdr:colOff>
      <xdr:row>31</xdr:row>
      <xdr:rowOff>93104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0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35801</xdr:rowOff>
    </xdr:from>
    <xdr:to>
      <xdr:col>24</xdr:col>
      <xdr:colOff>63500</xdr:colOff>
      <xdr:row>37</xdr:row>
      <xdr:rowOff>45555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79451"/>
          <a:ext cx="838200" cy="9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118825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95948</xdr:rowOff>
    </xdr:from>
    <xdr:to>
      <xdr:col>24</xdr:col>
      <xdr:colOff>114300</xdr:colOff>
      <xdr:row>36</xdr:row>
      <xdr:rowOff>26098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35801</xdr:rowOff>
    </xdr:from>
    <xdr:to>
      <xdr:col>19</xdr:col>
      <xdr:colOff>177800</xdr:colOff>
      <xdr:row>37</xdr:row>
      <xdr:rowOff>38411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79451"/>
          <a:ext cx="889000" cy="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116561</xdr:rowOff>
    </xdr:from>
    <xdr:to>
      <xdr:col>20</xdr:col>
      <xdr:colOff>38100</xdr:colOff>
      <xdr:row>36</xdr:row>
      <xdr:rowOff>46711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63238</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9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38411</xdr:rowOff>
    </xdr:from>
    <xdr:to>
      <xdr:col>15</xdr:col>
      <xdr:colOff>50800</xdr:colOff>
      <xdr:row>37</xdr:row>
      <xdr:rowOff>53956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82061"/>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127000</xdr:rowOff>
    </xdr:from>
    <xdr:to>
      <xdr:col>15</xdr:col>
      <xdr:colOff>101600</xdr:colOff>
      <xdr:row>36</xdr:row>
      <xdr:rowOff>57150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73677</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2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47955</xdr:rowOff>
    </xdr:from>
    <xdr:to>
      <xdr:col>10</xdr:col>
      <xdr:colOff>114300</xdr:colOff>
      <xdr:row>37</xdr:row>
      <xdr:rowOff>53956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1605"/>
          <a:ext cx="8890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143478</xdr:rowOff>
    </xdr:from>
    <xdr:to>
      <xdr:col>10</xdr:col>
      <xdr:colOff>165100</xdr:colOff>
      <xdr:row>36</xdr:row>
      <xdr:rowOff>73628</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90155</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17920</xdr:rowOff>
    </xdr:from>
    <xdr:to>
      <xdr:col>6</xdr:col>
      <xdr:colOff>38100</xdr:colOff>
      <xdr:row>34</xdr:row>
      <xdr:rowOff>119520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84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136047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62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166205</xdr:rowOff>
    </xdr:from>
    <xdr:to>
      <xdr:col>24</xdr:col>
      <xdr:colOff>114300</xdr:colOff>
      <xdr:row>37</xdr:row>
      <xdr:rowOff>96355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144632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156451</xdr:rowOff>
    </xdr:from>
    <xdr:to>
      <xdr:col>20</xdr:col>
      <xdr:colOff>38100</xdr:colOff>
      <xdr:row>37</xdr:row>
      <xdr:rowOff>86601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77728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159061</xdr:rowOff>
    </xdr:from>
    <xdr:to>
      <xdr:col>15</xdr:col>
      <xdr:colOff>101600</xdr:colOff>
      <xdr:row>37</xdr:row>
      <xdr:rowOff>89211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3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80338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3156</xdr:rowOff>
    </xdr:from>
    <xdr:to>
      <xdr:col>10</xdr:col>
      <xdr:colOff>165100</xdr:colOff>
      <xdr:row>37</xdr:row>
      <xdr:rowOff>104756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95883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3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168605</xdr:rowOff>
    </xdr:from>
    <xdr:to>
      <xdr:col>6</xdr:col>
      <xdr:colOff>38100</xdr:colOff>
      <xdr:row>37</xdr:row>
      <xdr:rowOff>98755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89882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66135</xdr:rowOff>
    </xdr:from>
    <xdr:to>
      <xdr:col>24</xdr:col>
      <xdr:colOff>62865</xdr:colOff>
      <xdr:row>58</xdr:row>
      <xdr:rowOff>57317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10085"/>
          <a:ext cx="1270" cy="11913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61144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0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57317</xdr:rowOff>
    </xdr:from>
    <xdr:to>
      <xdr:col>24</xdr:col>
      <xdr:colOff>152400</xdr:colOff>
      <xdr:row>58</xdr:row>
      <xdr:rowOff>57317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0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12812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66135</xdr:rowOff>
    </xdr:from>
    <xdr:to>
      <xdr:col>24</xdr:col>
      <xdr:colOff>152400</xdr:colOff>
      <xdr:row>51</xdr:row>
      <xdr:rowOff>66135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10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43470</xdr:rowOff>
    </xdr:from>
    <xdr:to>
      <xdr:col>24</xdr:col>
      <xdr:colOff>63500</xdr:colOff>
      <xdr:row>57</xdr:row>
      <xdr:rowOff>151424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816120"/>
          <a:ext cx="838200" cy="10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115609</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45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92732</xdr:rowOff>
    </xdr:from>
    <xdr:to>
      <xdr:col>24</xdr:col>
      <xdr:colOff>114300</xdr:colOff>
      <xdr:row>57</xdr:row>
      <xdr:rowOff>22882</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149497</xdr:rowOff>
    </xdr:from>
    <xdr:to>
      <xdr:col>19</xdr:col>
      <xdr:colOff>177800</xdr:colOff>
      <xdr:row>57</xdr:row>
      <xdr:rowOff>151424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922147"/>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140226</xdr:rowOff>
    </xdr:from>
    <xdr:to>
      <xdr:col>20</xdr:col>
      <xdr:colOff>38100</xdr:colOff>
      <xdr:row>57</xdr:row>
      <xdr:rowOff>70376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86903</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149497</xdr:rowOff>
    </xdr:from>
    <xdr:to>
      <xdr:col>15</xdr:col>
      <xdr:colOff>50800</xdr:colOff>
      <xdr:row>57</xdr:row>
      <xdr:rowOff>168122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922147"/>
          <a:ext cx="889000" cy="1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122700</xdr:rowOff>
    </xdr:from>
    <xdr:to>
      <xdr:col>15</xdr:col>
      <xdr:colOff>101600</xdr:colOff>
      <xdr:row>57</xdr:row>
      <xdr:rowOff>52850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69377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168122</xdr:rowOff>
    </xdr:from>
    <xdr:to>
      <xdr:col>10</xdr:col>
      <xdr:colOff>114300</xdr:colOff>
      <xdr:row>58</xdr:row>
      <xdr:rowOff>31572</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40772"/>
          <a:ext cx="889000" cy="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132780</xdr:rowOff>
    </xdr:from>
    <xdr:to>
      <xdr:col>10</xdr:col>
      <xdr:colOff>165100</xdr:colOff>
      <xdr:row>57</xdr:row>
      <xdr:rowOff>62930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79457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122841</xdr:rowOff>
    </xdr:from>
    <xdr:to>
      <xdr:col>6</xdr:col>
      <xdr:colOff>38100</xdr:colOff>
      <xdr:row>57</xdr:row>
      <xdr:rowOff>52991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2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69518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164120</xdr:rowOff>
    </xdr:from>
    <xdr:to>
      <xdr:col>24</xdr:col>
      <xdr:colOff>114300</xdr:colOff>
      <xdr:row>57</xdr:row>
      <xdr:rowOff>94270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6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142547</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4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100624</xdr:rowOff>
    </xdr:from>
    <xdr:to>
      <xdr:col>20</xdr:col>
      <xdr:colOff>38100</xdr:colOff>
      <xdr:row>58</xdr:row>
      <xdr:rowOff>30774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87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21901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98697</xdr:rowOff>
    </xdr:from>
    <xdr:to>
      <xdr:col>15</xdr:col>
      <xdr:colOff>101600</xdr:colOff>
      <xdr:row>58</xdr:row>
      <xdr:rowOff>28847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8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19974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96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117322</xdr:rowOff>
    </xdr:from>
    <xdr:to>
      <xdr:col>10</xdr:col>
      <xdr:colOff>165100</xdr:colOff>
      <xdr:row>58</xdr:row>
      <xdr:rowOff>47472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8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38599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982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152222</xdr:rowOff>
    </xdr:from>
    <xdr:to>
      <xdr:col>6</xdr:col>
      <xdr:colOff>38100</xdr:colOff>
      <xdr:row>58</xdr:row>
      <xdr:rowOff>82372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2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73499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01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53442</xdr:rowOff>
    </xdr:from>
    <xdr:to>
      <xdr:col>24</xdr:col>
      <xdr:colOff>62865</xdr:colOff>
      <xdr:row>79</xdr:row>
      <xdr:rowOff>18999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26392"/>
          <a:ext cx="1270" cy="13371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22826</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67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18999</xdr:rowOff>
    </xdr:from>
    <xdr:to>
      <xdr:col>24</xdr:col>
      <xdr:colOff>152400</xdr:colOff>
      <xdr:row>79</xdr:row>
      <xdr:rowOff>18999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63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53442</xdr:rowOff>
    </xdr:from>
    <xdr:to>
      <xdr:col>24</xdr:col>
      <xdr:colOff>152400</xdr:colOff>
      <xdr:row>71</xdr:row>
      <xdr:rowOff>53442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2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47079</xdr:rowOff>
    </xdr:from>
    <xdr:to>
      <xdr:col>24</xdr:col>
      <xdr:colOff>63500</xdr:colOff>
      <xdr:row>78</xdr:row>
      <xdr:rowOff>48107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420179"/>
          <a:ext cx="8382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165346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9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142469</xdr:rowOff>
    </xdr:from>
    <xdr:to>
      <xdr:col>24</xdr:col>
      <xdr:colOff>114300</xdr:colOff>
      <xdr:row>78</xdr:row>
      <xdr:rowOff>72619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26581</xdr:rowOff>
    </xdr:from>
    <xdr:to>
      <xdr:col>19</xdr:col>
      <xdr:colOff>177800</xdr:colOff>
      <xdr:row>78</xdr:row>
      <xdr:rowOff>48107</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2908300" y="13399681"/>
          <a:ext cx="889000" cy="2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124104</xdr:rowOff>
    </xdr:from>
    <xdr:to>
      <xdr:col>20</xdr:col>
      <xdr:colOff>38100</xdr:colOff>
      <xdr:row>78</xdr:row>
      <xdr:rowOff>54254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32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70781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0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6998</xdr:rowOff>
    </xdr:from>
    <xdr:to>
      <xdr:col>15</xdr:col>
      <xdr:colOff>50800</xdr:colOff>
      <xdr:row>78</xdr:row>
      <xdr:rowOff>26581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380098"/>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61925</xdr:rowOff>
    </xdr:from>
    <xdr:to>
      <xdr:col>15</xdr:col>
      <xdr:colOff>101600</xdr:colOff>
      <xdr:row>77</xdr:row>
      <xdr:rowOff>163525</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8602</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038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169684</xdr:rowOff>
    </xdr:from>
    <xdr:to>
      <xdr:col>10</xdr:col>
      <xdr:colOff>114300</xdr:colOff>
      <xdr:row>78</xdr:row>
      <xdr:rowOff>6998</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71334"/>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120408</xdr:rowOff>
    </xdr:from>
    <xdr:to>
      <xdr:col>10</xdr:col>
      <xdr:colOff>165100</xdr:colOff>
      <xdr:row>78</xdr:row>
      <xdr:rowOff>50558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32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67085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74803</xdr:rowOff>
    </xdr:from>
    <xdr:to>
      <xdr:col>6</xdr:col>
      <xdr:colOff>38100</xdr:colOff>
      <xdr:row>78</xdr:row>
      <xdr:rowOff>4953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7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21480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5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167729</xdr:rowOff>
    </xdr:from>
    <xdr:to>
      <xdr:col>24</xdr:col>
      <xdr:colOff>114300</xdr:colOff>
      <xdr:row>78</xdr:row>
      <xdr:rowOff>97879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36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146156</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347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168757</xdr:rowOff>
    </xdr:from>
    <xdr:to>
      <xdr:col>20</xdr:col>
      <xdr:colOff>38100</xdr:colOff>
      <xdr:row>78</xdr:row>
      <xdr:rowOff>98907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37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90034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463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147231</xdr:rowOff>
    </xdr:from>
    <xdr:to>
      <xdr:col>15</xdr:col>
      <xdr:colOff>101600</xdr:colOff>
      <xdr:row>78</xdr:row>
      <xdr:rowOff>77381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34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68508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44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127648</xdr:rowOff>
    </xdr:from>
    <xdr:to>
      <xdr:col>10</xdr:col>
      <xdr:colOff>165100</xdr:colOff>
      <xdr:row>78</xdr:row>
      <xdr:rowOff>57798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32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48925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422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118884</xdr:rowOff>
    </xdr:from>
    <xdr:to>
      <xdr:col>6</xdr:col>
      <xdr:colOff>38100</xdr:colOff>
      <xdr:row>78</xdr:row>
      <xdr:rowOff>49034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32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40161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41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45310</xdr:rowOff>
    </xdr:from>
    <xdr:to>
      <xdr:col>24</xdr:col>
      <xdr:colOff>62865</xdr:colOff>
      <xdr:row>98</xdr:row>
      <xdr:rowOff>153690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475810"/>
          <a:ext cx="1270" cy="1479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157517</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59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153690</xdr:rowOff>
    </xdr:from>
    <xdr:to>
      <xdr:col>24</xdr:col>
      <xdr:colOff>152400</xdr:colOff>
      <xdr:row>98</xdr:row>
      <xdr:rowOff>153690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163437</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51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45310</xdr:rowOff>
    </xdr:from>
    <xdr:to>
      <xdr:col>24</xdr:col>
      <xdr:colOff>152400</xdr:colOff>
      <xdr:row>90</xdr:row>
      <xdr:rowOff>45310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4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149713</xdr:rowOff>
    </xdr:from>
    <xdr:to>
      <xdr:col>24</xdr:col>
      <xdr:colOff>63500</xdr:colOff>
      <xdr:row>96</xdr:row>
      <xdr:rowOff>32716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37463"/>
          <a:ext cx="838200" cy="54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119687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235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96810</xdr:rowOff>
    </xdr:from>
    <xdr:to>
      <xdr:col>24</xdr:col>
      <xdr:colOff>114300</xdr:colOff>
      <xdr:row>96</xdr:row>
      <xdr:rowOff>26960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38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15091</xdr:rowOff>
    </xdr:from>
    <xdr:to>
      <xdr:col>19</xdr:col>
      <xdr:colOff>177800</xdr:colOff>
      <xdr:row>96</xdr:row>
      <xdr:rowOff>32716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908300" y="16474291"/>
          <a:ext cx="889000" cy="1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15656</xdr:rowOff>
    </xdr:from>
    <xdr:to>
      <xdr:col>20</xdr:col>
      <xdr:colOff>38100</xdr:colOff>
      <xdr:row>96</xdr:row>
      <xdr:rowOff>117256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7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108383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6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15091</xdr:rowOff>
    </xdr:from>
    <xdr:to>
      <xdr:col>15</xdr:col>
      <xdr:colOff>50800</xdr:colOff>
      <xdr:row>96</xdr:row>
      <xdr:rowOff>79693</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474291"/>
          <a:ext cx="8890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xdr:rowOff>
    </xdr:from>
    <xdr:to>
      <xdr:col>15</xdr:col>
      <xdr:colOff>101600</xdr:colOff>
      <xdr:row>96</xdr:row>
      <xdr:rowOff>101712</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5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92839</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5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79693</xdr:rowOff>
    </xdr:from>
    <xdr:to>
      <xdr:col>10</xdr:col>
      <xdr:colOff>114300</xdr:colOff>
      <xdr:row>97</xdr:row>
      <xdr:rowOff>54890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538893"/>
          <a:ext cx="889000" cy="14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21075</xdr:rowOff>
    </xdr:from>
    <xdr:to>
      <xdr:col>10</xdr:col>
      <xdr:colOff>165100</xdr:colOff>
      <xdr:row>96</xdr:row>
      <xdr:rowOff>122675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480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139202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5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58336</xdr:rowOff>
    </xdr:from>
    <xdr:to>
      <xdr:col>6</xdr:col>
      <xdr:colOff>38100</xdr:colOff>
      <xdr:row>95</xdr:row>
      <xdr:rowOff>159936</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46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5013</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2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98913</xdr:rowOff>
    </xdr:from>
    <xdr:to>
      <xdr:col>24</xdr:col>
      <xdr:colOff>114300</xdr:colOff>
      <xdr:row>96</xdr:row>
      <xdr:rowOff>29063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38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77340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153366</xdr:rowOff>
    </xdr:from>
    <xdr:to>
      <xdr:col>20</xdr:col>
      <xdr:colOff>38100</xdr:colOff>
      <xdr:row>96</xdr:row>
      <xdr:rowOff>83516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100043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21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135741</xdr:rowOff>
    </xdr:from>
    <xdr:to>
      <xdr:col>15</xdr:col>
      <xdr:colOff>101600</xdr:colOff>
      <xdr:row>96</xdr:row>
      <xdr:rowOff>65891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42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82418</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19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28893</xdr:rowOff>
    </xdr:from>
    <xdr:to>
      <xdr:col>10</xdr:col>
      <xdr:colOff>165100</xdr:colOff>
      <xdr:row>96</xdr:row>
      <xdr:rowOff>130493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48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121620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58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4090</xdr:rowOff>
    </xdr:from>
    <xdr:to>
      <xdr:col>6</xdr:col>
      <xdr:colOff>38100</xdr:colOff>
      <xdr:row>97</xdr:row>
      <xdr:rowOff>105690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3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96817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2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79136</xdr:rowOff>
    </xdr:from>
    <xdr:to>
      <xdr:col>54</xdr:col>
      <xdr:colOff>189865</xdr:colOff>
      <xdr:row>38</xdr:row>
      <xdr:rowOff>36525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94086"/>
          <a:ext cx="1270" cy="1157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40352</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55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36525</xdr:rowOff>
    </xdr:from>
    <xdr:to>
      <xdr:col>55</xdr:col>
      <xdr:colOff>88900</xdr:colOff>
      <xdr:row>38</xdr:row>
      <xdr:rowOff>36525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5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25813</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6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79136</xdr:rowOff>
    </xdr:from>
    <xdr:to>
      <xdr:col>55</xdr:col>
      <xdr:colOff>88900</xdr:colOff>
      <xdr:row>31</xdr:row>
      <xdr:rowOff>79136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9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125725</xdr:rowOff>
    </xdr:from>
    <xdr:to>
      <xdr:col>55</xdr:col>
      <xdr:colOff>0</xdr:colOff>
      <xdr:row>35</xdr:row>
      <xdr:rowOff>44488</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955025"/>
          <a:ext cx="838200" cy="9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138810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9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160383</xdr:rowOff>
    </xdr:from>
    <xdr:to>
      <xdr:col>55</xdr:col>
      <xdr:colOff>50800</xdr:colOff>
      <xdr:row>36</xdr:row>
      <xdr:rowOff>90533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154772</xdr:rowOff>
    </xdr:from>
    <xdr:to>
      <xdr:col>50</xdr:col>
      <xdr:colOff>114300</xdr:colOff>
      <xdr:row>35</xdr:row>
      <xdr:rowOff>44488</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984072"/>
          <a:ext cx="889000" cy="6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36596</xdr:rowOff>
    </xdr:from>
    <xdr:to>
      <xdr:col>50</xdr:col>
      <xdr:colOff>165100</xdr:colOff>
      <xdr:row>36</xdr:row>
      <xdr:rowOff>138196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129323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30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117518</xdr:rowOff>
    </xdr:from>
    <xdr:to>
      <xdr:col>45</xdr:col>
      <xdr:colOff>177800</xdr:colOff>
      <xdr:row>34</xdr:row>
      <xdr:rowOff>154772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5946818"/>
          <a:ext cx="889000" cy="3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58900</xdr:rowOff>
    </xdr:from>
    <xdr:to>
      <xdr:col>46</xdr:col>
      <xdr:colOff>38100</xdr:colOff>
      <xdr:row>36</xdr:row>
      <xdr:rowOff>160500</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151627</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32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117518</xdr:rowOff>
    </xdr:from>
    <xdr:to>
      <xdr:col>41</xdr:col>
      <xdr:colOff>50800</xdr:colOff>
      <xdr:row>34</xdr:row>
      <xdr:rowOff>139829</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946818"/>
          <a:ext cx="8890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65781</xdr:rowOff>
    </xdr:from>
    <xdr:to>
      <xdr:col>41</xdr:col>
      <xdr:colOff>101600</xdr:colOff>
      <xdr:row>36</xdr:row>
      <xdr:rowOff>167381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158508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3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2154</xdr:rowOff>
    </xdr:from>
    <xdr:to>
      <xdr:col>36</xdr:col>
      <xdr:colOff>165100</xdr:colOff>
      <xdr:row>36</xdr:row>
      <xdr:rowOff>103754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1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94881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26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74925</xdr:rowOff>
    </xdr:from>
    <xdr:to>
      <xdr:col>55</xdr:col>
      <xdr:colOff>50800</xdr:colOff>
      <xdr:row>35</xdr:row>
      <xdr:rowOff>5075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90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97802</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755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165138</xdr:rowOff>
    </xdr:from>
    <xdr:to>
      <xdr:col>50</xdr:col>
      <xdr:colOff>165100</xdr:colOff>
      <xdr:row>35</xdr:row>
      <xdr:rowOff>95288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9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111815</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576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103972</xdr:rowOff>
    </xdr:from>
    <xdr:to>
      <xdr:col>46</xdr:col>
      <xdr:colOff>38100</xdr:colOff>
      <xdr:row>35</xdr:row>
      <xdr:rowOff>34122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9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50649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570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66718</xdr:rowOff>
    </xdr:from>
    <xdr:to>
      <xdr:col>41</xdr:col>
      <xdr:colOff>101600</xdr:colOff>
      <xdr:row>34</xdr:row>
      <xdr:rowOff>168318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89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13395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67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89029</xdr:rowOff>
    </xdr:from>
    <xdr:to>
      <xdr:col>36</xdr:col>
      <xdr:colOff>165100</xdr:colOff>
      <xdr:row>35</xdr:row>
      <xdr:rowOff>19179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5918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35706</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569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109342</xdr:rowOff>
    </xdr:from>
    <xdr:to>
      <xdr:col>54</xdr:col>
      <xdr:colOff>189865</xdr:colOff>
      <xdr:row>58</xdr:row>
      <xdr:rowOff>114474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53292"/>
          <a:ext cx="1270" cy="1205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118301</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6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114474</xdr:rowOff>
    </xdr:from>
    <xdr:to>
      <xdr:col>55</xdr:col>
      <xdr:colOff>88900</xdr:colOff>
      <xdr:row>58</xdr:row>
      <xdr:rowOff>114474</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56019</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28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109342</xdr:rowOff>
    </xdr:from>
    <xdr:to>
      <xdr:col>55</xdr:col>
      <xdr:colOff>88900</xdr:colOff>
      <xdr:row>51</xdr:row>
      <xdr:rowOff>109342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5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9352</xdr:rowOff>
    </xdr:from>
    <xdr:to>
      <xdr:col>55</xdr:col>
      <xdr:colOff>0</xdr:colOff>
      <xdr:row>58</xdr:row>
      <xdr:rowOff>79118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953452"/>
          <a:ext cx="838200" cy="6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112735</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713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89858</xdr:rowOff>
    </xdr:from>
    <xdr:to>
      <xdr:col>55</xdr:col>
      <xdr:colOff>50800</xdr:colOff>
      <xdr:row>58</xdr:row>
      <xdr:rowOff>20008</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6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44705</xdr:rowOff>
    </xdr:from>
    <xdr:to>
      <xdr:col>50</xdr:col>
      <xdr:colOff>114300</xdr:colOff>
      <xdr:row>58</xdr:row>
      <xdr:rowOff>79118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988805"/>
          <a:ext cx="889000" cy="3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100950</xdr:rowOff>
    </xdr:from>
    <xdr:to>
      <xdr:col>50</xdr:col>
      <xdr:colOff>165100</xdr:colOff>
      <xdr:row>58</xdr:row>
      <xdr:rowOff>31100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87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47627</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64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18094</xdr:rowOff>
    </xdr:from>
    <xdr:to>
      <xdr:col>45</xdr:col>
      <xdr:colOff>177800</xdr:colOff>
      <xdr:row>58</xdr:row>
      <xdr:rowOff>44705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962194"/>
          <a:ext cx="889000" cy="26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103832</xdr:rowOff>
    </xdr:from>
    <xdr:to>
      <xdr:col>46</xdr:col>
      <xdr:colOff>38100</xdr:colOff>
      <xdr:row>58</xdr:row>
      <xdr:rowOff>33982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8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50509</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126759</xdr:rowOff>
    </xdr:from>
    <xdr:to>
      <xdr:col>41</xdr:col>
      <xdr:colOff>50800</xdr:colOff>
      <xdr:row>58</xdr:row>
      <xdr:rowOff>18094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99409"/>
          <a:ext cx="889000" cy="6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109758</xdr:rowOff>
    </xdr:from>
    <xdr:to>
      <xdr:col>41</xdr:col>
      <xdr:colOff>101600</xdr:colOff>
      <xdr:row>58</xdr:row>
      <xdr:rowOff>39908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8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56435</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65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59241</xdr:rowOff>
    </xdr:from>
    <xdr:to>
      <xdr:col>36</xdr:col>
      <xdr:colOff>165100</xdr:colOff>
      <xdr:row>57</xdr:row>
      <xdr:rowOff>160841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831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5918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60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130002</xdr:rowOff>
    </xdr:from>
    <xdr:to>
      <xdr:col>55</xdr:col>
      <xdr:colOff>50800</xdr:colOff>
      <xdr:row>58</xdr:row>
      <xdr:rowOff>60152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0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68285</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4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28318</xdr:rowOff>
    </xdr:from>
    <xdr:to>
      <xdr:col>50</xdr:col>
      <xdr:colOff>165100</xdr:colOff>
      <xdr:row>58</xdr:row>
      <xdr:rowOff>129918</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7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121045</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6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165355</xdr:rowOff>
    </xdr:from>
    <xdr:to>
      <xdr:col>46</xdr:col>
      <xdr:colOff>38100</xdr:colOff>
      <xdr:row>58</xdr:row>
      <xdr:rowOff>95505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3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86632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3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138744</xdr:rowOff>
    </xdr:from>
    <xdr:to>
      <xdr:col>41</xdr:col>
      <xdr:colOff>101600</xdr:colOff>
      <xdr:row>58</xdr:row>
      <xdr:rowOff>68894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60021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75959</xdr:rowOff>
    </xdr:from>
    <xdr:to>
      <xdr:col>36</xdr:col>
      <xdr:colOff>165100</xdr:colOff>
      <xdr:row>58</xdr:row>
      <xdr:rowOff>6109</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4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168686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4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144996</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1975046"/>
          <a:ext cx="1270" cy="1613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91673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75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144996</xdr:rowOff>
    </xdr:from>
    <xdr:to>
      <xdr:col>55</xdr:col>
      <xdr:colOff>88900</xdr:colOff>
      <xdr:row>69</xdr:row>
      <xdr:rowOff>144996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197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112207</xdr:rowOff>
    </xdr:from>
    <xdr:to>
      <xdr:col>55</xdr:col>
      <xdr:colOff>0</xdr:colOff>
      <xdr:row>78</xdr:row>
      <xdr:rowOff>169773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485307"/>
          <a:ext cx="838200" cy="5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64408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437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85981</xdr:rowOff>
    </xdr:from>
    <xdr:to>
      <xdr:col>55</xdr:col>
      <xdr:colOff>50800</xdr:colOff>
      <xdr:row>79</xdr:row>
      <xdr:rowOff>16131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133207</xdr:rowOff>
    </xdr:from>
    <xdr:to>
      <xdr:col>50</xdr:col>
      <xdr:colOff>114300</xdr:colOff>
      <xdr:row>78</xdr:row>
      <xdr:rowOff>169773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06307"/>
          <a:ext cx="889000" cy="3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87052</xdr:rowOff>
    </xdr:from>
    <xdr:to>
      <xdr:col>50</xdr:col>
      <xdr:colOff>165100</xdr:colOff>
      <xdr:row>79</xdr:row>
      <xdr:rowOff>17202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6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33729</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133207</xdr:rowOff>
    </xdr:from>
    <xdr:to>
      <xdr:col>45</xdr:col>
      <xdr:colOff>177800</xdr:colOff>
      <xdr:row>78</xdr:row>
      <xdr:rowOff>167520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506307"/>
          <a:ext cx="889000" cy="3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73766</xdr:rowOff>
    </xdr:from>
    <xdr:to>
      <xdr:col>46</xdr:col>
      <xdr:colOff>38100</xdr:colOff>
      <xdr:row>79</xdr:row>
      <xdr:rowOff>3916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20443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2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151633</xdr:rowOff>
    </xdr:from>
    <xdr:to>
      <xdr:col>41</xdr:col>
      <xdr:colOff>50800</xdr:colOff>
      <xdr:row>78</xdr:row>
      <xdr:rowOff>167520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524733"/>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82370</xdr:rowOff>
    </xdr:from>
    <xdr:to>
      <xdr:col>41</xdr:col>
      <xdr:colOff>101600</xdr:colOff>
      <xdr:row>79</xdr:row>
      <xdr:rowOff>12520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5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29047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30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155091</xdr:rowOff>
    </xdr:from>
    <xdr:to>
      <xdr:col>36</xdr:col>
      <xdr:colOff>165100</xdr:colOff>
      <xdr:row>78</xdr:row>
      <xdr:rowOff>85241</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35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101768</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13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61407</xdr:rowOff>
    </xdr:from>
    <xdr:to>
      <xdr:col>55</xdr:col>
      <xdr:colOff>50800</xdr:colOff>
      <xdr:row>78</xdr:row>
      <xdr:rowOff>163007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3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20784</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22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118973</xdr:rowOff>
    </xdr:from>
    <xdr:to>
      <xdr:col>50</xdr:col>
      <xdr:colOff>165100</xdr:colOff>
      <xdr:row>79</xdr:row>
      <xdr:rowOff>49123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9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40250</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58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82407</xdr:rowOff>
    </xdr:from>
    <xdr:to>
      <xdr:col>46</xdr:col>
      <xdr:colOff>38100</xdr:colOff>
      <xdr:row>79</xdr:row>
      <xdr:rowOff>12557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45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3684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54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116720</xdr:rowOff>
    </xdr:from>
    <xdr:to>
      <xdr:col>41</xdr:col>
      <xdr:colOff>101600</xdr:colOff>
      <xdr:row>79</xdr:row>
      <xdr:rowOff>46870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37997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100833</xdr:rowOff>
    </xdr:from>
    <xdr:to>
      <xdr:col>36</xdr:col>
      <xdr:colOff>165100</xdr:colOff>
      <xdr:row>79</xdr:row>
      <xdr:rowOff>30983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7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22110</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56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75312</xdr:rowOff>
    </xdr:from>
    <xdr:to>
      <xdr:col>54</xdr:col>
      <xdr:colOff>189865</xdr:colOff>
      <xdr:row>99</xdr:row>
      <xdr:rowOff>75050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05812"/>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78877</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5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75050</xdr:rowOff>
    </xdr:from>
    <xdr:to>
      <xdr:col>55</xdr:col>
      <xdr:colOff>88900</xdr:colOff>
      <xdr:row>99</xdr:row>
      <xdr:rowOff>75050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21989</xdr:rowOff>
    </xdr:from>
    <xdr:ext cx="599010"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28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75312</xdr:rowOff>
    </xdr:from>
    <xdr:to>
      <xdr:col>55</xdr:col>
      <xdr:colOff>88900</xdr:colOff>
      <xdr:row>90</xdr:row>
      <xdr:rowOff>75312</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05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63086</xdr:rowOff>
    </xdr:from>
    <xdr:to>
      <xdr:col>55</xdr:col>
      <xdr:colOff>0</xdr:colOff>
      <xdr:row>98</xdr:row>
      <xdr:rowOff>156595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65186"/>
          <a:ext cx="838200" cy="9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115978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93101</xdr:rowOff>
    </xdr:from>
    <xdr:to>
      <xdr:col>55</xdr:col>
      <xdr:colOff>50800</xdr:colOff>
      <xdr:row>97</xdr:row>
      <xdr:rowOff>23251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151837</xdr:rowOff>
    </xdr:from>
    <xdr:to>
      <xdr:col>50</xdr:col>
      <xdr:colOff>114300</xdr:colOff>
      <xdr:row>98</xdr:row>
      <xdr:rowOff>156595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953937"/>
          <a:ext cx="889000" cy="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148140</xdr:rowOff>
    </xdr:from>
    <xdr:to>
      <xdr:col>50</xdr:col>
      <xdr:colOff>165100</xdr:colOff>
      <xdr:row>97</xdr:row>
      <xdr:rowOff>78290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94817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118593</xdr:rowOff>
    </xdr:from>
    <xdr:to>
      <xdr:col>45</xdr:col>
      <xdr:colOff>177800</xdr:colOff>
      <xdr:row>98</xdr:row>
      <xdr:rowOff>151837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749243"/>
          <a:ext cx="889000" cy="20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31544</xdr:rowOff>
    </xdr:from>
    <xdr:to>
      <xdr:col>46</xdr:col>
      <xdr:colOff>38100</xdr:colOff>
      <xdr:row>97</xdr:row>
      <xdr:rowOff>133144</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149671</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168852</xdr:rowOff>
    </xdr:from>
    <xdr:to>
      <xdr:col>41</xdr:col>
      <xdr:colOff>50800</xdr:colOff>
      <xdr:row>97</xdr:row>
      <xdr:rowOff>118593</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456602"/>
          <a:ext cx="889000" cy="29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31477</xdr:rowOff>
    </xdr:from>
    <xdr:to>
      <xdr:col>41</xdr:col>
      <xdr:colOff>101600</xdr:colOff>
      <xdr:row>97</xdr:row>
      <xdr:rowOff>133077</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149604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437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129111</xdr:rowOff>
    </xdr:from>
    <xdr:to>
      <xdr:col>36</xdr:col>
      <xdr:colOff>165100</xdr:colOff>
      <xdr:row>98</xdr:row>
      <xdr:rowOff>59261</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75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50388</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85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12286</xdr:rowOff>
    </xdr:from>
    <xdr:to>
      <xdr:col>55</xdr:col>
      <xdr:colOff>50800</xdr:colOff>
      <xdr:row>98</xdr:row>
      <xdr:rowOff>113886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1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162163</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92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105795</xdr:rowOff>
    </xdr:from>
    <xdr:to>
      <xdr:col>50</xdr:col>
      <xdr:colOff>165100</xdr:colOff>
      <xdr:row>99</xdr:row>
      <xdr:rowOff>35945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90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27072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70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101037</xdr:rowOff>
    </xdr:from>
    <xdr:to>
      <xdr:col>46</xdr:col>
      <xdr:colOff>38100</xdr:colOff>
      <xdr:row>99</xdr:row>
      <xdr:rowOff>31187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9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22314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9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67793</xdr:rowOff>
    </xdr:from>
    <xdr:to>
      <xdr:col>41</xdr:col>
      <xdr:colOff>101600</xdr:colOff>
      <xdr:row>97</xdr:row>
      <xdr:rowOff>169393</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69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160520</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79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118052</xdr:rowOff>
    </xdr:from>
    <xdr:to>
      <xdr:col>36</xdr:col>
      <xdr:colOff>165100</xdr:colOff>
      <xdr:row>96</xdr:row>
      <xdr:rowOff>48202</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0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64729</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1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65875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9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12552</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84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65875</xdr:rowOff>
    </xdr:from>
    <xdr:to>
      <xdr:col>86</xdr:col>
      <xdr:colOff>25400</xdr:colOff>
      <xdr:row>30</xdr:row>
      <xdr:rowOff>65875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9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41872</xdr:rowOff>
    </xdr:from>
    <xdr:to>
      <xdr:col>85</xdr:col>
      <xdr:colOff>127000</xdr:colOff>
      <xdr:row>39</xdr:row>
      <xdr:rowOff>41872</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28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106570</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502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83693</xdr:rowOff>
    </xdr:from>
    <xdr:to>
      <xdr:col>85</xdr:col>
      <xdr:colOff>177800</xdr:colOff>
      <xdr:row>39</xdr:row>
      <xdr:rowOff>13843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41872</xdr:rowOff>
    </xdr:from>
    <xdr:to>
      <xdr:col>81</xdr:col>
      <xdr:colOff>50800</xdr:colOff>
      <xdr:row>39</xdr:row>
      <xdr:rowOff>42266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8422"/>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93129</xdr:rowOff>
    </xdr:from>
    <xdr:to>
      <xdr:col>81</xdr:col>
      <xdr:colOff>101600</xdr:colOff>
      <xdr:row>39</xdr:row>
      <xdr:rowOff>23279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0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39806</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38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42266</xdr:rowOff>
    </xdr:from>
    <xdr:to>
      <xdr:col>76</xdr:col>
      <xdr:colOff>114300</xdr:colOff>
      <xdr:row>39</xdr:row>
      <xdr:rowOff>43841</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28816"/>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107214</xdr:rowOff>
    </xdr:from>
    <xdr:to>
      <xdr:col>76</xdr:col>
      <xdr:colOff>165100</xdr:colOff>
      <xdr:row>39</xdr:row>
      <xdr:rowOff>37364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2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53890</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39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42481</xdr:rowOff>
    </xdr:from>
    <xdr:to>
      <xdr:col>71</xdr:col>
      <xdr:colOff>177800</xdr:colOff>
      <xdr:row>39</xdr:row>
      <xdr:rowOff>43841</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29031"/>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140043</xdr:rowOff>
    </xdr:from>
    <xdr:to>
      <xdr:col>72</xdr:col>
      <xdr:colOff>38100</xdr:colOff>
      <xdr:row>39</xdr:row>
      <xdr:rowOff>70193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5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86720</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4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133680</xdr:rowOff>
    </xdr:from>
    <xdr:to>
      <xdr:col>67</xdr:col>
      <xdr:colOff>101600</xdr:colOff>
      <xdr:row>39</xdr:row>
      <xdr:rowOff>63830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80357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42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162522</xdr:rowOff>
    </xdr:from>
    <xdr:to>
      <xdr:col>85</xdr:col>
      <xdr:colOff>177800</xdr:colOff>
      <xdr:row>39</xdr:row>
      <xdr:rowOff>92672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77449</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2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162522</xdr:rowOff>
    </xdr:from>
    <xdr:to>
      <xdr:col>81</xdr:col>
      <xdr:colOff>101600</xdr:colOff>
      <xdr:row>39</xdr:row>
      <xdr:rowOff>92672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83799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770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162916</xdr:rowOff>
    </xdr:from>
    <xdr:to>
      <xdr:col>76</xdr:col>
      <xdr:colOff>165100</xdr:colOff>
      <xdr:row>39</xdr:row>
      <xdr:rowOff>93066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84193</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3017" y="6770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164491</xdr:rowOff>
    </xdr:from>
    <xdr:to>
      <xdr:col>72</xdr:col>
      <xdr:colOff>38100</xdr:colOff>
      <xdr:row>39</xdr:row>
      <xdr:rowOff>94641</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85768</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163131</xdr:rowOff>
    </xdr:from>
    <xdr:to>
      <xdr:col>67</xdr:col>
      <xdr:colOff>101600</xdr:colOff>
      <xdr:row>39</xdr:row>
      <xdr:rowOff>93281</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84408</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70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74955</xdr:rowOff>
    </xdr:from>
    <xdr:to>
      <xdr:col>85</xdr:col>
      <xdr:colOff>126364</xdr:colOff>
      <xdr:row>78</xdr:row>
      <xdr:rowOff>28181</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76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32008</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0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28181</xdr:rowOff>
    </xdr:from>
    <xdr:to>
      <xdr:col>86</xdr:col>
      <xdr:colOff>25400</xdr:colOff>
      <xdr:row>78</xdr:row>
      <xdr:rowOff>28181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0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21632</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5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74955</xdr:rowOff>
    </xdr:from>
    <xdr:to>
      <xdr:col>86</xdr:col>
      <xdr:colOff>25400</xdr:colOff>
      <xdr:row>70</xdr:row>
      <xdr:rowOff>74955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76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41732</xdr:rowOff>
    </xdr:from>
    <xdr:to>
      <xdr:col>85</xdr:col>
      <xdr:colOff>127000</xdr:colOff>
      <xdr:row>76</xdr:row>
      <xdr:rowOff>75819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071932"/>
          <a:ext cx="838200" cy="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48226</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5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25349</xdr:rowOff>
    </xdr:from>
    <xdr:to>
      <xdr:col>85</xdr:col>
      <xdr:colOff>177800</xdr:colOff>
      <xdr:row>75</xdr:row>
      <xdr:rowOff>126949</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75819</xdr:rowOff>
    </xdr:from>
    <xdr:to>
      <xdr:col>81</xdr:col>
      <xdr:colOff>50800</xdr:colOff>
      <xdr:row>76</xdr:row>
      <xdr:rowOff>94514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06019"/>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39865</xdr:rowOff>
    </xdr:from>
    <xdr:to>
      <xdr:col>81</xdr:col>
      <xdr:colOff>101600</xdr:colOff>
      <xdr:row>75</xdr:row>
      <xdr:rowOff>141465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157992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7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91326</xdr:rowOff>
    </xdr:from>
    <xdr:to>
      <xdr:col>76</xdr:col>
      <xdr:colOff>114300</xdr:colOff>
      <xdr:row>76</xdr:row>
      <xdr:rowOff>94514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21526"/>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32741</xdr:rowOff>
    </xdr:from>
    <xdr:to>
      <xdr:col>76</xdr:col>
      <xdr:colOff>165100</xdr:colOff>
      <xdr:row>75</xdr:row>
      <xdr:rowOff>134341</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150868</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91326</xdr:rowOff>
    </xdr:from>
    <xdr:to>
      <xdr:col>71</xdr:col>
      <xdr:colOff>177800</xdr:colOff>
      <xdr:row>76</xdr:row>
      <xdr:rowOff>102388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21526"/>
          <a:ext cx="8890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11075</xdr:rowOff>
    </xdr:from>
    <xdr:to>
      <xdr:col>72</xdr:col>
      <xdr:colOff>38100</xdr:colOff>
      <xdr:row>75</xdr:row>
      <xdr:rowOff>112675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129202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11354</xdr:rowOff>
    </xdr:from>
    <xdr:to>
      <xdr:col>67</xdr:col>
      <xdr:colOff>101600</xdr:colOff>
      <xdr:row>74</xdr:row>
      <xdr:rowOff>112954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69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129481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473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162382</xdr:rowOff>
    </xdr:from>
    <xdr:to>
      <xdr:col>85</xdr:col>
      <xdr:colOff>177800</xdr:colOff>
      <xdr:row>76</xdr:row>
      <xdr:rowOff>92532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02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140809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99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25019</xdr:rowOff>
    </xdr:from>
    <xdr:to>
      <xdr:col>81</xdr:col>
      <xdr:colOff>101600</xdr:colOff>
      <xdr:row>76</xdr:row>
      <xdr:rowOff>126619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05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117746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14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43714</xdr:rowOff>
    </xdr:from>
    <xdr:to>
      <xdr:col>76</xdr:col>
      <xdr:colOff>165100</xdr:colOff>
      <xdr:row>76</xdr:row>
      <xdr:rowOff>145314</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07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136441</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16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40526</xdr:rowOff>
    </xdr:from>
    <xdr:to>
      <xdr:col>72</xdr:col>
      <xdr:colOff>38100</xdr:colOff>
      <xdr:row>76</xdr:row>
      <xdr:rowOff>142126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133253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51588</xdr:rowOff>
    </xdr:from>
    <xdr:to>
      <xdr:col>67</xdr:col>
      <xdr:colOff>101600</xdr:colOff>
      <xdr:row>76</xdr:row>
      <xdr:rowOff>153188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144315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7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45786</xdr:rowOff>
    </xdr:from>
    <xdr:to>
      <xdr:col>85</xdr:col>
      <xdr:colOff>126364</xdr:colOff>
      <xdr:row>98</xdr:row>
      <xdr:rowOff>139650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47736"/>
          <a:ext cx="1269" cy="1294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143477</xdr:rowOff>
    </xdr:from>
    <xdr:ext cx="313932"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45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139650</xdr:rowOff>
    </xdr:from>
    <xdr:to>
      <xdr:col>86</xdr:col>
      <xdr:colOff>25400</xdr:colOff>
      <xdr:row>98</xdr:row>
      <xdr:rowOff>139650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4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163913</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42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45786</xdr:rowOff>
    </xdr:from>
    <xdr:to>
      <xdr:col>86</xdr:col>
      <xdr:colOff>25400</xdr:colOff>
      <xdr:row>91</xdr:row>
      <xdr:rowOff>45786</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4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84068</xdr:rowOff>
    </xdr:from>
    <xdr:to>
      <xdr:col>85</xdr:col>
      <xdr:colOff>127000</xdr:colOff>
      <xdr:row>98</xdr:row>
      <xdr:rowOff>62328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14718"/>
          <a:ext cx="838200" cy="14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168587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799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18710</xdr:rowOff>
    </xdr:from>
    <xdr:to>
      <xdr:col>85</xdr:col>
      <xdr:colOff>177800</xdr:colOff>
      <xdr:row>98</xdr:row>
      <xdr:rowOff>120310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82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62328</xdr:rowOff>
    </xdr:from>
    <xdr:to>
      <xdr:col>81</xdr:col>
      <xdr:colOff>50800</xdr:colOff>
      <xdr:row>98</xdr:row>
      <xdr:rowOff>71628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4592300" y="16864428"/>
          <a:ext cx="889000" cy="9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28811</xdr:rowOff>
    </xdr:from>
    <xdr:to>
      <xdr:col>81</xdr:col>
      <xdr:colOff>101600</xdr:colOff>
      <xdr:row>98</xdr:row>
      <xdr:rowOff>130411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83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121538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71628</xdr:rowOff>
    </xdr:from>
    <xdr:to>
      <xdr:col>76</xdr:col>
      <xdr:colOff>114300</xdr:colOff>
      <xdr:row>98</xdr:row>
      <xdr:rowOff>77192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73728"/>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26908</xdr:rowOff>
    </xdr:from>
    <xdr:to>
      <xdr:col>76</xdr:col>
      <xdr:colOff>165100</xdr:colOff>
      <xdr:row>98</xdr:row>
      <xdr:rowOff>128508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119635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77192</xdr:rowOff>
    </xdr:from>
    <xdr:to>
      <xdr:col>71</xdr:col>
      <xdr:colOff>177800</xdr:colOff>
      <xdr:row>98</xdr:row>
      <xdr:rowOff>113987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879292"/>
          <a:ext cx="889000" cy="3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32916</xdr:rowOff>
    </xdr:from>
    <xdr:to>
      <xdr:col>72</xdr:col>
      <xdr:colOff>38100</xdr:colOff>
      <xdr:row>98</xdr:row>
      <xdr:rowOff>134516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3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125643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92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103252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33268</xdr:rowOff>
    </xdr:from>
    <xdr:to>
      <xdr:col>85</xdr:col>
      <xdr:colOff>177800</xdr:colOff>
      <xdr:row>97</xdr:row>
      <xdr:rowOff>134868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66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56145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51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11528</xdr:rowOff>
    </xdr:from>
    <xdr:to>
      <xdr:col>81</xdr:col>
      <xdr:colOff>101600</xdr:colOff>
      <xdr:row>98</xdr:row>
      <xdr:rowOff>113128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1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129655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58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20828</xdr:rowOff>
    </xdr:from>
    <xdr:to>
      <xdr:col>76</xdr:col>
      <xdr:colOff>165100</xdr:colOff>
      <xdr:row>98</xdr:row>
      <xdr:rowOff>122428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2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138955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59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26392</xdr:rowOff>
    </xdr:from>
    <xdr:to>
      <xdr:col>72</xdr:col>
      <xdr:colOff>38100</xdr:colOff>
      <xdr:row>98</xdr:row>
      <xdr:rowOff>127992</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8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144519</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60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63187</xdr:rowOff>
    </xdr:from>
    <xdr:to>
      <xdr:col>67</xdr:col>
      <xdr:colOff>101600</xdr:colOff>
      <xdr:row>98</xdr:row>
      <xdr:rowOff>164787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6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155914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58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37777</xdr:rowOff>
    </xdr:from>
    <xdr:to>
      <xdr:col>116</xdr:col>
      <xdr:colOff>62864</xdr:colOff>
      <xdr:row>39</xdr:row>
      <xdr:rowOff>98878</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52727"/>
          <a:ext cx="1269" cy="1432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155904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2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37777</xdr:rowOff>
    </xdr:from>
    <xdr:to>
      <xdr:col>116</xdr:col>
      <xdr:colOff>152400</xdr:colOff>
      <xdr:row>31</xdr:row>
      <xdr:rowOff>37777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5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99825</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443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76947</xdr:rowOff>
    </xdr:from>
    <xdr:to>
      <xdr:col>116</xdr:col>
      <xdr:colOff>114300</xdr:colOff>
      <xdr:row>39</xdr:row>
      <xdr:rowOff>7097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118880</xdr:rowOff>
    </xdr:from>
    <xdr:to>
      <xdr:col>112</xdr:col>
      <xdr:colOff>38100</xdr:colOff>
      <xdr:row>39</xdr:row>
      <xdr:rowOff>49030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65556</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139943</xdr:rowOff>
    </xdr:from>
    <xdr:to>
      <xdr:col>107</xdr:col>
      <xdr:colOff>101600</xdr:colOff>
      <xdr:row>39</xdr:row>
      <xdr:rowOff>70093</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86620</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3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133020</xdr:rowOff>
    </xdr:from>
    <xdr:to>
      <xdr:col>102</xdr:col>
      <xdr:colOff>165100</xdr:colOff>
      <xdr:row>39</xdr:row>
      <xdr:rowOff>63170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79697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127011</xdr:rowOff>
    </xdr:from>
    <xdr:to>
      <xdr:col>98</xdr:col>
      <xdr:colOff>38100</xdr:colOff>
      <xdr:row>39</xdr:row>
      <xdr:rowOff>57161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64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73688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417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137643</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881593"/>
          <a:ext cx="1269" cy="1202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84320</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656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137643</xdr:rowOff>
    </xdr:from>
    <xdr:to>
      <xdr:col>116</xdr:col>
      <xdr:colOff>152400</xdr:colOff>
      <xdr:row>51</xdr:row>
      <xdr:rowOff>137643</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881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22794</xdr:rowOff>
    </xdr:from>
    <xdr:to>
      <xdr:col>116</xdr:col>
      <xdr:colOff>63500</xdr:colOff>
      <xdr:row>57</xdr:row>
      <xdr:rowOff>28555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9795444"/>
          <a:ext cx="8382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12326</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784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33899</xdr:rowOff>
    </xdr:from>
    <xdr:to>
      <xdr:col>116</xdr:col>
      <xdr:colOff>114300</xdr:colOff>
      <xdr:row>57</xdr:row>
      <xdr:rowOff>135499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171293</xdr:rowOff>
    </xdr:from>
    <xdr:to>
      <xdr:col>111</xdr:col>
      <xdr:colOff>177800</xdr:colOff>
      <xdr:row>57</xdr:row>
      <xdr:rowOff>28555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9772493"/>
          <a:ext cx="889000" cy="2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32024</xdr:rowOff>
    </xdr:from>
    <xdr:to>
      <xdr:col>112</xdr:col>
      <xdr:colOff>38100</xdr:colOff>
      <xdr:row>57</xdr:row>
      <xdr:rowOff>133624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124751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171293</xdr:rowOff>
    </xdr:from>
    <xdr:to>
      <xdr:col>107</xdr:col>
      <xdr:colOff>50800</xdr:colOff>
      <xdr:row>57</xdr:row>
      <xdr:rowOff>5009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9772493"/>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8387</xdr:rowOff>
    </xdr:from>
    <xdr:to>
      <xdr:col>107</xdr:col>
      <xdr:colOff>101600</xdr:colOff>
      <xdr:row>57</xdr:row>
      <xdr:rowOff>109987</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101114</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170058</xdr:rowOff>
    </xdr:from>
    <xdr:to>
      <xdr:col>102</xdr:col>
      <xdr:colOff>114300</xdr:colOff>
      <xdr:row>57</xdr:row>
      <xdr:rowOff>5009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9771258"/>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123739</xdr:rowOff>
    </xdr:from>
    <xdr:to>
      <xdr:col>102</xdr:col>
      <xdr:colOff>165100</xdr:colOff>
      <xdr:row>57</xdr:row>
      <xdr:rowOff>53889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70416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53832</xdr:rowOff>
    </xdr:from>
    <xdr:to>
      <xdr:col>98</xdr:col>
      <xdr:colOff>38100</xdr:colOff>
      <xdr:row>57</xdr:row>
      <xdr:rowOff>155432</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146559</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91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143444</xdr:rowOff>
    </xdr:from>
    <xdr:to>
      <xdr:col>116</xdr:col>
      <xdr:colOff>114300</xdr:colOff>
      <xdr:row>57</xdr:row>
      <xdr:rowOff>73594</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974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166321</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9596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149205</xdr:rowOff>
    </xdr:from>
    <xdr:to>
      <xdr:col>112</xdr:col>
      <xdr:colOff>38100</xdr:colOff>
      <xdr:row>57</xdr:row>
      <xdr:rowOff>79355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97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95882</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952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120493</xdr:rowOff>
    </xdr:from>
    <xdr:to>
      <xdr:col>107</xdr:col>
      <xdr:colOff>101600</xdr:colOff>
      <xdr:row>57</xdr:row>
      <xdr:rowOff>50643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97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67170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949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125659</xdr:rowOff>
    </xdr:from>
    <xdr:to>
      <xdr:col>102</xdr:col>
      <xdr:colOff>165100</xdr:colOff>
      <xdr:row>57</xdr:row>
      <xdr:rowOff>55809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9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46936</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981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119258</xdr:rowOff>
    </xdr:from>
    <xdr:to>
      <xdr:col>98</xdr:col>
      <xdr:colOff>38100</xdr:colOff>
      <xdr:row>57</xdr:row>
      <xdr:rowOff>49408</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972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65935</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9495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52451</xdr:rowOff>
    </xdr:from>
    <xdr:to>
      <xdr:col>116</xdr:col>
      <xdr:colOff>62864</xdr:colOff>
      <xdr:row>79</xdr:row>
      <xdr:rowOff>5893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25401"/>
          <a:ext cx="1269" cy="1325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9720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5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5893</xdr:rowOff>
    </xdr:from>
    <xdr:to>
      <xdr:col>116</xdr:col>
      <xdr:colOff>152400</xdr:colOff>
      <xdr:row>79</xdr:row>
      <xdr:rowOff>5893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5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170578</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200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52451</xdr:rowOff>
    </xdr:from>
    <xdr:to>
      <xdr:col>116</xdr:col>
      <xdr:colOff>152400</xdr:colOff>
      <xdr:row>71</xdr:row>
      <xdr:rowOff>52451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25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112877</xdr:rowOff>
    </xdr:from>
    <xdr:to>
      <xdr:col>116</xdr:col>
      <xdr:colOff>63500</xdr:colOff>
      <xdr:row>76</xdr:row>
      <xdr:rowOff>155054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43077"/>
          <a:ext cx="8382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156963</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44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134086</xdr:rowOff>
    </xdr:from>
    <xdr:to>
      <xdr:col>116</xdr:col>
      <xdr:colOff>114300</xdr:colOff>
      <xdr:row>76</xdr:row>
      <xdr:rowOff>64236</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155054</xdr:rowOff>
    </xdr:from>
    <xdr:to>
      <xdr:col>111</xdr:col>
      <xdr:colOff>177800</xdr:colOff>
      <xdr:row>77</xdr:row>
      <xdr:rowOff>1339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85254"/>
          <a:ext cx="889000" cy="1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110827</xdr:rowOff>
    </xdr:from>
    <xdr:to>
      <xdr:col>112</xdr:col>
      <xdr:colOff>38100</xdr:colOff>
      <xdr:row>76</xdr:row>
      <xdr:rowOff>40977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57504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1339</xdr:rowOff>
    </xdr:from>
    <xdr:to>
      <xdr:col>107</xdr:col>
      <xdr:colOff>50800</xdr:colOff>
      <xdr:row>77</xdr:row>
      <xdr:rowOff>16866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02989"/>
          <a:ext cx="889000" cy="1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66383</xdr:rowOff>
    </xdr:from>
    <xdr:to>
      <xdr:col>107</xdr:col>
      <xdr:colOff>101600</xdr:colOff>
      <xdr:row>75</xdr:row>
      <xdr:rowOff>167984</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13060</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147338</xdr:rowOff>
    </xdr:from>
    <xdr:to>
      <xdr:col>102</xdr:col>
      <xdr:colOff>114300</xdr:colOff>
      <xdr:row>77</xdr:row>
      <xdr:rowOff>16866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77538"/>
          <a:ext cx="889000" cy="4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42742</xdr:rowOff>
    </xdr:from>
    <xdr:to>
      <xdr:col>102</xdr:col>
      <xdr:colOff>165100</xdr:colOff>
      <xdr:row>75</xdr:row>
      <xdr:rowOff>144342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160869</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80708</xdr:rowOff>
    </xdr:from>
    <xdr:to>
      <xdr:col>98</xdr:col>
      <xdr:colOff>38100</xdr:colOff>
      <xdr:row>75</xdr:row>
      <xdr:rowOff>10858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76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27385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54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62077</xdr:rowOff>
    </xdr:from>
    <xdr:to>
      <xdr:col>116</xdr:col>
      <xdr:colOff>114300</xdr:colOff>
      <xdr:row>76</xdr:row>
      <xdr:rowOff>163677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40504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104254</xdr:rowOff>
    </xdr:from>
    <xdr:to>
      <xdr:col>112</xdr:col>
      <xdr:colOff>38100</xdr:colOff>
      <xdr:row>77</xdr:row>
      <xdr:rowOff>34404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34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25531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2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121989</xdr:rowOff>
    </xdr:from>
    <xdr:to>
      <xdr:col>107</xdr:col>
      <xdr:colOff>101600</xdr:colOff>
      <xdr:row>77</xdr:row>
      <xdr:rowOff>52139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5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43266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137516</xdr:rowOff>
    </xdr:from>
    <xdr:to>
      <xdr:col>102</xdr:col>
      <xdr:colOff>165100</xdr:colOff>
      <xdr:row>77</xdr:row>
      <xdr:rowOff>67666</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6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58793</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96538</xdr:rowOff>
    </xdr:from>
    <xdr:to>
      <xdr:col>98</xdr:col>
      <xdr:colOff>38100</xdr:colOff>
      <xdr:row>77</xdr:row>
      <xdr:rowOff>26688</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12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17815</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1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96</xdr:row>
      <xdr:rowOff>127000</xdr:rowOff>
    </xdr:from>
    <xdr:to>
      <xdr:col>107</xdr:col>
      <xdr:colOff>101600</xdr:colOff>
      <xdr:row>97</xdr:row>
      <xdr:rowOff>57150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73677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91</xdr:row>
      <xdr:rowOff>31750</xdr:rowOff>
    </xdr:from>
    <xdr:to>
      <xdr:col>102</xdr:col>
      <xdr:colOff>165100</xdr:colOff>
      <xdr:row>91</xdr:row>
      <xdr:rowOff>133350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89</xdr:row>
      <xdr:rowOff>149877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補助費等は、類似団体平均や全国平均を大幅に上回っております。これは主に、下水道事業や病院事業への繰出し、北はりま消防等一部事務組合への負担金、ふるさと納税特産品費等に対する支出です。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各企業会計への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の適正化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、また各種団体や個人等への補助金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の精査により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増加抑制に努めます。</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扶助費については類似団体平均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と同水準であり、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全国平均を下回っていますが、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費用額は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年々増加しています。今後も厳しい財政状況のなか、優先すべき少子化・高齢化の課題に対応していきます。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普通建設事業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は教育施設環境整備、学校等老朽施設の耐震化工事がピークを過ぎたため減少しています。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令和元年度は新規整備の増があり、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大規模事業を控えていますが、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「行財政改革プラン」に基づき、投資的経費の抑制を図りながら、適正な事業実施に努めていきます。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土地開発公社の解散に係る三セク債や、教育施設環境整備、学校等老朽施設の耐震化工事に係る地方債の償還が増加し、今後ピークを迎えることから更なる負担が懸念されるため、「行財政改革プラン」に基づき、投資的経費にかかる市債の発行を抑制し、公債費負担の軽減を図りま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積立金は平成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年度決算剰余金による財政調整基金積立金の増によるものです。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今後も「行財政改革プラン」に基づき、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歳入確保・歳出抑制により、基金の確保に努めます。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兵庫県加西市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44,080
42,766
150.98
23,088,370
22,488,629
359,712
11,556,145
19,864,613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69.4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133495</xdr:rowOff>
    </xdr:from>
    <xdr:to>
      <xdr:col>24</xdr:col>
      <xdr:colOff>62865</xdr:colOff>
      <xdr:row>39</xdr:row>
      <xdr:rowOff>8418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76995"/>
          <a:ext cx="1270" cy="141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12245</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9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8418</xdr:rowOff>
    </xdr:from>
    <xdr:to>
      <xdr:col>24</xdr:col>
      <xdr:colOff>152400</xdr:colOff>
      <xdr:row>39</xdr:row>
      <xdr:rowOff>8418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9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80172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5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133495</xdr:rowOff>
    </xdr:from>
    <xdr:to>
      <xdr:col>24</xdr:col>
      <xdr:colOff>152400</xdr:colOff>
      <xdr:row>30</xdr:row>
      <xdr:rowOff>133495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76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15929</xdr:rowOff>
    </xdr:from>
    <xdr:to>
      <xdr:col>24</xdr:col>
      <xdr:colOff>63500</xdr:colOff>
      <xdr:row>38</xdr:row>
      <xdr:rowOff>66874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531029"/>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34706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35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11829</xdr:rowOff>
    </xdr:from>
    <xdr:to>
      <xdr:col>24</xdr:col>
      <xdr:colOff>114300</xdr:colOff>
      <xdr:row>36</xdr:row>
      <xdr:rowOff>113429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15929</xdr:rowOff>
    </xdr:from>
    <xdr:to>
      <xdr:col>19</xdr:col>
      <xdr:colOff>177800</xdr:colOff>
      <xdr:row>38</xdr:row>
      <xdr:rowOff>79284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31029"/>
          <a:ext cx="889000" cy="6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19993</xdr:rowOff>
    </xdr:from>
    <xdr:to>
      <xdr:col>20</xdr:col>
      <xdr:colOff>38100</xdr:colOff>
      <xdr:row>36</xdr:row>
      <xdr:rowOff>121593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138120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79284</xdr:rowOff>
    </xdr:from>
    <xdr:to>
      <xdr:col>15</xdr:col>
      <xdr:colOff>50800</xdr:colOff>
      <xdr:row>38</xdr:row>
      <xdr:rowOff>108023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594384"/>
          <a:ext cx="889000" cy="28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7910</xdr:rowOff>
    </xdr:from>
    <xdr:to>
      <xdr:col>15</xdr:col>
      <xdr:colOff>101600</xdr:colOff>
      <xdr:row>36</xdr:row>
      <xdr:rowOff>109510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126037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3193</xdr:rowOff>
    </xdr:from>
    <xdr:to>
      <xdr:col>10</xdr:col>
      <xdr:colOff>114300</xdr:colOff>
      <xdr:row>38</xdr:row>
      <xdr:rowOff>108023</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18293"/>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166951</xdr:rowOff>
    </xdr:from>
    <xdr:to>
      <xdr:col>10</xdr:col>
      <xdr:colOff>165100</xdr:colOff>
      <xdr:row>36</xdr:row>
      <xdr:rowOff>97101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113628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10849</xdr:rowOff>
    </xdr:from>
    <xdr:to>
      <xdr:col>6</xdr:col>
      <xdr:colOff>38100</xdr:colOff>
      <xdr:row>35</xdr:row>
      <xdr:rowOff>112449</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1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128976</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78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16074</xdr:rowOff>
    </xdr:from>
    <xdr:to>
      <xdr:col>24</xdr:col>
      <xdr:colOff>114300</xdr:colOff>
      <xdr:row>38</xdr:row>
      <xdr:rowOff>117674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102452</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4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136579</xdr:rowOff>
    </xdr:from>
    <xdr:to>
      <xdr:col>20</xdr:col>
      <xdr:colOff>38100</xdr:colOff>
      <xdr:row>38</xdr:row>
      <xdr:rowOff>66729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8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57856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28484</xdr:rowOff>
    </xdr:from>
    <xdr:to>
      <xdr:col>15</xdr:col>
      <xdr:colOff>101600</xdr:colOff>
      <xdr:row>38</xdr:row>
      <xdr:rowOff>130084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54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121211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63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57223</xdr:rowOff>
    </xdr:from>
    <xdr:to>
      <xdr:col>10</xdr:col>
      <xdr:colOff>165100</xdr:colOff>
      <xdr:row>38</xdr:row>
      <xdr:rowOff>158823</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57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149950</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66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123843</xdr:rowOff>
    </xdr:from>
    <xdr:to>
      <xdr:col>6</xdr:col>
      <xdr:colOff>38100</xdr:colOff>
      <xdr:row>38</xdr:row>
      <xdr:rowOff>53994</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6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45120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56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51402</xdr:rowOff>
    </xdr:from>
    <xdr:to>
      <xdr:col>24</xdr:col>
      <xdr:colOff>62865</xdr:colOff>
      <xdr:row>58</xdr:row>
      <xdr:rowOff>159650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95352"/>
          <a:ext cx="1270" cy="1308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163477</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1010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159650</xdr:rowOff>
    </xdr:from>
    <xdr:to>
      <xdr:col>24</xdr:col>
      <xdr:colOff>152400</xdr:colOff>
      <xdr:row>58</xdr:row>
      <xdr:rowOff>159650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1010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169529</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7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51402</xdr:rowOff>
    </xdr:from>
    <xdr:to>
      <xdr:col>24</xdr:col>
      <xdr:colOff>152400</xdr:colOff>
      <xdr:row>51</xdr:row>
      <xdr:rowOff>51402</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9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61091</xdr:rowOff>
    </xdr:from>
    <xdr:to>
      <xdr:col>24</xdr:col>
      <xdr:colOff>63500</xdr:colOff>
      <xdr:row>58</xdr:row>
      <xdr:rowOff>61492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3797300" y="9833741"/>
          <a:ext cx="838200" cy="171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121342</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8939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142915</xdr:rowOff>
    </xdr:from>
    <xdr:to>
      <xdr:col>24</xdr:col>
      <xdr:colOff>114300</xdr:colOff>
      <xdr:row>58</xdr:row>
      <xdr:rowOff>73065</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61492</xdr:rowOff>
    </xdr:from>
    <xdr:to>
      <xdr:col>19</xdr:col>
      <xdr:colOff>177800</xdr:colOff>
      <xdr:row>58</xdr:row>
      <xdr:rowOff>64922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10005592"/>
          <a:ext cx="889000" cy="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169635</xdr:rowOff>
    </xdr:from>
    <xdr:to>
      <xdr:col>20</xdr:col>
      <xdr:colOff>38100</xdr:colOff>
      <xdr:row>58</xdr:row>
      <xdr:rowOff>99785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116312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530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24969</xdr:rowOff>
    </xdr:from>
    <xdr:to>
      <xdr:col>15</xdr:col>
      <xdr:colOff>50800</xdr:colOff>
      <xdr:row>58</xdr:row>
      <xdr:rowOff>64922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69069"/>
          <a:ext cx="889000" cy="3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10320</xdr:rowOff>
    </xdr:from>
    <xdr:to>
      <xdr:col>15</xdr:col>
      <xdr:colOff>101600</xdr:colOff>
      <xdr:row>58</xdr:row>
      <xdr:rowOff>111920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128447</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72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24969</xdr:rowOff>
    </xdr:from>
    <xdr:to>
      <xdr:col>10</xdr:col>
      <xdr:colOff>114300</xdr:colOff>
      <xdr:row>58</xdr:row>
      <xdr:rowOff>98617</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69069"/>
          <a:ext cx="889000" cy="7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4273</xdr:rowOff>
    </xdr:from>
    <xdr:to>
      <xdr:col>10</xdr:col>
      <xdr:colOff>165100</xdr:colOff>
      <xdr:row>58</xdr:row>
      <xdr:rowOff>105873</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97000</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54045</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10291</xdr:rowOff>
    </xdr:from>
    <xdr:to>
      <xdr:col>24</xdr:col>
      <xdr:colOff>114300</xdr:colOff>
      <xdr:row>57</xdr:row>
      <xdr:rowOff>111891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7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33168</xdr:rowOff>
    </xdr:from>
    <xdr:ext cx="599010"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634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10692</xdr:rowOff>
    </xdr:from>
    <xdr:to>
      <xdr:col>20</xdr:col>
      <xdr:colOff>38100</xdr:colOff>
      <xdr:row>58</xdr:row>
      <xdr:rowOff>112292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95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103419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530111" y="1004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14122</xdr:rowOff>
    </xdr:from>
    <xdr:to>
      <xdr:col>15</xdr:col>
      <xdr:colOff>101600</xdr:colOff>
      <xdr:row>58</xdr:row>
      <xdr:rowOff>115722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95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106849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1005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145619</xdr:rowOff>
    </xdr:from>
    <xdr:to>
      <xdr:col>10</xdr:col>
      <xdr:colOff>165100</xdr:colOff>
      <xdr:row>58</xdr:row>
      <xdr:rowOff>75769</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91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92296</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69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47817</xdr:rowOff>
    </xdr:from>
    <xdr:to>
      <xdr:col>6</xdr:col>
      <xdr:colOff>38100</xdr:colOff>
      <xdr:row>58</xdr:row>
      <xdr:rowOff>149417</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91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140544</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8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00000000-0008-0000-0700-0000B0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19620</xdr:rowOff>
    </xdr:from>
    <xdr:to>
      <xdr:col>24</xdr:col>
      <xdr:colOff>62865</xdr:colOff>
      <xdr:row>79</xdr:row>
      <xdr:rowOff>52620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4633595" y="12192570"/>
          <a:ext cx="1270" cy="140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56447</xdr:rowOff>
    </xdr:from>
    <xdr:ext cx="599010" cy="259045"/>
    <xdr:sp macro="" textlink="">
      <xdr:nvSpPr>
        <xdr:cNvPr id="178" name="民生費最小値テキスト">
          <a:extLst>
            <a:ext uri="{FF2B5EF4-FFF2-40B4-BE49-F238E27FC236}">
              <a16:creationId xmlns:a16="http://schemas.microsoft.com/office/drawing/2014/main" id="{00000000-0008-0000-0700-0000B2000000}"/>
            </a:ext>
          </a:extLst>
        </xdr:cNvPr>
        <xdr:cNvSpPr txBox="1"/>
      </xdr:nvSpPr>
      <xdr:spPr>
        <a:xfrm>
          <a:off x="4686300" y="13600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52620</xdr:rowOff>
    </xdr:from>
    <xdr:to>
      <xdr:col>24</xdr:col>
      <xdr:colOff>152400</xdr:colOff>
      <xdr:row>79</xdr:row>
      <xdr:rowOff>52620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3597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137747</xdr:rowOff>
    </xdr:from>
    <xdr:ext cx="599010" cy="259045"/>
    <xdr:sp macro="" textlink="">
      <xdr:nvSpPr>
        <xdr:cNvPr id="180" name="民生費最大値テキスト">
          <a:extLst>
            <a:ext uri="{FF2B5EF4-FFF2-40B4-BE49-F238E27FC236}">
              <a16:creationId xmlns:a16="http://schemas.microsoft.com/office/drawing/2014/main" id="{00000000-0008-0000-0700-0000B4000000}"/>
            </a:ext>
          </a:extLst>
        </xdr:cNvPr>
        <xdr:cNvSpPr txBox="1"/>
      </xdr:nvSpPr>
      <xdr:spPr>
        <a:xfrm>
          <a:off x="4686300" y="11967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19620</xdr:rowOff>
    </xdr:from>
    <xdr:to>
      <xdr:col>24</xdr:col>
      <xdr:colOff>152400</xdr:colOff>
      <xdr:row>71</xdr:row>
      <xdr:rowOff>19620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4546600" y="12192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18020</xdr:rowOff>
    </xdr:from>
    <xdr:to>
      <xdr:col>24</xdr:col>
      <xdr:colOff>63500</xdr:colOff>
      <xdr:row>77</xdr:row>
      <xdr:rowOff>148746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3797300" y="12876770"/>
          <a:ext cx="838200" cy="47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26652</xdr:rowOff>
    </xdr:from>
    <xdr:ext cx="599010" cy="259045"/>
    <xdr:sp macro="" textlink="">
      <xdr:nvSpPr>
        <xdr:cNvPr id="183" name="民生費平均値テキスト">
          <a:extLst>
            <a:ext uri="{FF2B5EF4-FFF2-40B4-BE49-F238E27FC236}">
              <a16:creationId xmlns:a16="http://schemas.microsoft.com/office/drawing/2014/main" id="{00000000-0008-0000-0700-0000B7000000}"/>
            </a:ext>
          </a:extLst>
        </xdr:cNvPr>
        <xdr:cNvSpPr txBox="1"/>
      </xdr:nvSpPr>
      <xdr:spPr>
        <a:xfrm>
          <a:off x="4686300" y="130568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48225</xdr:rowOff>
    </xdr:from>
    <xdr:to>
      <xdr:col>24</xdr:col>
      <xdr:colOff>114300</xdr:colOff>
      <xdr:row>76</xdr:row>
      <xdr:rowOff>149825</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45847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112088</xdr:rowOff>
    </xdr:from>
    <xdr:to>
      <xdr:col>19</xdr:col>
      <xdr:colOff>177800</xdr:colOff>
      <xdr:row>77</xdr:row>
      <xdr:rowOff>148746</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2908300" y="13142288"/>
          <a:ext cx="889000" cy="20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125329</xdr:rowOff>
    </xdr:from>
    <xdr:to>
      <xdr:col>20</xdr:col>
      <xdr:colOff>38100</xdr:colOff>
      <xdr:row>77</xdr:row>
      <xdr:rowOff>55479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3746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72006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497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112088</xdr:rowOff>
    </xdr:from>
    <xdr:to>
      <xdr:col>15</xdr:col>
      <xdr:colOff>50800</xdr:colOff>
      <xdr:row>77</xdr:row>
      <xdr:rowOff>47949</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2019300" y="13142288"/>
          <a:ext cx="889000" cy="10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87790</xdr:rowOff>
    </xdr:from>
    <xdr:to>
      <xdr:col>15</xdr:col>
      <xdr:colOff>101600</xdr:colOff>
      <xdr:row>77</xdr:row>
      <xdr:rowOff>17940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2857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9067</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608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47949</xdr:rowOff>
    </xdr:from>
    <xdr:to>
      <xdr:col>10</xdr:col>
      <xdr:colOff>114300</xdr:colOff>
      <xdr:row>78</xdr:row>
      <xdr:rowOff>57617</xdr:rowOff>
    </xdr:to>
    <xdr:cxnSp macro="">
      <xdr:nvCxnSpPr>
        <xdr:cNvPr id="191" name="直線コネクタ 190">
          <a:extLst>
            <a:ext uri="{FF2B5EF4-FFF2-40B4-BE49-F238E27FC236}">
              <a16:creationId xmlns:a16="http://schemas.microsoft.com/office/drawing/2014/main" id="{00000000-0008-0000-0700-0000BF000000}"/>
            </a:ext>
          </a:extLst>
        </xdr:cNvPr>
        <xdr:cNvCxnSpPr/>
      </xdr:nvCxnSpPr>
      <xdr:spPr>
        <a:xfrm flipV="1">
          <a:off x="1130300" y="13249599"/>
          <a:ext cx="889000" cy="18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91055</xdr:rowOff>
    </xdr:from>
    <xdr:to>
      <xdr:col>10</xdr:col>
      <xdr:colOff>165100</xdr:colOff>
      <xdr:row>77</xdr:row>
      <xdr:rowOff>21205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968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37733</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719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126357</xdr:rowOff>
    </xdr:from>
    <xdr:to>
      <xdr:col>6</xdr:col>
      <xdr:colOff>38100</xdr:colOff>
      <xdr:row>76</xdr:row>
      <xdr:rowOff>56508</xdr:rowOff>
    </xdr:to>
    <xdr:sp macro="" textlink="">
      <xdr:nvSpPr>
        <xdr:cNvPr id="194" name="フローチャート: 判断 193">
          <a:extLst>
            <a:ext uri="{FF2B5EF4-FFF2-40B4-BE49-F238E27FC236}">
              <a16:creationId xmlns:a16="http://schemas.microsoft.com/office/drawing/2014/main" id="{00000000-0008-0000-0700-0000C2000000}"/>
            </a:ext>
          </a:extLst>
        </xdr:cNvPr>
        <xdr:cNvSpPr/>
      </xdr:nvSpPr>
      <xdr:spPr>
        <a:xfrm>
          <a:off x="1079500" y="129851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73034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830795" y="1276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138670</xdr:rowOff>
    </xdr:from>
    <xdr:to>
      <xdr:col>24</xdr:col>
      <xdr:colOff>114300</xdr:colOff>
      <xdr:row>75</xdr:row>
      <xdr:rowOff>68820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4584700" y="128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161547</xdr:rowOff>
    </xdr:from>
    <xdr:ext cx="599010" cy="259045"/>
    <xdr:sp macro="" textlink="">
      <xdr:nvSpPr>
        <xdr:cNvPr id="202" name="民生費該当値テキスト">
          <a:extLst>
            <a:ext uri="{FF2B5EF4-FFF2-40B4-BE49-F238E27FC236}">
              <a16:creationId xmlns:a16="http://schemas.microsoft.com/office/drawing/2014/main" id="{00000000-0008-0000-0700-0000CA000000}"/>
            </a:ext>
          </a:extLst>
        </xdr:cNvPr>
        <xdr:cNvSpPr txBox="1"/>
      </xdr:nvSpPr>
      <xdr:spPr>
        <a:xfrm>
          <a:off x="4686300" y="12677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97946</xdr:rowOff>
    </xdr:from>
    <xdr:to>
      <xdr:col>20</xdr:col>
      <xdr:colOff>38100</xdr:colOff>
      <xdr:row>78</xdr:row>
      <xdr:rowOff>28096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3746500" y="1329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19223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3497795" y="1339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61288</xdr:rowOff>
    </xdr:from>
    <xdr:to>
      <xdr:col>15</xdr:col>
      <xdr:colOff>101600</xdr:colOff>
      <xdr:row>76</xdr:row>
      <xdr:rowOff>162888</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2857500" y="130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7966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2608795" y="1286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168599</xdr:rowOff>
    </xdr:from>
    <xdr:to>
      <xdr:col>10</xdr:col>
      <xdr:colOff>165100</xdr:colOff>
      <xdr:row>77</xdr:row>
      <xdr:rowOff>98749</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968500" y="1319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89876</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1719795" y="13291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6817</xdr:rowOff>
    </xdr:from>
    <xdr:to>
      <xdr:col>6</xdr:col>
      <xdr:colOff>38100</xdr:colOff>
      <xdr:row>78</xdr:row>
      <xdr:rowOff>108417</xdr:rowOff>
    </xdr:to>
    <xdr:sp macro="" textlink="">
      <xdr:nvSpPr>
        <xdr:cNvPr id="209" name="楕円 208">
          <a:extLst>
            <a:ext uri="{FF2B5EF4-FFF2-40B4-BE49-F238E27FC236}">
              <a16:creationId xmlns:a16="http://schemas.microsoft.com/office/drawing/2014/main" id="{00000000-0008-0000-0700-0000D1000000}"/>
            </a:ext>
          </a:extLst>
        </xdr:cNvPr>
        <xdr:cNvSpPr/>
      </xdr:nvSpPr>
      <xdr:spPr>
        <a:xfrm>
          <a:off x="1079500" y="1337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99544</xdr:rowOff>
    </xdr:from>
    <xdr:ext cx="599010"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830795" y="1347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00000000-0008-0000-0700-0000DA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129192</xdr:rowOff>
    </xdr:from>
    <xdr:to>
      <xdr:col>24</xdr:col>
      <xdr:colOff>62865</xdr:colOff>
      <xdr:row>98</xdr:row>
      <xdr:rowOff>41334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59692"/>
          <a:ext cx="1270" cy="1283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45161</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847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41334</xdr:rowOff>
    </xdr:from>
    <xdr:to>
      <xdr:col>24</xdr:col>
      <xdr:colOff>152400</xdr:colOff>
      <xdr:row>98</xdr:row>
      <xdr:rowOff>41334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843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75869</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3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191,379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129192</xdr:rowOff>
    </xdr:from>
    <xdr:to>
      <xdr:col>24</xdr:col>
      <xdr:colOff>152400</xdr:colOff>
      <xdr:row>90</xdr:row>
      <xdr:rowOff>129192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5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22520</xdr:rowOff>
    </xdr:from>
    <xdr:to>
      <xdr:col>24</xdr:col>
      <xdr:colOff>63500</xdr:colOff>
      <xdr:row>97</xdr:row>
      <xdr:rowOff>33675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53170"/>
          <a:ext cx="838200" cy="1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124111</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583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145684</xdr:rowOff>
    </xdr:from>
    <xdr:to>
      <xdr:col>24</xdr:col>
      <xdr:colOff>114300</xdr:colOff>
      <xdr:row>97</xdr:row>
      <xdr:rowOff>75834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144614</xdr:rowOff>
    </xdr:from>
    <xdr:to>
      <xdr:col>19</xdr:col>
      <xdr:colOff>177800</xdr:colOff>
      <xdr:row>97</xdr:row>
      <xdr:rowOff>33675</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908300" y="16603814"/>
          <a:ext cx="889000" cy="60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386</xdr:rowOff>
    </xdr:from>
    <xdr:to>
      <xdr:col>20</xdr:col>
      <xdr:colOff>38100</xdr:colOff>
      <xdr:row>97</xdr:row>
      <xdr:rowOff>101986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93113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72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79708</xdr:rowOff>
    </xdr:from>
    <xdr:to>
      <xdr:col>15</xdr:col>
      <xdr:colOff>50800</xdr:colOff>
      <xdr:row>96</xdr:row>
      <xdr:rowOff>144614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538908"/>
          <a:ext cx="889000" cy="6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30469</xdr:rowOff>
    </xdr:from>
    <xdr:to>
      <xdr:col>15</xdr:col>
      <xdr:colOff>101600</xdr:colOff>
      <xdr:row>97</xdr:row>
      <xdr:rowOff>132069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123196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7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79708</xdr:rowOff>
    </xdr:from>
    <xdr:to>
      <xdr:col>10</xdr:col>
      <xdr:colOff>114300</xdr:colOff>
      <xdr:row>96</xdr:row>
      <xdr:rowOff>121069</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538908"/>
          <a:ext cx="889000" cy="4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24305</xdr:rowOff>
    </xdr:from>
    <xdr:to>
      <xdr:col>10</xdr:col>
      <xdr:colOff>165100</xdr:colOff>
      <xdr:row>97</xdr:row>
      <xdr:rowOff>125905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117032</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134787</xdr:rowOff>
    </xdr:from>
    <xdr:to>
      <xdr:col>6</xdr:col>
      <xdr:colOff>38100</xdr:colOff>
      <xdr:row>97</xdr:row>
      <xdr:rowOff>64937</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9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56064</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143170</xdr:rowOff>
    </xdr:from>
    <xdr:to>
      <xdr:col>24</xdr:col>
      <xdr:colOff>114300</xdr:colOff>
      <xdr:row>97</xdr:row>
      <xdr:rowOff>73320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0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166047</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45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154325</xdr:rowOff>
    </xdr:from>
    <xdr:to>
      <xdr:col>20</xdr:col>
      <xdr:colOff>38100</xdr:colOff>
      <xdr:row>97</xdr:row>
      <xdr:rowOff>84475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1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101002</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38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93814</xdr:rowOff>
    </xdr:from>
    <xdr:to>
      <xdr:col>15</xdr:col>
      <xdr:colOff>101600</xdr:colOff>
      <xdr:row>97</xdr:row>
      <xdr:rowOff>23964</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40491</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32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28908</xdr:rowOff>
    </xdr:from>
    <xdr:to>
      <xdr:col>10</xdr:col>
      <xdr:colOff>165100</xdr:colOff>
      <xdr:row>96</xdr:row>
      <xdr:rowOff>130508</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4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147035</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26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70269</xdr:rowOff>
    </xdr:from>
    <xdr:to>
      <xdr:col>6</xdr:col>
      <xdr:colOff>38100</xdr:colOff>
      <xdr:row>97</xdr:row>
      <xdr:rowOff>419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16946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0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35197</xdr:rowOff>
    </xdr:from>
    <xdr:to>
      <xdr:col>55</xdr:col>
      <xdr:colOff>0</xdr:colOff>
      <xdr:row>33</xdr:row>
      <xdr:rowOff>168765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5693047"/>
          <a:ext cx="838200" cy="1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34343</xdr:rowOff>
    </xdr:from>
    <xdr:ext cx="469744"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377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55916</xdr:rowOff>
    </xdr:from>
    <xdr:to>
      <xdr:col>55</xdr:col>
      <xdr:colOff>50800</xdr:colOff>
      <xdr:row>37</xdr:row>
      <xdr:rowOff>157516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167785</xdr:rowOff>
    </xdr:from>
    <xdr:to>
      <xdr:col>50</xdr:col>
      <xdr:colOff>114300</xdr:colOff>
      <xdr:row>33</xdr:row>
      <xdr:rowOff>35197</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5654185"/>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38608</xdr:rowOff>
    </xdr:from>
    <xdr:to>
      <xdr:col>50</xdr:col>
      <xdr:colOff>165100</xdr:colOff>
      <xdr:row>37</xdr:row>
      <xdr:rowOff>140208</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131335</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04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131536</xdr:rowOff>
    </xdr:from>
    <xdr:to>
      <xdr:col>45</xdr:col>
      <xdr:colOff>177800</xdr:colOff>
      <xdr:row>32</xdr:row>
      <xdr:rowOff>167785</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5617936"/>
          <a:ext cx="889000" cy="36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170869</xdr:rowOff>
    </xdr:from>
    <xdr:to>
      <xdr:col>46</xdr:col>
      <xdr:colOff>38100</xdr:colOff>
      <xdr:row>37</xdr:row>
      <xdr:rowOff>101019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34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92146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15428" y="6435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159621</xdr:rowOff>
    </xdr:from>
    <xdr:to>
      <xdr:col>41</xdr:col>
      <xdr:colOff>50800</xdr:colOff>
      <xdr:row>32</xdr:row>
      <xdr:rowOff>131536</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5474571"/>
          <a:ext cx="889000" cy="14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169563</xdr:rowOff>
    </xdr:from>
    <xdr:to>
      <xdr:col>41</xdr:col>
      <xdr:colOff>101600</xdr:colOff>
      <xdr:row>37</xdr:row>
      <xdr:rowOff>99713</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34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90840</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26428" y="64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76798</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37428" y="6420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117965</xdr:rowOff>
    </xdr:from>
    <xdr:to>
      <xdr:col>55</xdr:col>
      <xdr:colOff>50800</xdr:colOff>
      <xdr:row>34</xdr:row>
      <xdr:rowOff>48115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577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140842</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562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155847</xdr:rowOff>
    </xdr:from>
    <xdr:to>
      <xdr:col>50</xdr:col>
      <xdr:colOff>165100</xdr:colOff>
      <xdr:row>33</xdr:row>
      <xdr:rowOff>85997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564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31</xdr:row>
      <xdr:rowOff>102524</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541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116985</xdr:rowOff>
    </xdr:from>
    <xdr:to>
      <xdr:col>46</xdr:col>
      <xdr:colOff>38100</xdr:colOff>
      <xdr:row>33</xdr:row>
      <xdr:rowOff>47135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56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63662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537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80736</xdr:rowOff>
    </xdr:from>
    <xdr:to>
      <xdr:col>41</xdr:col>
      <xdr:colOff>101600</xdr:colOff>
      <xdr:row>33</xdr:row>
      <xdr:rowOff>10886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556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27413</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5342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108821</xdr:rowOff>
    </xdr:from>
    <xdr:to>
      <xdr:col>36</xdr:col>
      <xdr:colOff>165100</xdr:colOff>
      <xdr:row>32</xdr:row>
      <xdr:rowOff>38971</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542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55498</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19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90450</xdr:rowOff>
    </xdr:from>
    <xdr:to>
      <xdr:col>54</xdr:col>
      <xdr:colOff>189865</xdr:colOff>
      <xdr:row>59</xdr:row>
      <xdr:rowOff>30683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834400"/>
          <a:ext cx="1270" cy="131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34510</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30683</xdr:rowOff>
    </xdr:from>
    <xdr:to>
      <xdr:col>55</xdr:col>
      <xdr:colOff>88900</xdr:colOff>
      <xdr:row>59</xdr:row>
      <xdr:rowOff>30683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46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37127</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60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90450</xdr:rowOff>
    </xdr:from>
    <xdr:to>
      <xdr:col>55</xdr:col>
      <xdr:colOff>88900</xdr:colOff>
      <xdr:row>51</xdr:row>
      <xdr:rowOff>90450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8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62319</xdr:rowOff>
    </xdr:from>
    <xdr:to>
      <xdr:col>55</xdr:col>
      <xdr:colOff>0</xdr:colOff>
      <xdr:row>57</xdr:row>
      <xdr:rowOff>65621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834969"/>
          <a:ext cx="8382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40505</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813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62078</xdr:rowOff>
    </xdr:from>
    <xdr:to>
      <xdr:col>55</xdr:col>
      <xdr:colOff>50800</xdr:colOff>
      <xdr:row>57</xdr:row>
      <xdr:rowOff>163678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83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62319</xdr:rowOff>
    </xdr:from>
    <xdr:to>
      <xdr:col>50</xdr:col>
      <xdr:colOff>114300</xdr:colOff>
      <xdr:row>57</xdr:row>
      <xdr:rowOff>69050</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8750300" y="9834969"/>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85039</xdr:rowOff>
    </xdr:from>
    <xdr:to>
      <xdr:col>50</xdr:col>
      <xdr:colOff>165100</xdr:colOff>
      <xdr:row>58</xdr:row>
      <xdr:rowOff>15189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85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6316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95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69050</xdr:rowOff>
    </xdr:from>
    <xdr:to>
      <xdr:col>45</xdr:col>
      <xdr:colOff>177800</xdr:colOff>
      <xdr:row>57</xdr:row>
      <xdr:rowOff>76771</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841700"/>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81445</xdr:rowOff>
    </xdr:from>
    <xdr:to>
      <xdr:col>46</xdr:col>
      <xdr:colOff>38100</xdr:colOff>
      <xdr:row>58</xdr:row>
      <xdr:rowOff>11595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85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2722</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9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52591</xdr:rowOff>
    </xdr:from>
    <xdr:to>
      <xdr:col>41</xdr:col>
      <xdr:colOff>50800</xdr:colOff>
      <xdr:row>57</xdr:row>
      <xdr:rowOff>76771</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825241"/>
          <a:ext cx="889000" cy="2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85319</xdr:rowOff>
    </xdr:from>
    <xdr:to>
      <xdr:col>41</xdr:col>
      <xdr:colOff>101600</xdr:colOff>
      <xdr:row>58</xdr:row>
      <xdr:rowOff>15469</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8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6596</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9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31463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46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14821</xdr:rowOff>
    </xdr:from>
    <xdr:to>
      <xdr:col>55</xdr:col>
      <xdr:colOff>50800</xdr:colOff>
      <xdr:row>57</xdr:row>
      <xdr:rowOff>116421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8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37698</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63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11519</xdr:rowOff>
    </xdr:from>
    <xdr:to>
      <xdr:col>50</xdr:col>
      <xdr:colOff>165100</xdr:colOff>
      <xdr:row>57</xdr:row>
      <xdr:rowOff>113119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78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129646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55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18250</xdr:rowOff>
    </xdr:from>
    <xdr:to>
      <xdr:col>46</xdr:col>
      <xdr:colOff>38100</xdr:colOff>
      <xdr:row>57</xdr:row>
      <xdr:rowOff>119850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7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136377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56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25971</xdr:rowOff>
    </xdr:from>
    <xdr:to>
      <xdr:col>41</xdr:col>
      <xdr:colOff>101600</xdr:colOff>
      <xdr:row>57</xdr:row>
      <xdr:rowOff>127571</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7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144098</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1791</xdr:rowOff>
    </xdr:from>
    <xdr:to>
      <xdr:col>36</xdr:col>
      <xdr:colOff>165100</xdr:colOff>
      <xdr:row>57</xdr:row>
      <xdr:rowOff>103391</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77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94518</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8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商工費グラフ枠">
          <a:extLst>
            <a:ext uri="{FF2B5EF4-FFF2-40B4-BE49-F238E27FC236}">
              <a16:creationId xmlns:a16="http://schemas.microsoft.com/office/drawing/2014/main" id="{00000000-0008-0000-0700-00009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62140</xdr:rowOff>
    </xdr:from>
    <xdr:to>
      <xdr:col>54</xdr:col>
      <xdr:colOff>189865</xdr:colOff>
      <xdr:row>79</xdr:row>
      <xdr:rowOff>49011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10475595" y="12063640"/>
          <a:ext cx="1270" cy="1529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52838</xdr:rowOff>
    </xdr:from>
    <xdr:ext cx="469744" cy="259045"/>
    <xdr:sp macro="" textlink="">
      <xdr:nvSpPr>
        <xdr:cNvPr id="410" name="商工費最小値テキスト">
          <a:extLst>
            <a:ext uri="{FF2B5EF4-FFF2-40B4-BE49-F238E27FC236}">
              <a16:creationId xmlns:a16="http://schemas.microsoft.com/office/drawing/2014/main" id="{00000000-0008-0000-0700-00009A010000}"/>
            </a:ext>
          </a:extLst>
        </xdr:cNvPr>
        <xdr:cNvSpPr txBox="1"/>
      </xdr:nvSpPr>
      <xdr:spPr>
        <a:xfrm>
          <a:off x="10528300" y="1359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49011</xdr:rowOff>
    </xdr:from>
    <xdr:to>
      <xdr:col>55</xdr:col>
      <xdr:colOff>88900</xdr:colOff>
      <xdr:row>79</xdr:row>
      <xdr:rowOff>49011</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3593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8817</xdr:rowOff>
    </xdr:from>
    <xdr:ext cx="534377" cy="259045"/>
    <xdr:sp macro="" textlink="">
      <xdr:nvSpPr>
        <xdr:cNvPr id="412" name="商工費最大値テキスト">
          <a:extLst>
            <a:ext uri="{FF2B5EF4-FFF2-40B4-BE49-F238E27FC236}">
              <a16:creationId xmlns:a16="http://schemas.microsoft.com/office/drawing/2014/main" id="{00000000-0008-0000-0700-00009C010000}"/>
            </a:ext>
          </a:extLst>
        </xdr:cNvPr>
        <xdr:cNvSpPr txBox="1"/>
      </xdr:nvSpPr>
      <xdr:spPr>
        <a:xfrm>
          <a:off x="10528300" y="1183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48,375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62140</xdr:rowOff>
    </xdr:from>
    <xdr:to>
      <xdr:col>55</xdr:col>
      <xdr:colOff>88900</xdr:colOff>
      <xdr:row>70</xdr:row>
      <xdr:rowOff>62140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10388600" y="12063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123633</xdr:rowOff>
    </xdr:from>
    <xdr:to>
      <xdr:col>55</xdr:col>
      <xdr:colOff>0</xdr:colOff>
      <xdr:row>77</xdr:row>
      <xdr:rowOff>170300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9639300" y="13325283"/>
          <a:ext cx="838200" cy="4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97538</xdr:rowOff>
    </xdr:from>
    <xdr:ext cx="534377" cy="259045"/>
    <xdr:sp macro="" textlink="">
      <xdr:nvSpPr>
        <xdr:cNvPr id="415" name="商工費平均値テキスト">
          <a:extLst>
            <a:ext uri="{FF2B5EF4-FFF2-40B4-BE49-F238E27FC236}">
              <a16:creationId xmlns:a16="http://schemas.microsoft.com/office/drawing/2014/main" id="{00000000-0008-0000-0700-00009F010000}"/>
            </a:ext>
          </a:extLst>
        </xdr:cNvPr>
        <xdr:cNvSpPr txBox="1"/>
      </xdr:nvSpPr>
      <xdr:spPr>
        <a:xfrm>
          <a:off x="10528300" y="12956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74662</xdr:rowOff>
    </xdr:from>
    <xdr:to>
      <xdr:col>55</xdr:col>
      <xdr:colOff>50800</xdr:colOff>
      <xdr:row>77</xdr:row>
      <xdr:rowOff>4812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10426700" y="1310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130392</xdr:rowOff>
    </xdr:from>
    <xdr:to>
      <xdr:col>50</xdr:col>
      <xdr:colOff>114300</xdr:colOff>
      <xdr:row>77</xdr:row>
      <xdr:rowOff>170300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a:off x="8750300" y="13332042"/>
          <a:ext cx="889000" cy="3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105849</xdr:rowOff>
    </xdr:from>
    <xdr:to>
      <xdr:col>50</xdr:col>
      <xdr:colOff>165100</xdr:colOff>
      <xdr:row>77</xdr:row>
      <xdr:rowOff>35999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9588500" y="1313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52526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372111" y="1291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42642</xdr:rowOff>
    </xdr:from>
    <xdr:to>
      <xdr:col>45</xdr:col>
      <xdr:colOff>177800</xdr:colOff>
      <xdr:row>77</xdr:row>
      <xdr:rowOff>130392</xdr:rowOff>
    </xdr:to>
    <xdr:cxnSp macro="">
      <xdr:nvCxnSpPr>
        <xdr:cNvPr id="420" name="直線コネクタ 419">
          <a:extLst>
            <a:ext uri="{FF2B5EF4-FFF2-40B4-BE49-F238E27FC236}">
              <a16:creationId xmlns:a16="http://schemas.microsoft.com/office/drawing/2014/main" id="{00000000-0008-0000-0700-0000A4010000}"/>
            </a:ext>
          </a:extLst>
        </xdr:cNvPr>
        <xdr:cNvCxnSpPr/>
      </xdr:nvCxnSpPr>
      <xdr:spPr>
        <a:xfrm>
          <a:off x="7861300" y="13244292"/>
          <a:ext cx="889000" cy="8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50887</xdr:rowOff>
    </xdr:from>
    <xdr:to>
      <xdr:col>46</xdr:col>
      <xdr:colOff>38100</xdr:colOff>
      <xdr:row>76</xdr:row>
      <xdr:rowOff>152487</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8699500" y="1308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169014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285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157367</xdr:rowOff>
    </xdr:from>
    <xdr:to>
      <xdr:col>41</xdr:col>
      <xdr:colOff>50800</xdr:colOff>
      <xdr:row>77</xdr:row>
      <xdr:rowOff>42642</xdr:rowOff>
    </xdr:to>
    <xdr:cxnSp macro="">
      <xdr:nvCxnSpPr>
        <xdr:cNvPr id="423" name="直線コネクタ 422">
          <a:extLst>
            <a:ext uri="{FF2B5EF4-FFF2-40B4-BE49-F238E27FC236}">
              <a16:creationId xmlns:a16="http://schemas.microsoft.com/office/drawing/2014/main" id="{00000000-0008-0000-0700-0000A7010000}"/>
            </a:ext>
          </a:extLst>
        </xdr:cNvPr>
        <xdr:cNvCxnSpPr/>
      </xdr:nvCxnSpPr>
      <xdr:spPr>
        <a:xfrm>
          <a:off x="6972300" y="13187567"/>
          <a:ext cx="8890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68456</xdr:rowOff>
    </xdr:from>
    <xdr:to>
      <xdr:col>41</xdr:col>
      <xdr:colOff>101600</xdr:colOff>
      <xdr:row>76</xdr:row>
      <xdr:rowOff>170056</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7810500" y="1309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15133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87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41971</xdr:rowOff>
    </xdr:from>
    <xdr:to>
      <xdr:col>36</xdr:col>
      <xdr:colOff>165100</xdr:colOff>
      <xdr:row>76</xdr:row>
      <xdr:rowOff>143571</xdr:rowOff>
    </xdr:to>
    <xdr:sp macro="" textlink="">
      <xdr:nvSpPr>
        <xdr:cNvPr id="426" name="フローチャート: 判断 425">
          <a:extLst>
            <a:ext uri="{FF2B5EF4-FFF2-40B4-BE49-F238E27FC236}">
              <a16:creationId xmlns:a16="http://schemas.microsoft.com/office/drawing/2014/main" id="{00000000-0008-0000-0700-0000AA010000}"/>
            </a:ext>
          </a:extLst>
        </xdr:cNvPr>
        <xdr:cNvSpPr/>
      </xdr:nvSpPr>
      <xdr:spPr>
        <a:xfrm>
          <a:off x="6921500" y="1307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160099</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8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72833</xdr:rowOff>
    </xdr:from>
    <xdr:to>
      <xdr:col>55</xdr:col>
      <xdr:colOff>50800</xdr:colOff>
      <xdr:row>78</xdr:row>
      <xdr:rowOff>2983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10426700" y="13274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51260</xdr:rowOff>
    </xdr:from>
    <xdr:ext cx="469744" cy="259045"/>
    <xdr:sp macro="" textlink="">
      <xdr:nvSpPr>
        <xdr:cNvPr id="434" name="商工費該当値テキスト">
          <a:extLst>
            <a:ext uri="{FF2B5EF4-FFF2-40B4-BE49-F238E27FC236}">
              <a16:creationId xmlns:a16="http://schemas.microsoft.com/office/drawing/2014/main" id="{00000000-0008-0000-0700-0000B2010000}"/>
            </a:ext>
          </a:extLst>
        </xdr:cNvPr>
        <xdr:cNvSpPr txBox="1"/>
      </xdr:nvSpPr>
      <xdr:spPr>
        <a:xfrm>
          <a:off x="10528300" y="13252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119500</xdr:rowOff>
    </xdr:from>
    <xdr:to>
      <xdr:col>50</xdr:col>
      <xdr:colOff>165100</xdr:colOff>
      <xdr:row>78</xdr:row>
      <xdr:rowOff>49650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9588500" y="133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40777</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9404428" y="1341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79592</xdr:rowOff>
    </xdr:from>
    <xdr:to>
      <xdr:col>46</xdr:col>
      <xdr:colOff>38100</xdr:colOff>
      <xdr:row>78</xdr:row>
      <xdr:rowOff>9742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8699500" y="1328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869</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8515428" y="13373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163292</xdr:rowOff>
    </xdr:from>
    <xdr:to>
      <xdr:col>41</xdr:col>
      <xdr:colOff>101600</xdr:colOff>
      <xdr:row>77</xdr:row>
      <xdr:rowOff>93442</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7810500" y="13193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84569</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7594111" y="1328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106567</xdr:rowOff>
    </xdr:from>
    <xdr:to>
      <xdr:col>36</xdr:col>
      <xdr:colOff>165100</xdr:colOff>
      <xdr:row>77</xdr:row>
      <xdr:rowOff>36717</xdr:rowOff>
    </xdr:to>
    <xdr:sp macro="" textlink="">
      <xdr:nvSpPr>
        <xdr:cNvPr id="441" name="楕円 440">
          <a:extLst>
            <a:ext uri="{FF2B5EF4-FFF2-40B4-BE49-F238E27FC236}">
              <a16:creationId xmlns:a16="http://schemas.microsoft.com/office/drawing/2014/main" id="{00000000-0008-0000-0700-0000B9010000}"/>
            </a:ext>
          </a:extLst>
        </xdr:cNvPr>
        <xdr:cNvSpPr/>
      </xdr:nvSpPr>
      <xdr:spPr>
        <a:xfrm>
          <a:off x="6921500" y="1313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27844</xdr:rowOff>
    </xdr:from>
    <xdr:ext cx="534377"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705111" y="1322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0" name="正方形/長方形 449">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58499</xdr:rowOff>
    </xdr:from>
    <xdr:to>
      <xdr:col>54</xdr:col>
      <xdr:colOff>189865</xdr:colOff>
      <xdr:row>99</xdr:row>
      <xdr:rowOff>47251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660449"/>
          <a:ext cx="1270" cy="1360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51078</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70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47251</xdr:rowOff>
    </xdr:from>
    <xdr:to>
      <xdr:col>55</xdr:col>
      <xdr:colOff>88900</xdr:colOff>
      <xdr:row>99</xdr:row>
      <xdr:rowOff>47251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7020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5176</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435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58499</xdr:rowOff>
    </xdr:from>
    <xdr:to>
      <xdr:col>55</xdr:col>
      <xdr:colOff>88900</xdr:colOff>
      <xdr:row>91</xdr:row>
      <xdr:rowOff>58499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660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151355</xdr:rowOff>
    </xdr:from>
    <xdr:to>
      <xdr:col>55</xdr:col>
      <xdr:colOff>0</xdr:colOff>
      <xdr:row>98</xdr:row>
      <xdr:rowOff>168987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953455"/>
          <a:ext cx="838200" cy="1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73849</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50972</xdr:rowOff>
    </xdr:from>
    <xdr:to>
      <xdr:col>55</xdr:col>
      <xdr:colOff>50800</xdr:colOff>
      <xdr:row>98</xdr:row>
      <xdr:rowOff>152572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85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151355</xdr:rowOff>
    </xdr:from>
    <xdr:to>
      <xdr:col>50</xdr:col>
      <xdr:colOff>114300</xdr:colOff>
      <xdr:row>98</xdr:row>
      <xdr:rowOff>155153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8750300" y="16953455"/>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42070</xdr:rowOff>
    </xdr:from>
    <xdr:to>
      <xdr:col>50</xdr:col>
      <xdr:colOff>165100</xdr:colOff>
      <xdr:row>98</xdr:row>
      <xdr:rowOff>143670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84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160197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1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155153</xdr:rowOff>
    </xdr:from>
    <xdr:to>
      <xdr:col>45</xdr:col>
      <xdr:colOff>177800</xdr:colOff>
      <xdr:row>98</xdr:row>
      <xdr:rowOff>162286</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7861300" y="16957253"/>
          <a:ext cx="889000" cy="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31972</xdr:rowOff>
    </xdr:from>
    <xdr:to>
      <xdr:col>46</xdr:col>
      <xdr:colOff>38100</xdr:colOff>
      <xdr:row>98</xdr:row>
      <xdr:rowOff>133572</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83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150099</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60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138207</xdr:rowOff>
    </xdr:from>
    <xdr:to>
      <xdr:col>41</xdr:col>
      <xdr:colOff>50800</xdr:colOff>
      <xdr:row>98</xdr:row>
      <xdr:rowOff>162286</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940307"/>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52206</xdr:rowOff>
    </xdr:from>
    <xdr:to>
      <xdr:col>41</xdr:col>
      <xdr:colOff>101600</xdr:colOff>
      <xdr:row>98</xdr:row>
      <xdr:rowOff>153806</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854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170333</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2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37540</xdr:rowOff>
    </xdr:from>
    <xdr:to>
      <xdr:col>36</xdr:col>
      <xdr:colOff>165100</xdr:colOff>
      <xdr:row>98</xdr:row>
      <xdr:rowOff>139140</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83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155667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1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118187</xdr:rowOff>
    </xdr:from>
    <xdr:to>
      <xdr:col>55</xdr:col>
      <xdr:colOff>50800</xdr:colOff>
      <xdr:row>99</xdr:row>
      <xdr:rowOff>48337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9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33114</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835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100555</xdr:rowOff>
    </xdr:from>
    <xdr:to>
      <xdr:col>50</xdr:col>
      <xdr:colOff>165100</xdr:colOff>
      <xdr:row>99</xdr:row>
      <xdr:rowOff>30705</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9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21832</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99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104353</xdr:rowOff>
    </xdr:from>
    <xdr:to>
      <xdr:col>46</xdr:col>
      <xdr:colOff>38100</xdr:colOff>
      <xdr:row>99</xdr:row>
      <xdr:rowOff>34503</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90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25630</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9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111486</xdr:rowOff>
    </xdr:from>
    <xdr:to>
      <xdr:col>41</xdr:col>
      <xdr:colOff>101600</xdr:colOff>
      <xdr:row>99</xdr:row>
      <xdr:rowOff>41636</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91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32763</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700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87407</xdr:rowOff>
    </xdr:from>
    <xdr:to>
      <xdr:col>36</xdr:col>
      <xdr:colOff>165100</xdr:colOff>
      <xdr:row>99</xdr:row>
      <xdr:rowOff>17557</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88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8684</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98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消防費グラフ枠">
          <a:extLst>
            <a:ext uri="{FF2B5EF4-FFF2-40B4-BE49-F238E27FC236}">
              <a16:creationId xmlns:a16="http://schemas.microsoft.com/office/drawing/2014/main" id="{00000000-0008-0000-07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169516</xdr:rowOff>
    </xdr:from>
    <xdr:to>
      <xdr:col>85</xdr:col>
      <xdr:colOff>126364</xdr:colOff>
      <xdr:row>39</xdr:row>
      <xdr:rowOff>70075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6317595" y="5141566"/>
          <a:ext cx="1269" cy="161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73902</xdr:rowOff>
    </xdr:from>
    <xdr:ext cx="534377" cy="259045"/>
    <xdr:sp macro="" textlink="">
      <xdr:nvSpPr>
        <xdr:cNvPr id="529" name="消防費最小値テキスト">
          <a:extLst>
            <a:ext uri="{FF2B5EF4-FFF2-40B4-BE49-F238E27FC236}">
              <a16:creationId xmlns:a16="http://schemas.microsoft.com/office/drawing/2014/main" id="{00000000-0008-0000-0700-000011020000}"/>
            </a:ext>
          </a:extLst>
        </xdr:cNvPr>
        <xdr:cNvSpPr txBox="1"/>
      </xdr:nvSpPr>
      <xdr:spPr>
        <a:xfrm>
          <a:off x="16370300" y="676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70075</xdr:rowOff>
    </xdr:from>
    <xdr:to>
      <xdr:col>86</xdr:col>
      <xdr:colOff>25400</xdr:colOff>
      <xdr:row>39</xdr:row>
      <xdr:rowOff>70075</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6230600" y="675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116193</xdr:rowOff>
    </xdr:from>
    <xdr:ext cx="534377" cy="259045"/>
    <xdr:sp macro="" textlink="">
      <xdr:nvSpPr>
        <xdr:cNvPr id="531" name="消防費最大値テキスト">
          <a:extLst>
            <a:ext uri="{FF2B5EF4-FFF2-40B4-BE49-F238E27FC236}">
              <a16:creationId xmlns:a16="http://schemas.microsoft.com/office/drawing/2014/main" id="{00000000-0008-0000-0700-000013020000}"/>
            </a:ext>
          </a:extLst>
        </xdr:cNvPr>
        <xdr:cNvSpPr txBox="1"/>
      </xdr:nvSpPr>
      <xdr:spPr>
        <a:xfrm>
          <a:off x="16370300" y="491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169516</xdr:rowOff>
    </xdr:from>
    <xdr:to>
      <xdr:col>86</xdr:col>
      <xdr:colOff>25400</xdr:colOff>
      <xdr:row>29</xdr:row>
      <xdr:rowOff>169516</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6230600" y="5141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6948</xdr:rowOff>
    </xdr:from>
    <xdr:to>
      <xdr:col>85</xdr:col>
      <xdr:colOff>127000</xdr:colOff>
      <xdr:row>38</xdr:row>
      <xdr:rowOff>37940</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5481300" y="6522048"/>
          <a:ext cx="83820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58219</xdr:rowOff>
    </xdr:from>
    <xdr:ext cx="534377" cy="259045"/>
    <xdr:sp macro="" textlink="">
      <xdr:nvSpPr>
        <xdr:cNvPr id="534" name="消防費平均値テキスト">
          <a:extLst>
            <a:ext uri="{FF2B5EF4-FFF2-40B4-BE49-F238E27FC236}">
              <a16:creationId xmlns:a16="http://schemas.microsoft.com/office/drawing/2014/main" id="{00000000-0008-0000-0700-000016020000}"/>
            </a:ext>
          </a:extLst>
        </xdr:cNvPr>
        <xdr:cNvSpPr txBox="1"/>
      </xdr:nvSpPr>
      <xdr:spPr>
        <a:xfrm>
          <a:off x="16370300" y="6230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35342</xdr:rowOff>
    </xdr:from>
    <xdr:to>
      <xdr:col>85</xdr:col>
      <xdr:colOff>177800</xdr:colOff>
      <xdr:row>37</xdr:row>
      <xdr:rowOff>136942</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6268700" y="637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37940</xdr:rowOff>
    </xdr:from>
    <xdr:to>
      <xdr:col>81</xdr:col>
      <xdr:colOff>50800</xdr:colOff>
      <xdr:row>38</xdr:row>
      <xdr:rowOff>40651</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4592300" y="6553040"/>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80376</xdr:rowOff>
    </xdr:from>
    <xdr:to>
      <xdr:col>81</xdr:col>
      <xdr:colOff>101600</xdr:colOff>
      <xdr:row>38</xdr:row>
      <xdr:rowOff>10526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5430500" y="642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27053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19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40651</xdr:rowOff>
    </xdr:from>
    <xdr:to>
      <xdr:col>76</xdr:col>
      <xdr:colOff>114300</xdr:colOff>
      <xdr:row>38</xdr:row>
      <xdr:rowOff>54400</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flipV="1">
          <a:off x="13703300" y="6555751"/>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76327</xdr:rowOff>
    </xdr:from>
    <xdr:to>
      <xdr:col>76</xdr:col>
      <xdr:colOff>165100</xdr:colOff>
      <xdr:row>38</xdr:row>
      <xdr:rowOff>6477</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4541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23004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19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54400</xdr:rowOff>
    </xdr:from>
    <xdr:to>
      <xdr:col>71</xdr:col>
      <xdr:colOff>177800</xdr:colOff>
      <xdr:row>38</xdr:row>
      <xdr:rowOff>60931</xdr:rowOff>
    </xdr:to>
    <xdr:cxnSp macro="">
      <xdr:nvCxnSpPr>
        <xdr:cNvPr id="542" name="直線コネクタ 541">
          <a:extLst>
            <a:ext uri="{FF2B5EF4-FFF2-40B4-BE49-F238E27FC236}">
              <a16:creationId xmlns:a16="http://schemas.microsoft.com/office/drawing/2014/main" id="{00000000-0008-0000-0700-00001E020000}"/>
            </a:ext>
          </a:extLst>
        </xdr:cNvPr>
        <xdr:cNvCxnSpPr/>
      </xdr:nvCxnSpPr>
      <xdr:spPr>
        <a:xfrm flipV="1">
          <a:off x="12814300" y="656950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77699</xdr:rowOff>
    </xdr:from>
    <xdr:to>
      <xdr:col>72</xdr:col>
      <xdr:colOff>38100</xdr:colOff>
      <xdr:row>38</xdr:row>
      <xdr:rowOff>7849</xdr:rowOff>
    </xdr:to>
    <xdr:sp macro="" textlink="">
      <xdr:nvSpPr>
        <xdr:cNvPr id="543" name="フローチャート: 判断 542">
          <a:extLst>
            <a:ext uri="{FF2B5EF4-FFF2-40B4-BE49-F238E27FC236}">
              <a16:creationId xmlns:a16="http://schemas.microsoft.com/office/drawing/2014/main" id="{00000000-0008-0000-0700-00001F020000}"/>
            </a:ext>
          </a:extLst>
        </xdr:cNvPr>
        <xdr:cNvSpPr/>
      </xdr:nvSpPr>
      <xdr:spPr>
        <a:xfrm>
          <a:off x="13652500" y="6421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24376</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19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108266</xdr:rowOff>
    </xdr:from>
    <xdr:to>
      <xdr:col>67</xdr:col>
      <xdr:colOff>101600</xdr:colOff>
      <xdr:row>37</xdr:row>
      <xdr:rowOff>38416</xdr:rowOff>
    </xdr:to>
    <xdr:sp macro="" textlink="">
      <xdr:nvSpPr>
        <xdr:cNvPr id="545" name="フローチャート: 判断 544">
          <a:extLst>
            <a:ext uri="{FF2B5EF4-FFF2-40B4-BE49-F238E27FC236}">
              <a16:creationId xmlns:a16="http://schemas.microsoft.com/office/drawing/2014/main" id="{00000000-0008-0000-0700-000021020000}"/>
            </a:ext>
          </a:extLst>
        </xdr:cNvPr>
        <xdr:cNvSpPr/>
      </xdr:nvSpPr>
      <xdr:spPr>
        <a:xfrm>
          <a:off x="12763500" y="628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54943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55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127599</xdr:rowOff>
    </xdr:from>
    <xdr:to>
      <xdr:col>85</xdr:col>
      <xdr:colOff>177800</xdr:colOff>
      <xdr:row>38</xdr:row>
      <xdr:rowOff>57748</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6268700" y="64712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106026</xdr:rowOff>
    </xdr:from>
    <xdr:ext cx="534377" cy="259045"/>
    <xdr:sp macro="" textlink="">
      <xdr:nvSpPr>
        <xdr:cNvPr id="553" name="消防費該当値テキスト">
          <a:extLst>
            <a:ext uri="{FF2B5EF4-FFF2-40B4-BE49-F238E27FC236}">
              <a16:creationId xmlns:a16="http://schemas.microsoft.com/office/drawing/2014/main" id="{00000000-0008-0000-0700-000029020000}"/>
            </a:ext>
          </a:extLst>
        </xdr:cNvPr>
        <xdr:cNvSpPr txBox="1"/>
      </xdr:nvSpPr>
      <xdr:spPr>
        <a:xfrm>
          <a:off x="16370300" y="64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158590</xdr:rowOff>
    </xdr:from>
    <xdr:to>
      <xdr:col>81</xdr:col>
      <xdr:colOff>101600</xdr:colOff>
      <xdr:row>38</xdr:row>
      <xdr:rowOff>88740</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5430500" y="65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79867</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5214111" y="659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161301</xdr:rowOff>
    </xdr:from>
    <xdr:to>
      <xdr:col>76</xdr:col>
      <xdr:colOff>165100</xdr:colOff>
      <xdr:row>38</xdr:row>
      <xdr:rowOff>91451</xdr:rowOff>
    </xdr:to>
    <xdr:sp macro="" textlink="">
      <xdr:nvSpPr>
        <xdr:cNvPr id="556" name="楕円 555">
          <a:extLst>
            <a:ext uri="{FF2B5EF4-FFF2-40B4-BE49-F238E27FC236}">
              <a16:creationId xmlns:a16="http://schemas.microsoft.com/office/drawing/2014/main" id="{00000000-0008-0000-0700-00002C020000}"/>
            </a:ext>
          </a:extLst>
        </xdr:cNvPr>
        <xdr:cNvSpPr/>
      </xdr:nvSpPr>
      <xdr:spPr>
        <a:xfrm>
          <a:off x="14541500" y="650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82578</xdr:rowOff>
    </xdr:from>
    <xdr:ext cx="534377"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4325111" y="659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3600</xdr:rowOff>
    </xdr:from>
    <xdr:to>
      <xdr:col>72</xdr:col>
      <xdr:colOff>38100</xdr:colOff>
      <xdr:row>38</xdr:row>
      <xdr:rowOff>105200</xdr:rowOff>
    </xdr:to>
    <xdr:sp macro="" textlink="">
      <xdr:nvSpPr>
        <xdr:cNvPr id="558" name="楕円 557">
          <a:extLst>
            <a:ext uri="{FF2B5EF4-FFF2-40B4-BE49-F238E27FC236}">
              <a16:creationId xmlns:a16="http://schemas.microsoft.com/office/drawing/2014/main" id="{00000000-0008-0000-0700-00002E020000}"/>
            </a:ext>
          </a:extLst>
        </xdr:cNvPr>
        <xdr:cNvSpPr/>
      </xdr:nvSpPr>
      <xdr:spPr>
        <a:xfrm>
          <a:off x="13652500" y="65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96327</xdr:rowOff>
    </xdr:from>
    <xdr:ext cx="534377"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3436111" y="661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10131</xdr:rowOff>
    </xdr:from>
    <xdr:to>
      <xdr:col>67</xdr:col>
      <xdr:colOff>101600</xdr:colOff>
      <xdr:row>38</xdr:row>
      <xdr:rowOff>111731</xdr:rowOff>
    </xdr:to>
    <xdr:sp macro="" textlink="">
      <xdr:nvSpPr>
        <xdr:cNvPr id="560" name="楕円 559">
          <a:extLst>
            <a:ext uri="{FF2B5EF4-FFF2-40B4-BE49-F238E27FC236}">
              <a16:creationId xmlns:a16="http://schemas.microsoft.com/office/drawing/2014/main" id="{00000000-0008-0000-0700-000030020000}"/>
            </a:ext>
          </a:extLst>
        </xdr:cNvPr>
        <xdr:cNvSpPr/>
      </xdr:nvSpPr>
      <xdr:spPr>
        <a:xfrm>
          <a:off x="12763500" y="652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102858</xdr:rowOff>
    </xdr:from>
    <xdr:ext cx="534377"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547111" y="661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7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7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a:extLst>
            <a:ext uri="{FF2B5EF4-FFF2-40B4-BE49-F238E27FC236}">
              <a16:creationId xmlns:a16="http://schemas.microsoft.com/office/drawing/2014/main" id="{00000000-0008-0000-0700-00004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79667</xdr:rowOff>
    </xdr:from>
    <xdr:to>
      <xdr:col>85</xdr:col>
      <xdr:colOff>126364</xdr:colOff>
      <xdr:row>59</xdr:row>
      <xdr:rowOff>85572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6317595" y="8823617"/>
          <a:ext cx="1269" cy="1377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89399</xdr:rowOff>
    </xdr:from>
    <xdr:ext cx="534377" cy="259045"/>
    <xdr:sp macro="" textlink="">
      <xdr:nvSpPr>
        <xdr:cNvPr id="587" name="教育費最小値テキスト">
          <a:extLst>
            <a:ext uri="{FF2B5EF4-FFF2-40B4-BE49-F238E27FC236}">
              <a16:creationId xmlns:a16="http://schemas.microsoft.com/office/drawing/2014/main" id="{00000000-0008-0000-0700-00004B020000}"/>
            </a:ext>
          </a:extLst>
        </xdr:cNvPr>
        <xdr:cNvSpPr txBox="1"/>
      </xdr:nvSpPr>
      <xdr:spPr>
        <a:xfrm>
          <a:off x="16370300" y="1020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85572</xdr:rowOff>
    </xdr:from>
    <xdr:to>
      <xdr:col>86</xdr:col>
      <xdr:colOff>25400</xdr:colOff>
      <xdr:row>59</xdr:row>
      <xdr:rowOff>85572</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6230600" y="1020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26344</xdr:rowOff>
    </xdr:from>
    <xdr:ext cx="599010" cy="259045"/>
    <xdr:sp macro="" textlink="">
      <xdr:nvSpPr>
        <xdr:cNvPr id="589" name="教育費最大値テキスト">
          <a:extLst>
            <a:ext uri="{FF2B5EF4-FFF2-40B4-BE49-F238E27FC236}">
              <a16:creationId xmlns:a16="http://schemas.microsoft.com/office/drawing/2014/main" id="{00000000-0008-0000-0700-00004D020000}"/>
            </a:ext>
          </a:extLst>
        </xdr:cNvPr>
        <xdr:cNvSpPr txBox="1"/>
      </xdr:nvSpPr>
      <xdr:spPr>
        <a:xfrm>
          <a:off x="16370300" y="859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135,227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79667</xdr:rowOff>
    </xdr:from>
    <xdr:to>
      <xdr:col>86</xdr:col>
      <xdr:colOff>25400</xdr:colOff>
      <xdr:row>51</xdr:row>
      <xdr:rowOff>79667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a:off x="16230600" y="882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169787</xdr:rowOff>
    </xdr:from>
    <xdr:to>
      <xdr:col>85</xdr:col>
      <xdr:colOff>127000</xdr:colOff>
      <xdr:row>58</xdr:row>
      <xdr:rowOff>125438</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flipV="1">
          <a:off x="15481300" y="9942437"/>
          <a:ext cx="838200" cy="12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13695</xdr:rowOff>
    </xdr:from>
    <xdr:ext cx="534377" cy="259045"/>
    <xdr:sp macro="" textlink="">
      <xdr:nvSpPr>
        <xdr:cNvPr id="592" name="教育費平均値テキスト">
          <a:extLst>
            <a:ext uri="{FF2B5EF4-FFF2-40B4-BE49-F238E27FC236}">
              <a16:creationId xmlns:a16="http://schemas.microsoft.com/office/drawing/2014/main" id="{00000000-0008-0000-0700-000050020000}"/>
            </a:ext>
          </a:extLst>
        </xdr:cNvPr>
        <xdr:cNvSpPr txBox="1"/>
      </xdr:nvSpPr>
      <xdr:spPr>
        <a:xfrm>
          <a:off x="16370300" y="9614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162268</xdr:rowOff>
    </xdr:from>
    <xdr:to>
      <xdr:col>85</xdr:col>
      <xdr:colOff>177800</xdr:colOff>
      <xdr:row>57</xdr:row>
      <xdr:rowOff>92418</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62687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85928</xdr:rowOff>
    </xdr:from>
    <xdr:to>
      <xdr:col>81</xdr:col>
      <xdr:colOff>50800</xdr:colOff>
      <xdr:row>58</xdr:row>
      <xdr:rowOff>125438</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4592300" y="10030028"/>
          <a:ext cx="889000" cy="39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48628</xdr:rowOff>
    </xdr:from>
    <xdr:to>
      <xdr:col>81</xdr:col>
      <xdr:colOff>101600</xdr:colOff>
      <xdr:row>57</xdr:row>
      <xdr:rowOff>150228</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5430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166755</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85928</xdr:rowOff>
    </xdr:from>
    <xdr:to>
      <xdr:col>76</xdr:col>
      <xdr:colOff>114300</xdr:colOff>
      <xdr:row>58</xdr:row>
      <xdr:rowOff>138392</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flipV="1">
          <a:off x="13703300" y="10030028"/>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25946</xdr:rowOff>
    </xdr:from>
    <xdr:to>
      <xdr:col>76</xdr:col>
      <xdr:colOff>165100</xdr:colOff>
      <xdr:row>57</xdr:row>
      <xdr:rowOff>127546</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4541500" y="97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144073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95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8852</xdr:rowOff>
    </xdr:from>
    <xdr:to>
      <xdr:col>71</xdr:col>
      <xdr:colOff>177800</xdr:colOff>
      <xdr:row>58</xdr:row>
      <xdr:rowOff>138392</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814300" y="9610052"/>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51701</xdr:rowOff>
    </xdr:from>
    <xdr:to>
      <xdr:col>72</xdr:col>
      <xdr:colOff>38100</xdr:colOff>
      <xdr:row>57</xdr:row>
      <xdr:rowOff>153301</xdr:rowOff>
    </xdr:to>
    <xdr:sp macro="" textlink="">
      <xdr:nvSpPr>
        <xdr:cNvPr id="601" name="フローチャート: 判断 600">
          <a:extLst>
            <a:ext uri="{FF2B5EF4-FFF2-40B4-BE49-F238E27FC236}">
              <a16:creationId xmlns:a16="http://schemas.microsoft.com/office/drawing/2014/main" id="{00000000-0008-0000-0700-000059020000}"/>
            </a:ext>
          </a:extLst>
        </xdr:cNvPr>
        <xdr:cNvSpPr/>
      </xdr:nvSpPr>
      <xdr:spPr>
        <a:xfrm>
          <a:off x="13652500" y="982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169828</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9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111722</xdr:rowOff>
    </xdr:from>
    <xdr:to>
      <xdr:col>67</xdr:col>
      <xdr:colOff>101600</xdr:colOff>
      <xdr:row>57</xdr:row>
      <xdr:rowOff>41872</xdr:rowOff>
    </xdr:to>
    <xdr:sp macro="" textlink="">
      <xdr:nvSpPr>
        <xdr:cNvPr id="603" name="フローチャート: 判断 602">
          <a:extLst>
            <a:ext uri="{FF2B5EF4-FFF2-40B4-BE49-F238E27FC236}">
              <a16:creationId xmlns:a16="http://schemas.microsoft.com/office/drawing/2014/main" id="{00000000-0008-0000-0700-00005B020000}"/>
            </a:ext>
          </a:extLst>
        </xdr:cNvPr>
        <xdr:cNvSpPr/>
      </xdr:nvSpPr>
      <xdr:spPr>
        <a:xfrm>
          <a:off x="12763500" y="971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32999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8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118987</xdr:rowOff>
    </xdr:from>
    <xdr:to>
      <xdr:col>85</xdr:col>
      <xdr:colOff>177800</xdr:colOff>
      <xdr:row>58</xdr:row>
      <xdr:rowOff>49137</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6268700" y="989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97414</xdr:rowOff>
    </xdr:from>
    <xdr:ext cx="534377" cy="259045"/>
    <xdr:sp macro="" textlink="">
      <xdr:nvSpPr>
        <xdr:cNvPr id="611" name="教育費該当値テキスト">
          <a:extLst>
            <a:ext uri="{FF2B5EF4-FFF2-40B4-BE49-F238E27FC236}">
              <a16:creationId xmlns:a16="http://schemas.microsoft.com/office/drawing/2014/main" id="{00000000-0008-0000-0700-000063020000}"/>
            </a:ext>
          </a:extLst>
        </xdr:cNvPr>
        <xdr:cNvSpPr txBox="1"/>
      </xdr:nvSpPr>
      <xdr:spPr>
        <a:xfrm>
          <a:off x="16370300" y="987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74638</xdr:rowOff>
    </xdr:from>
    <xdr:to>
      <xdr:col>81</xdr:col>
      <xdr:colOff>101600</xdr:colOff>
      <xdr:row>59</xdr:row>
      <xdr:rowOff>4788</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5430500" y="10018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167365</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5214111" y="1011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35128</xdr:rowOff>
    </xdr:from>
    <xdr:to>
      <xdr:col>76</xdr:col>
      <xdr:colOff>165100</xdr:colOff>
      <xdr:row>58</xdr:row>
      <xdr:rowOff>136728</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4541500" y="99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127855</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4325111" y="1007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87592</xdr:rowOff>
    </xdr:from>
    <xdr:to>
      <xdr:col>72</xdr:col>
      <xdr:colOff>38100</xdr:colOff>
      <xdr:row>59</xdr:row>
      <xdr:rowOff>17742</xdr:rowOff>
    </xdr:to>
    <xdr:sp macro="" textlink="">
      <xdr:nvSpPr>
        <xdr:cNvPr id="616" name="楕円 615">
          <a:extLst>
            <a:ext uri="{FF2B5EF4-FFF2-40B4-BE49-F238E27FC236}">
              <a16:creationId xmlns:a16="http://schemas.microsoft.com/office/drawing/2014/main" id="{00000000-0008-0000-0700-000068020000}"/>
            </a:ext>
          </a:extLst>
        </xdr:cNvPr>
        <xdr:cNvSpPr/>
      </xdr:nvSpPr>
      <xdr:spPr>
        <a:xfrm>
          <a:off x="13652500" y="100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8869</xdr:rowOff>
    </xdr:from>
    <xdr:ext cx="534377"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3436111" y="1012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129502</xdr:rowOff>
    </xdr:from>
    <xdr:to>
      <xdr:col>67</xdr:col>
      <xdr:colOff>101600</xdr:colOff>
      <xdr:row>56</xdr:row>
      <xdr:rowOff>59652</xdr:rowOff>
    </xdr:to>
    <xdr:sp macro="" textlink="">
      <xdr:nvSpPr>
        <xdr:cNvPr id="618" name="楕円 617">
          <a:extLst>
            <a:ext uri="{FF2B5EF4-FFF2-40B4-BE49-F238E27FC236}">
              <a16:creationId xmlns:a16="http://schemas.microsoft.com/office/drawing/2014/main" id="{00000000-0008-0000-0700-00006A020000}"/>
            </a:ext>
          </a:extLst>
        </xdr:cNvPr>
        <xdr:cNvSpPr/>
      </xdr:nvSpPr>
      <xdr:spPr>
        <a:xfrm>
          <a:off x="12763500" y="955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76179</xdr:rowOff>
    </xdr:from>
    <xdr:ext cx="534377"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547111" y="933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a:extLst>
            <a:ext uri="{FF2B5EF4-FFF2-40B4-BE49-F238E27FC236}">
              <a16:creationId xmlns:a16="http://schemas.microsoft.com/office/drawing/2014/main" id="{00000000-0008-0000-0700-00007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a:extLst>
            <a:ext uri="{FF2B5EF4-FFF2-40B4-BE49-F238E27FC236}">
              <a16:creationId xmlns:a16="http://schemas.microsoft.com/office/drawing/2014/main" id="{00000000-0008-0000-0700-00007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a:extLst>
            <a:ext uri="{FF2B5EF4-FFF2-40B4-BE49-F238E27FC236}">
              <a16:creationId xmlns:a16="http://schemas.microsoft.com/office/drawing/2014/main" id="{00000000-0008-0000-0700-00008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65875</xdr:rowOff>
    </xdr:from>
    <xdr:to>
      <xdr:col>85</xdr:col>
      <xdr:colOff>126364</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6317595" y="12067375"/>
          <a:ext cx="1269" cy="1521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4" name="災害復旧費最小値テキスト">
          <a:extLst>
            <a:ext uri="{FF2B5EF4-FFF2-40B4-BE49-F238E27FC236}">
              <a16:creationId xmlns:a16="http://schemas.microsoft.com/office/drawing/2014/main" id="{00000000-0008-0000-0700-00008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12552</xdr:rowOff>
    </xdr:from>
    <xdr:ext cx="599010" cy="259045"/>
    <xdr:sp macro="" textlink="">
      <xdr:nvSpPr>
        <xdr:cNvPr id="646" name="災害復旧費最大値テキスト">
          <a:extLst>
            <a:ext uri="{FF2B5EF4-FFF2-40B4-BE49-F238E27FC236}">
              <a16:creationId xmlns:a16="http://schemas.microsoft.com/office/drawing/2014/main" id="{00000000-0008-0000-0700-000086020000}"/>
            </a:ext>
          </a:extLst>
        </xdr:cNvPr>
        <xdr:cNvSpPr txBox="1"/>
      </xdr:nvSpPr>
      <xdr:spPr>
        <a:xfrm>
          <a:off x="16370300" y="1184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65875</xdr:rowOff>
    </xdr:from>
    <xdr:to>
      <xdr:col>86</xdr:col>
      <xdr:colOff>25400</xdr:colOff>
      <xdr:row>70</xdr:row>
      <xdr:rowOff>65875</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6230600" y="120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41872</xdr:rowOff>
    </xdr:from>
    <xdr:to>
      <xdr:col>85</xdr:col>
      <xdr:colOff>127000</xdr:colOff>
      <xdr:row>79</xdr:row>
      <xdr:rowOff>41872</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5481300" y="135864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106456</xdr:rowOff>
    </xdr:from>
    <xdr:ext cx="469744" cy="259045"/>
    <xdr:sp macro="" textlink="">
      <xdr:nvSpPr>
        <xdr:cNvPr id="649" name="災害復旧費平均値テキスト">
          <a:extLst>
            <a:ext uri="{FF2B5EF4-FFF2-40B4-BE49-F238E27FC236}">
              <a16:creationId xmlns:a16="http://schemas.microsoft.com/office/drawing/2014/main" id="{00000000-0008-0000-0700-000089020000}"/>
            </a:ext>
          </a:extLst>
        </xdr:cNvPr>
        <xdr:cNvSpPr txBox="1"/>
      </xdr:nvSpPr>
      <xdr:spPr>
        <a:xfrm>
          <a:off x="16370300" y="13308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83579</xdr:rowOff>
    </xdr:from>
    <xdr:to>
      <xdr:col>85</xdr:col>
      <xdr:colOff>177800</xdr:colOff>
      <xdr:row>79</xdr:row>
      <xdr:rowOff>13729</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6268700" y="1345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41872</xdr:rowOff>
    </xdr:from>
    <xdr:to>
      <xdr:col>81</xdr:col>
      <xdr:colOff>50800</xdr:colOff>
      <xdr:row>79</xdr:row>
      <xdr:rowOff>42266</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flipV="1">
          <a:off x="14592300" y="13586422"/>
          <a:ext cx="889000" cy="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93090</xdr:rowOff>
    </xdr:from>
    <xdr:to>
      <xdr:col>81</xdr:col>
      <xdr:colOff>101600</xdr:colOff>
      <xdr:row>79</xdr:row>
      <xdr:rowOff>23240</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5430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39767</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46428" y="132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42266</xdr:rowOff>
    </xdr:from>
    <xdr:to>
      <xdr:col>76</xdr:col>
      <xdr:colOff>114300</xdr:colOff>
      <xdr:row>79</xdr:row>
      <xdr:rowOff>43841</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flipV="1">
          <a:off x="13703300" y="13586816"/>
          <a:ext cx="889000" cy="1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107214</xdr:rowOff>
    </xdr:from>
    <xdr:to>
      <xdr:col>76</xdr:col>
      <xdr:colOff>165100</xdr:colOff>
      <xdr:row>79</xdr:row>
      <xdr:rowOff>37364</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4541500" y="1348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53891</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25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42481</xdr:rowOff>
    </xdr:from>
    <xdr:to>
      <xdr:col>71</xdr:col>
      <xdr:colOff>177800</xdr:colOff>
      <xdr:row>79</xdr:row>
      <xdr:rowOff>43841</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814300" y="13587031"/>
          <a:ext cx="889000" cy="1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139928</xdr:rowOff>
    </xdr:from>
    <xdr:to>
      <xdr:col>72</xdr:col>
      <xdr:colOff>38100</xdr:colOff>
      <xdr:row>79</xdr:row>
      <xdr:rowOff>70078</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3652500" y="135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86605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2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133680</xdr:rowOff>
    </xdr:from>
    <xdr:to>
      <xdr:col>67</xdr:col>
      <xdr:colOff>101600</xdr:colOff>
      <xdr:row>79</xdr:row>
      <xdr:rowOff>63830</xdr:rowOff>
    </xdr:to>
    <xdr:sp macro="" textlink="">
      <xdr:nvSpPr>
        <xdr:cNvPr id="660" name="フローチャート: 判断 659">
          <a:extLst>
            <a:ext uri="{FF2B5EF4-FFF2-40B4-BE49-F238E27FC236}">
              <a16:creationId xmlns:a16="http://schemas.microsoft.com/office/drawing/2014/main" id="{00000000-0008-0000-0700-000094020000}"/>
            </a:ext>
          </a:extLst>
        </xdr:cNvPr>
        <xdr:cNvSpPr/>
      </xdr:nvSpPr>
      <xdr:spPr>
        <a:xfrm>
          <a:off x="12763500" y="1350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80357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79428" y="1328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162522</xdr:rowOff>
    </xdr:from>
    <xdr:to>
      <xdr:col>85</xdr:col>
      <xdr:colOff>177800</xdr:colOff>
      <xdr:row>79</xdr:row>
      <xdr:rowOff>92672</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6268700" y="135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77449</xdr:rowOff>
    </xdr:from>
    <xdr:ext cx="378565" cy="259045"/>
    <xdr:sp macro="" textlink="">
      <xdr:nvSpPr>
        <xdr:cNvPr id="668" name="災害復旧費該当値テキスト">
          <a:extLst>
            <a:ext uri="{FF2B5EF4-FFF2-40B4-BE49-F238E27FC236}">
              <a16:creationId xmlns:a16="http://schemas.microsoft.com/office/drawing/2014/main" id="{00000000-0008-0000-0700-00009C020000}"/>
            </a:ext>
          </a:extLst>
        </xdr:cNvPr>
        <xdr:cNvSpPr txBox="1"/>
      </xdr:nvSpPr>
      <xdr:spPr>
        <a:xfrm>
          <a:off x="16370300" y="134505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162522</xdr:rowOff>
    </xdr:from>
    <xdr:to>
      <xdr:col>81</xdr:col>
      <xdr:colOff>101600</xdr:colOff>
      <xdr:row>79</xdr:row>
      <xdr:rowOff>92672</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5430500" y="135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83799</xdr:rowOff>
    </xdr:from>
    <xdr:ext cx="378565"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5292017" y="13628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162916</xdr:rowOff>
    </xdr:from>
    <xdr:to>
      <xdr:col>76</xdr:col>
      <xdr:colOff>165100</xdr:colOff>
      <xdr:row>79</xdr:row>
      <xdr:rowOff>93066</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4541500" y="1353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84193</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4403017" y="1362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164491</xdr:rowOff>
    </xdr:from>
    <xdr:to>
      <xdr:col>72</xdr:col>
      <xdr:colOff>38100</xdr:colOff>
      <xdr:row>79</xdr:row>
      <xdr:rowOff>94641</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3652500" y="135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85768</xdr:rowOff>
    </xdr:from>
    <xdr:ext cx="313932"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3546333" y="13630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163131</xdr:rowOff>
    </xdr:from>
    <xdr:to>
      <xdr:col>67</xdr:col>
      <xdr:colOff>101600</xdr:colOff>
      <xdr:row>79</xdr:row>
      <xdr:rowOff>93281</xdr:rowOff>
    </xdr:to>
    <xdr:sp macro="" textlink="">
      <xdr:nvSpPr>
        <xdr:cNvPr id="675" name="楕円 674">
          <a:extLst>
            <a:ext uri="{FF2B5EF4-FFF2-40B4-BE49-F238E27FC236}">
              <a16:creationId xmlns:a16="http://schemas.microsoft.com/office/drawing/2014/main" id="{00000000-0008-0000-0700-0000A3020000}"/>
            </a:ext>
          </a:extLst>
        </xdr:cNvPr>
        <xdr:cNvSpPr/>
      </xdr:nvSpPr>
      <xdr:spPr>
        <a:xfrm>
          <a:off x="12763500" y="1353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84408</xdr:rowOff>
    </xdr:from>
    <xdr:ext cx="378565"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625017" y="1362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a:extLst>
            <a:ext uri="{FF2B5EF4-FFF2-40B4-BE49-F238E27FC236}">
              <a16:creationId xmlns:a16="http://schemas.microsoft.com/office/drawing/2014/main" id="{00000000-0008-0000-0700-0000A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74955</xdr:rowOff>
    </xdr:from>
    <xdr:to>
      <xdr:col>85</xdr:col>
      <xdr:colOff>126364</xdr:colOff>
      <xdr:row>98</xdr:row>
      <xdr:rowOff>28181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505455"/>
          <a:ext cx="1269" cy="132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32008</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28181</xdr:rowOff>
    </xdr:from>
    <xdr:to>
      <xdr:col>86</xdr:col>
      <xdr:colOff>25400</xdr:colOff>
      <xdr:row>98</xdr:row>
      <xdr:rowOff>28181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83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21632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280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74955</xdr:rowOff>
    </xdr:from>
    <xdr:to>
      <xdr:col>86</xdr:col>
      <xdr:colOff>25400</xdr:colOff>
      <xdr:row>90</xdr:row>
      <xdr:rowOff>74955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50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41732</xdr:rowOff>
    </xdr:from>
    <xdr:to>
      <xdr:col>85</xdr:col>
      <xdr:colOff>127000</xdr:colOff>
      <xdr:row>96</xdr:row>
      <xdr:rowOff>75819</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5481300" y="16500932"/>
          <a:ext cx="838200" cy="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48226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164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25349</xdr:rowOff>
    </xdr:from>
    <xdr:to>
      <xdr:col>85</xdr:col>
      <xdr:colOff>177800</xdr:colOff>
      <xdr:row>95</xdr:row>
      <xdr:rowOff>126949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75819</xdr:rowOff>
    </xdr:from>
    <xdr:to>
      <xdr:col>81</xdr:col>
      <xdr:colOff>50800</xdr:colOff>
      <xdr:row>96</xdr:row>
      <xdr:rowOff>94514</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535019"/>
          <a:ext cx="889000" cy="1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39827</xdr:rowOff>
    </xdr:from>
    <xdr:to>
      <xdr:col>81</xdr:col>
      <xdr:colOff>101600</xdr:colOff>
      <xdr:row>95</xdr:row>
      <xdr:rowOff>141427</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157954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10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91326</xdr:rowOff>
    </xdr:from>
    <xdr:to>
      <xdr:col>76</xdr:col>
      <xdr:colOff>114300</xdr:colOff>
      <xdr:row>96</xdr:row>
      <xdr:rowOff>94514</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550526"/>
          <a:ext cx="889000" cy="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32741</xdr:rowOff>
    </xdr:from>
    <xdr:to>
      <xdr:col>76</xdr:col>
      <xdr:colOff>165100</xdr:colOff>
      <xdr:row>95</xdr:row>
      <xdr:rowOff>134341</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150868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91326</xdr:rowOff>
    </xdr:from>
    <xdr:to>
      <xdr:col>71</xdr:col>
      <xdr:colOff>177800</xdr:colOff>
      <xdr:row>96</xdr:row>
      <xdr:rowOff>102388</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550526"/>
          <a:ext cx="889000" cy="1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10846</xdr:rowOff>
    </xdr:from>
    <xdr:to>
      <xdr:col>72</xdr:col>
      <xdr:colOff>38100</xdr:colOff>
      <xdr:row>95</xdr:row>
      <xdr:rowOff>112446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128973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10998</xdr:rowOff>
    </xdr:from>
    <xdr:to>
      <xdr:col>67</xdr:col>
      <xdr:colOff>101600</xdr:colOff>
      <xdr:row>94</xdr:row>
      <xdr:rowOff>112598</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2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129125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0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162382</xdr:rowOff>
    </xdr:from>
    <xdr:to>
      <xdr:col>85</xdr:col>
      <xdr:colOff>177800</xdr:colOff>
      <xdr:row>96</xdr:row>
      <xdr:rowOff>92532</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45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140809</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42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25019</xdr:rowOff>
    </xdr:from>
    <xdr:to>
      <xdr:col>81</xdr:col>
      <xdr:colOff>101600</xdr:colOff>
      <xdr:row>96</xdr:row>
      <xdr:rowOff>126619</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48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117746</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5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43714</xdr:rowOff>
    </xdr:from>
    <xdr:to>
      <xdr:col>76</xdr:col>
      <xdr:colOff>165100</xdr:colOff>
      <xdr:row>96</xdr:row>
      <xdr:rowOff>145314</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5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136441</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5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40526</xdr:rowOff>
    </xdr:from>
    <xdr:to>
      <xdr:col>72</xdr:col>
      <xdr:colOff>38100</xdr:colOff>
      <xdr:row>96</xdr:row>
      <xdr:rowOff>142126</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499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133253</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51588</xdr:rowOff>
    </xdr:from>
    <xdr:to>
      <xdr:col>67</xdr:col>
      <xdr:colOff>101600</xdr:colOff>
      <xdr:row>96</xdr:row>
      <xdr:rowOff>153188</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1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144315</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6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a:extLst>
            <a:ext uri="{FF2B5EF4-FFF2-40B4-BE49-F238E27FC236}">
              <a16:creationId xmlns:a16="http://schemas.microsoft.com/office/drawing/2014/main" id="{00000000-0008-0000-0700-0000F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74778</xdr:rowOff>
    </xdr:from>
    <xdr:to>
      <xdr:col>116</xdr:col>
      <xdr:colOff>62864</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flipV="1">
          <a:off x="22159595" y="5218278"/>
          <a:ext cx="1269" cy="143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168724</xdr:rowOff>
    </xdr:from>
    <xdr:ext cx="249299" cy="259045"/>
    <xdr:sp macro="" textlink="">
      <xdr:nvSpPr>
        <xdr:cNvPr id="756" name="諸支出金最小値テキスト">
          <a:extLst>
            <a:ext uri="{FF2B5EF4-FFF2-40B4-BE49-F238E27FC236}">
              <a16:creationId xmlns:a16="http://schemas.microsoft.com/office/drawing/2014/main" id="{00000000-0008-0000-0700-0000F4020000}"/>
            </a:ext>
          </a:extLst>
        </xdr:cNvPr>
        <xdr:cNvSpPr txBox="1"/>
      </xdr:nvSpPr>
      <xdr:spPr>
        <a:xfrm>
          <a:off x="22212300" y="6683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21455</xdr:rowOff>
    </xdr:from>
    <xdr:ext cx="469744" cy="259045"/>
    <xdr:sp macro="" textlink="">
      <xdr:nvSpPr>
        <xdr:cNvPr id="758" name="諸支出金最大値テキスト">
          <a:extLst>
            <a:ext uri="{FF2B5EF4-FFF2-40B4-BE49-F238E27FC236}">
              <a16:creationId xmlns:a16="http://schemas.microsoft.com/office/drawing/2014/main" id="{00000000-0008-0000-0700-0000F6020000}"/>
            </a:ext>
          </a:extLst>
        </xdr:cNvPr>
        <xdr:cNvSpPr txBox="1"/>
      </xdr:nvSpPr>
      <xdr:spPr>
        <a:xfrm>
          <a:off x="22212300" y="499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74778</xdr:rowOff>
    </xdr:from>
    <xdr:to>
      <xdr:col>116</xdr:col>
      <xdr:colOff>152400</xdr:colOff>
      <xdr:row>30</xdr:row>
      <xdr:rowOff>74778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5218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86174</xdr:rowOff>
    </xdr:from>
    <xdr:ext cx="313932" cy="259045"/>
    <xdr:sp macro="" textlink="">
      <xdr:nvSpPr>
        <xdr:cNvPr id="761" name="諸支出金平均値テキスト">
          <a:extLst>
            <a:ext uri="{FF2B5EF4-FFF2-40B4-BE49-F238E27FC236}">
              <a16:creationId xmlns:a16="http://schemas.microsoft.com/office/drawing/2014/main" id="{00000000-0008-0000-0700-0000F9020000}"/>
            </a:ext>
          </a:extLst>
        </xdr:cNvPr>
        <xdr:cNvSpPr txBox="1"/>
      </xdr:nvSpPr>
      <xdr:spPr>
        <a:xfrm>
          <a:off x="22212300" y="642982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63297</xdr:rowOff>
    </xdr:from>
    <xdr:to>
      <xdr:col>116</xdr:col>
      <xdr:colOff>114300</xdr:colOff>
      <xdr:row>38</xdr:row>
      <xdr:rowOff>164897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2110700" y="657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36779</xdr:rowOff>
    </xdr:from>
    <xdr:to>
      <xdr:col>112</xdr:col>
      <xdr:colOff>38100</xdr:colOff>
      <xdr:row>38</xdr:row>
      <xdr:rowOff>138379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1272500" y="655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154906</xdr:rowOff>
    </xdr:from>
    <xdr:ext cx="313932"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66333" y="63271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158852</xdr:rowOff>
    </xdr:from>
    <xdr:to>
      <xdr:col>107</xdr:col>
      <xdr:colOff>101600</xdr:colOff>
      <xdr:row>38</xdr:row>
      <xdr:rowOff>89002</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20383500" y="650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105529</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5017" y="6277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a:extLst>
            <a:ext uri="{FF2B5EF4-FFF2-40B4-BE49-F238E27FC236}">
              <a16:creationId xmlns:a16="http://schemas.microsoft.com/office/drawing/2014/main" id="{00000000-0008-0000-0700-00000103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140107</xdr:rowOff>
    </xdr:from>
    <xdr:to>
      <xdr:col>102</xdr:col>
      <xdr:colOff>165100</xdr:colOff>
      <xdr:row>37</xdr:row>
      <xdr:rowOff>70257</xdr:rowOff>
    </xdr:to>
    <xdr:sp macro="" textlink="">
      <xdr:nvSpPr>
        <xdr:cNvPr id="770" name="フローチャート: 判断 769">
          <a:extLst>
            <a:ext uri="{FF2B5EF4-FFF2-40B4-BE49-F238E27FC236}">
              <a16:creationId xmlns:a16="http://schemas.microsoft.com/office/drawing/2014/main" id="{00000000-0008-0000-0700-000002030000}"/>
            </a:ext>
          </a:extLst>
        </xdr:cNvPr>
        <xdr:cNvSpPr/>
      </xdr:nvSpPr>
      <xdr:spPr>
        <a:xfrm>
          <a:off x="19494500" y="631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86784</xdr:rowOff>
    </xdr:from>
    <xdr:ext cx="378565"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356017" y="60875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2658</xdr:rowOff>
    </xdr:from>
    <xdr:ext cx="313932"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99333" y="63463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41724</xdr:rowOff>
    </xdr:from>
    <xdr:ext cx="249299" cy="259045"/>
    <xdr:sp macro="" textlink="">
      <xdr:nvSpPr>
        <xdr:cNvPr id="780" name="諸支出金該当値テキスト">
          <a:extLst>
            <a:ext uri="{FF2B5EF4-FFF2-40B4-BE49-F238E27FC236}">
              <a16:creationId xmlns:a16="http://schemas.microsoft.com/office/drawing/2014/main" id="{00000000-0008-0000-0700-00000C030000}"/>
            </a:ext>
          </a:extLst>
        </xdr:cNvPr>
        <xdr:cNvSpPr txBox="1"/>
      </xdr:nvSpPr>
      <xdr:spPr>
        <a:xfrm>
          <a:off x="22212300" y="6556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1" name="前年度繰上充用金グラフ枠">
          <a:extLst>
            <a:ext uri="{FF2B5EF4-FFF2-40B4-BE49-F238E27FC236}">
              <a16:creationId xmlns:a16="http://schemas.microsoft.com/office/drawing/2014/main" id="{00000000-0008-0000-0700-00002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3" name="前年度繰上充用金最小値テキスト">
          <a:extLst>
            <a:ext uri="{FF2B5EF4-FFF2-40B4-BE49-F238E27FC236}">
              <a16:creationId xmlns:a16="http://schemas.microsoft.com/office/drawing/2014/main" id="{00000000-0008-0000-0700-00002D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5" name="前年度繰上充用金最大値テキスト">
          <a:extLst>
            <a:ext uri="{FF2B5EF4-FFF2-40B4-BE49-F238E27FC236}">
              <a16:creationId xmlns:a16="http://schemas.microsoft.com/office/drawing/2014/main" id="{00000000-0008-0000-0700-00002F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7" name="直線コネクタ 816">
          <a:extLst>
            <a:ext uri="{FF2B5EF4-FFF2-40B4-BE49-F238E27FC236}">
              <a16:creationId xmlns:a16="http://schemas.microsoft.com/office/drawing/2014/main" id="{00000000-0008-0000-0700-000031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8" name="前年度繰上充用金平均値テキスト">
          <a:extLst>
            <a:ext uri="{FF2B5EF4-FFF2-40B4-BE49-F238E27FC236}">
              <a16:creationId xmlns:a16="http://schemas.microsoft.com/office/drawing/2014/main" id="{00000000-0008-0000-0700-000032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0" name="直線コネクタ 819">
          <a:extLst>
            <a:ext uri="{FF2B5EF4-FFF2-40B4-BE49-F238E27FC236}">
              <a16:creationId xmlns:a16="http://schemas.microsoft.com/office/drawing/2014/main" id="{00000000-0008-0000-0700-000034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3" name="直線コネクタ 822">
          <a:extLst>
            <a:ext uri="{FF2B5EF4-FFF2-40B4-BE49-F238E27FC236}">
              <a16:creationId xmlns:a16="http://schemas.microsoft.com/office/drawing/2014/main" id="{00000000-0008-0000-0700-000037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127000</xdr:rowOff>
    </xdr:from>
    <xdr:to>
      <xdr:col>107</xdr:col>
      <xdr:colOff>101600</xdr:colOff>
      <xdr:row>57</xdr:row>
      <xdr:rowOff>57150</xdr:rowOff>
    </xdr:to>
    <xdr:sp macro="" textlink="">
      <xdr:nvSpPr>
        <xdr:cNvPr id="824" name="フローチャート: 判断 823">
          <a:extLst>
            <a:ext uri="{FF2B5EF4-FFF2-40B4-BE49-F238E27FC236}">
              <a16:creationId xmlns:a16="http://schemas.microsoft.com/office/drawing/2014/main" id="{00000000-0008-0000-0700-000038030000}"/>
            </a:ext>
          </a:extLst>
        </xdr:cNvPr>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73677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6" name="直線コネクタ 825">
          <a:extLst>
            <a:ext uri="{FF2B5EF4-FFF2-40B4-BE49-F238E27FC236}">
              <a16:creationId xmlns:a16="http://schemas.microsoft.com/office/drawing/2014/main" id="{00000000-0008-0000-0700-00003A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51</xdr:row>
      <xdr:rowOff>31750</xdr:rowOff>
    </xdr:from>
    <xdr:to>
      <xdr:col>102</xdr:col>
      <xdr:colOff>165100</xdr:colOff>
      <xdr:row>51</xdr:row>
      <xdr:rowOff>133350</xdr:rowOff>
    </xdr:to>
    <xdr:sp macro="" textlink="">
      <xdr:nvSpPr>
        <xdr:cNvPr id="827" name="フローチャート: 判断 826">
          <a:extLst>
            <a:ext uri="{FF2B5EF4-FFF2-40B4-BE49-F238E27FC236}">
              <a16:creationId xmlns:a16="http://schemas.microsoft.com/office/drawing/2014/main" id="{00000000-0008-0000-0700-00003B030000}"/>
            </a:ext>
          </a:extLst>
        </xdr:cNvPr>
        <xdr:cNvSpPr/>
      </xdr:nvSpPr>
      <xdr:spPr>
        <a:xfrm>
          <a:off x="19494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7" name="前年度繰上充用金該当値テキスト">
          <a:extLst>
            <a:ext uri="{FF2B5EF4-FFF2-40B4-BE49-F238E27FC236}">
              <a16:creationId xmlns:a16="http://schemas.microsoft.com/office/drawing/2014/main" id="{00000000-0008-0000-0700-000045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6" name="正方形/長方形 845">
          <a:extLst>
            <a:ext uri="{FF2B5EF4-FFF2-40B4-BE49-F238E27FC236}">
              <a16:creationId xmlns:a16="http://schemas.microsoft.com/office/drawing/2014/main" id="{00000000-0008-0000-0700-00004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7" name="正方形/長方形 846">
          <a:extLst>
            <a:ext uri="{FF2B5EF4-FFF2-40B4-BE49-F238E27FC236}">
              <a16:creationId xmlns:a16="http://schemas.microsoft.com/office/drawing/2014/main" id="{00000000-0008-0000-0700-00004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8" name="テキスト ボックス 847">
          <a:extLst>
            <a:ext uri="{FF2B5EF4-FFF2-40B4-BE49-F238E27FC236}">
              <a16:creationId xmlns:a16="http://schemas.microsoft.com/office/drawing/2014/main" id="{00000000-0008-0000-0700-00005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総務費は、ふるさと納税受入増による特産品費や包括業務委託料の増加のため、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類似団体平均を上回りました。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認定</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こども園の整備事業費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回りました。今後も少子化・高齢化の中で扶助費部分の増加が見込まれます。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教育費は、平成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全国平均や類似団体を下回っています。これは教育施設環境整備、学校等老朽施設の耐震化工事のピークが過ぎたことによるものです。今後も老朽化対策や教育情報化等により事業費の増が見込まれますが、「行財政改革プラン」に基づき投資的経費の抑制を図りながら、適正な事業実施に努めていき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債費は、土地開発公社の解散に係る三セク債や、教育施設環境整備、学校等老朽施設の耐震化工事に係る地方債の償還が増加し、今後ピークを迎えることから更なる負担が懸念されるため、「行財政改革プラン」に基づき、投資的経費にかかる市債の発行を抑制し、公債費負担の軽減を図り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年度は、市税やふるさと納税などの増加等により実質単年度収支は約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百万円の黒字となりました。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今後は、少子高齢化による扶助費の増加や、新規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公債費の増加などにより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歳出増となる見込みですが、「行財政改革プラン」に基づき、投資的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および、それに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る地方債の発行を抑制しながら、当該比率が悪化しないよう努めていきます。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水道事業会計は、毎年堅実に資金剰余額を生み出しています。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下水道事業会計は、下水道整備にかかる企業債償還金が依然として大きな負担となっており、今後も、水洗化の促進や適正な維持管理、施設統廃合による経費の節減、資本費平準化債の活用を図りながら、経営健全化に努め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病院事業会計は、医業収益の落ち込み</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年度も資金不足が発生して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います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。改革プランを着実に実行していくことで、収益性を高め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早期に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に努めます。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国民健康保険特別会計などの特別会計に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、各会計の事業計画に基づき、持続可能な保険給付サービスが実施・提供できるように、収支バランスのとれた事業運営を維持します。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5" zoomScaleNormal="85" workbookViewId="0">
      <selection activeCell="L3" sqref="L3:V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23088370</v>
      </c>
      <c r="BO4" s="431"/>
      <c r="BP4" s="431"/>
      <c r="BQ4" s="431"/>
      <c r="BR4" s="431"/>
      <c r="BS4" s="431"/>
      <c r="BT4" s="431"/>
      <c r="BU4" s="432"/>
      <c r="BV4" s="430">
        <v>19007359</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3.1</v>
      </c>
      <c r="CU4" s="437"/>
      <c r="CV4" s="437"/>
      <c r="CW4" s="437"/>
      <c r="CX4" s="437"/>
      <c r="CY4" s="437"/>
      <c r="CZ4" s="437"/>
      <c r="DA4" s="438"/>
      <c r="DB4" s="436">
        <v>2.9</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22488629</v>
      </c>
      <c r="BO5" s="468"/>
      <c r="BP5" s="468"/>
      <c r="BQ5" s="468"/>
      <c r="BR5" s="468"/>
      <c r="BS5" s="468"/>
      <c r="BT5" s="468"/>
      <c r="BU5" s="469"/>
      <c r="BV5" s="467">
        <v>18609133</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93.8</v>
      </c>
      <c r="CU5" s="465"/>
      <c r="CV5" s="465"/>
      <c r="CW5" s="465"/>
      <c r="CX5" s="465"/>
      <c r="CY5" s="465"/>
      <c r="CZ5" s="465"/>
      <c r="DA5" s="466"/>
      <c r="DB5" s="464">
        <v>91.8</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599741</v>
      </c>
      <c r="BO6" s="468"/>
      <c r="BP6" s="468"/>
      <c r="BQ6" s="468"/>
      <c r="BR6" s="468"/>
      <c r="BS6" s="468"/>
      <c r="BT6" s="468"/>
      <c r="BU6" s="469"/>
      <c r="BV6" s="467">
        <v>398226</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98.8</v>
      </c>
      <c r="CU6" s="505"/>
      <c r="CV6" s="505"/>
      <c r="CW6" s="505"/>
      <c r="CX6" s="505"/>
      <c r="CY6" s="505"/>
      <c r="CZ6" s="505"/>
      <c r="DA6" s="506"/>
      <c r="DB6" s="504">
        <v>98</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104</v>
      </c>
      <c r="AV7" s="500"/>
      <c r="AW7" s="500"/>
      <c r="AX7" s="500"/>
      <c r="AY7" s="501" t="s">
        <v>105</v>
      </c>
      <c r="AZ7" s="502"/>
      <c r="BA7" s="502"/>
      <c r="BB7" s="502"/>
      <c r="BC7" s="502"/>
      <c r="BD7" s="502"/>
      <c r="BE7" s="502"/>
      <c r="BF7" s="502"/>
      <c r="BG7" s="502"/>
      <c r="BH7" s="502"/>
      <c r="BI7" s="502"/>
      <c r="BJ7" s="502"/>
      <c r="BK7" s="502"/>
      <c r="BL7" s="502"/>
      <c r="BM7" s="503"/>
      <c r="BN7" s="467">
        <v>240029</v>
      </c>
      <c r="BO7" s="468"/>
      <c r="BP7" s="468"/>
      <c r="BQ7" s="468"/>
      <c r="BR7" s="468"/>
      <c r="BS7" s="468"/>
      <c r="BT7" s="468"/>
      <c r="BU7" s="469"/>
      <c r="BV7" s="467">
        <v>60364</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11556145</v>
      </c>
      <c r="CU7" s="468"/>
      <c r="CV7" s="468"/>
      <c r="CW7" s="468"/>
      <c r="CX7" s="468"/>
      <c r="CY7" s="468"/>
      <c r="CZ7" s="468"/>
      <c r="DA7" s="469"/>
      <c r="DB7" s="467">
        <v>11554889</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359712</v>
      </c>
      <c r="BO8" s="468"/>
      <c r="BP8" s="468"/>
      <c r="BQ8" s="468"/>
      <c r="BR8" s="468"/>
      <c r="BS8" s="468"/>
      <c r="BT8" s="468"/>
      <c r="BU8" s="469"/>
      <c r="BV8" s="467">
        <v>337862</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0.66</v>
      </c>
      <c r="CU8" s="508"/>
      <c r="CV8" s="508"/>
      <c r="CW8" s="508"/>
      <c r="CX8" s="508"/>
      <c r="CY8" s="508"/>
      <c r="CZ8" s="508"/>
      <c r="DA8" s="509"/>
      <c r="DB8" s="507">
        <v>0.65</v>
      </c>
      <c r="DC8" s="508"/>
      <c r="DD8" s="508"/>
      <c r="DE8" s="508"/>
      <c r="DF8" s="508"/>
      <c r="DG8" s="508"/>
      <c r="DH8" s="508"/>
      <c r="DI8" s="509"/>
      <c r="DJ8" s="186"/>
      <c r="DK8" s="186"/>
      <c r="DL8" s="186"/>
      <c r="DM8" s="186"/>
      <c r="DN8" s="186"/>
      <c r="DO8" s="186"/>
    </row>
    <row r="9" spans="1:119" ht="18.75" customHeight="1" thickBot="1" x14ac:dyDescent="0.2">
      <c r="A9" s="187"/>
      <c r="B9" s="461" t="s">
        <v>111</v>
      </c>
      <c r="C9" s="462"/>
      <c r="D9" s="462"/>
      <c r="E9" s="462"/>
      <c r="F9" s="462"/>
      <c r="G9" s="462"/>
      <c r="H9" s="462"/>
      <c r="I9" s="462"/>
      <c r="J9" s="462"/>
      <c r="K9" s="510"/>
      <c r="L9" s="511" t="s">
        <v>112</v>
      </c>
      <c r="M9" s="512"/>
      <c r="N9" s="512"/>
      <c r="O9" s="512"/>
      <c r="P9" s="512"/>
      <c r="Q9" s="513"/>
      <c r="R9" s="514">
        <v>44313</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115</v>
      </c>
      <c r="AV9" s="500"/>
      <c r="AW9" s="500"/>
      <c r="AX9" s="500"/>
      <c r="AY9" s="501" t="s">
        <v>116</v>
      </c>
      <c r="AZ9" s="502"/>
      <c r="BA9" s="502"/>
      <c r="BB9" s="502"/>
      <c r="BC9" s="502"/>
      <c r="BD9" s="502"/>
      <c r="BE9" s="502"/>
      <c r="BF9" s="502"/>
      <c r="BG9" s="502"/>
      <c r="BH9" s="502"/>
      <c r="BI9" s="502"/>
      <c r="BJ9" s="502"/>
      <c r="BK9" s="502"/>
      <c r="BL9" s="502"/>
      <c r="BM9" s="503"/>
      <c r="BN9" s="467">
        <v>21850</v>
      </c>
      <c r="BO9" s="468"/>
      <c r="BP9" s="468"/>
      <c r="BQ9" s="468"/>
      <c r="BR9" s="468"/>
      <c r="BS9" s="468"/>
      <c r="BT9" s="468"/>
      <c r="BU9" s="469"/>
      <c r="BV9" s="467">
        <v>282555</v>
      </c>
      <c r="BW9" s="468"/>
      <c r="BX9" s="468"/>
      <c r="BY9" s="468"/>
      <c r="BZ9" s="468"/>
      <c r="CA9" s="468"/>
      <c r="CB9" s="468"/>
      <c r="CC9" s="469"/>
      <c r="CD9" s="470" t="s">
        <v>117</v>
      </c>
      <c r="CE9" s="471"/>
      <c r="CF9" s="471"/>
      <c r="CG9" s="471"/>
      <c r="CH9" s="471"/>
      <c r="CI9" s="471"/>
      <c r="CJ9" s="471"/>
      <c r="CK9" s="471"/>
      <c r="CL9" s="471"/>
      <c r="CM9" s="471"/>
      <c r="CN9" s="471"/>
      <c r="CO9" s="471"/>
      <c r="CP9" s="471"/>
      <c r="CQ9" s="471"/>
      <c r="CR9" s="471"/>
      <c r="CS9" s="472"/>
      <c r="CT9" s="464">
        <v>11.6</v>
      </c>
      <c r="CU9" s="465"/>
      <c r="CV9" s="465"/>
      <c r="CW9" s="465"/>
      <c r="CX9" s="465"/>
      <c r="CY9" s="465"/>
      <c r="CZ9" s="465"/>
      <c r="DA9" s="466"/>
      <c r="DB9" s="464">
        <v>12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118</v>
      </c>
      <c r="M10" s="497"/>
      <c r="N10" s="497"/>
      <c r="O10" s="497"/>
      <c r="P10" s="497"/>
      <c r="Q10" s="498"/>
      <c r="R10" s="518">
        <v>47993</v>
      </c>
      <c r="S10" s="519"/>
      <c r="T10" s="519"/>
      <c r="U10" s="519"/>
      <c r="V10" s="520"/>
      <c r="W10" s="455"/>
      <c r="X10" s="456"/>
      <c r="Y10" s="456"/>
      <c r="Z10" s="456"/>
      <c r="AA10" s="456"/>
      <c r="AB10" s="456"/>
      <c r="AC10" s="456"/>
      <c r="AD10" s="456"/>
      <c r="AE10" s="456"/>
      <c r="AF10" s="456"/>
      <c r="AG10" s="456"/>
      <c r="AH10" s="456"/>
      <c r="AI10" s="456"/>
      <c r="AJ10" s="456"/>
      <c r="AK10" s="456"/>
      <c r="AL10" s="459"/>
      <c r="AM10" s="496" t="s">
        <v>119</v>
      </c>
      <c r="AN10" s="497"/>
      <c r="AO10" s="497"/>
      <c r="AP10" s="497"/>
      <c r="AQ10" s="497"/>
      <c r="AR10" s="497"/>
      <c r="AS10" s="497"/>
      <c r="AT10" s="498"/>
      <c r="AU10" s="499" t="s">
        <v>120</v>
      </c>
      <c r="AV10" s="500"/>
      <c r="AW10" s="500"/>
      <c r="AX10" s="500"/>
      <c r="AY10" s="501" t="s">
        <v>121</v>
      </c>
      <c r="AZ10" s="502"/>
      <c r="BA10" s="502"/>
      <c r="BB10" s="502"/>
      <c r="BC10" s="502"/>
      <c r="BD10" s="502"/>
      <c r="BE10" s="502"/>
      <c r="BF10" s="502"/>
      <c r="BG10" s="502"/>
      <c r="BH10" s="502"/>
      <c r="BI10" s="502"/>
      <c r="BJ10" s="502"/>
      <c r="BK10" s="502"/>
      <c r="BL10" s="502"/>
      <c r="BM10" s="503"/>
      <c r="BN10" s="467">
        <v>165168</v>
      </c>
      <c r="BO10" s="468"/>
      <c r="BP10" s="468"/>
      <c r="BQ10" s="468"/>
      <c r="BR10" s="468"/>
      <c r="BS10" s="468"/>
      <c r="BT10" s="468"/>
      <c r="BU10" s="469"/>
      <c r="BV10" s="467">
        <v>25165</v>
      </c>
      <c r="BW10" s="468"/>
      <c r="BX10" s="468"/>
      <c r="BY10" s="468"/>
      <c r="BZ10" s="468"/>
      <c r="CA10" s="468"/>
      <c r="CB10" s="468"/>
      <c r="CC10" s="469"/>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123</v>
      </c>
      <c r="M11" s="522"/>
      <c r="N11" s="522"/>
      <c r="O11" s="522"/>
      <c r="P11" s="522"/>
      <c r="Q11" s="523"/>
      <c r="R11" s="524" t="s">
        <v>124</v>
      </c>
      <c r="S11" s="525"/>
      <c r="T11" s="525"/>
      <c r="U11" s="525"/>
      <c r="V11" s="526"/>
      <c r="W11" s="455"/>
      <c r="X11" s="456"/>
      <c r="Y11" s="456"/>
      <c r="Z11" s="456"/>
      <c r="AA11" s="456"/>
      <c r="AB11" s="456"/>
      <c r="AC11" s="456"/>
      <c r="AD11" s="456"/>
      <c r="AE11" s="456"/>
      <c r="AF11" s="456"/>
      <c r="AG11" s="456"/>
      <c r="AH11" s="456"/>
      <c r="AI11" s="456"/>
      <c r="AJ11" s="456"/>
      <c r="AK11" s="456"/>
      <c r="AL11" s="459"/>
      <c r="AM11" s="496" t="s">
        <v>125</v>
      </c>
      <c r="AN11" s="497"/>
      <c r="AO11" s="497"/>
      <c r="AP11" s="497"/>
      <c r="AQ11" s="497"/>
      <c r="AR11" s="497"/>
      <c r="AS11" s="497"/>
      <c r="AT11" s="498"/>
      <c r="AU11" s="499" t="s">
        <v>120</v>
      </c>
      <c r="AV11" s="500"/>
      <c r="AW11" s="500"/>
      <c r="AX11" s="500"/>
      <c r="AY11" s="501" t="s">
        <v>126</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127</v>
      </c>
      <c r="CE11" s="471"/>
      <c r="CF11" s="471"/>
      <c r="CG11" s="471"/>
      <c r="CH11" s="471"/>
      <c r="CI11" s="471"/>
      <c r="CJ11" s="471"/>
      <c r="CK11" s="471"/>
      <c r="CL11" s="471"/>
      <c r="CM11" s="471"/>
      <c r="CN11" s="471"/>
      <c r="CO11" s="471"/>
      <c r="CP11" s="471"/>
      <c r="CQ11" s="471"/>
      <c r="CR11" s="471"/>
      <c r="CS11" s="472"/>
      <c r="CT11" s="507" t="s">
        <v>128</v>
      </c>
      <c r="CU11" s="508"/>
      <c r="CV11" s="508"/>
      <c r="CW11" s="508"/>
      <c r="CX11" s="508"/>
      <c r="CY11" s="508"/>
      <c r="CZ11" s="508"/>
      <c r="DA11" s="509"/>
      <c r="DB11" s="507" t="s">
        <v>129</v>
      </c>
      <c r="DC11" s="508"/>
      <c r="DD11" s="508"/>
      <c r="DE11" s="508"/>
      <c r="DF11" s="508"/>
      <c r="DG11" s="508"/>
      <c r="DH11" s="508"/>
      <c r="DI11" s="509"/>
      <c r="DJ11" s="186"/>
      <c r="DK11" s="186"/>
      <c r="DL11" s="186"/>
      <c r="DM11" s="186"/>
      <c r="DN11" s="186"/>
      <c r="DO11" s="186"/>
    </row>
    <row r="12" spans="1:119" ht="18.75" customHeight="1" x14ac:dyDescent="0.15">
      <c r="A12" s="187"/>
      <c r="B12" s="527" t="s">
        <v>130</v>
      </c>
      <c r="C12" s="528"/>
      <c r="D12" s="528"/>
      <c r="E12" s="528"/>
      <c r="F12" s="528"/>
      <c r="G12" s="528"/>
      <c r="H12" s="528"/>
      <c r="I12" s="528"/>
      <c r="J12" s="528"/>
      <c r="K12" s="529"/>
      <c r="L12" s="536" t="s">
        <v>131</v>
      </c>
      <c r="M12" s="537"/>
      <c r="N12" s="537"/>
      <c r="O12" s="537"/>
      <c r="P12" s="537"/>
      <c r="Q12" s="538"/>
      <c r="R12" s="539">
        <v>44080</v>
      </c>
      <c r="S12" s="540"/>
      <c r="T12" s="540"/>
      <c r="U12" s="540"/>
      <c r="V12" s="541"/>
      <c r="W12" s="542" t="s">
        <v>1</v>
      </c>
      <c r="X12" s="500"/>
      <c r="Y12" s="500"/>
      <c r="Z12" s="500"/>
      <c r="AA12" s="500"/>
      <c r="AB12" s="543"/>
      <c r="AC12" s="544" t="s">
        <v>132</v>
      </c>
      <c r="AD12" s="545"/>
      <c r="AE12" s="545"/>
      <c r="AF12" s="545"/>
      <c r="AG12" s="546"/>
      <c r="AH12" s="544" t="s">
        <v>133</v>
      </c>
      <c r="AI12" s="545"/>
      <c r="AJ12" s="545"/>
      <c r="AK12" s="545"/>
      <c r="AL12" s="547"/>
      <c r="AM12" s="496" t="s">
        <v>134</v>
      </c>
      <c r="AN12" s="497"/>
      <c r="AO12" s="497"/>
      <c r="AP12" s="497"/>
      <c r="AQ12" s="497"/>
      <c r="AR12" s="497"/>
      <c r="AS12" s="497"/>
      <c r="AT12" s="498"/>
      <c r="AU12" s="499" t="s">
        <v>135</v>
      </c>
      <c r="AV12" s="500"/>
      <c r="AW12" s="500"/>
      <c r="AX12" s="500"/>
      <c r="AY12" s="501" t="s">
        <v>136</v>
      </c>
      <c r="AZ12" s="502"/>
      <c r="BA12" s="502"/>
      <c r="BB12" s="502"/>
      <c r="BC12" s="502"/>
      <c r="BD12" s="502"/>
      <c r="BE12" s="502"/>
      <c r="BF12" s="502"/>
      <c r="BG12" s="502"/>
      <c r="BH12" s="502"/>
      <c r="BI12" s="502"/>
      <c r="BJ12" s="502"/>
      <c r="BK12" s="502"/>
      <c r="BL12" s="502"/>
      <c r="BM12" s="503"/>
      <c r="BN12" s="467">
        <v>0</v>
      </c>
      <c r="BO12" s="468"/>
      <c r="BP12" s="468"/>
      <c r="BQ12" s="468"/>
      <c r="BR12" s="468"/>
      <c r="BS12" s="468"/>
      <c r="BT12" s="468"/>
      <c r="BU12" s="469"/>
      <c r="BV12" s="467">
        <v>0</v>
      </c>
      <c r="BW12" s="468"/>
      <c r="BX12" s="468"/>
      <c r="BY12" s="468"/>
      <c r="BZ12" s="468"/>
      <c r="CA12" s="468"/>
      <c r="CB12" s="468"/>
      <c r="CC12" s="469"/>
      <c r="CD12" s="470" t="s">
        <v>137</v>
      </c>
      <c r="CE12" s="471"/>
      <c r="CF12" s="471"/>
      <c r="CG12" s="471"/>
      <c r="CH12" s="471"/>
      <c r="CI12" s="471"/>
      <c r="CJ12" s="471"/>
      <c r="CK12" s="471"/>
      <c r="CL12" s="471"/>
      <c r="CM12" s="471"/>
      <c r="CN12" s="471"/>
      <c r="CO12" s="471"/>
      <c r="CP12" s="471"/>
      <c r="CQ12" s="471"/>
      <c r="CR12" s="471"/>
      <c r="CS12" s="472"/>
      <c r="CT12" s="507" t="s">
        <v>138</v>
      </c>
      <c r="CU12" s="508"/>
      <c r="CV12" s="508"/>
      <c r="CW12" s="508"/>
      <c r="CX12" s="508"/>
      <c r="CY12" s="508"/>
      <c r="CZ12" s="508"/>
      <c r="DA12" s="509"/>
      <c r="DB12" s="507" t="s">
        <v>139</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140</v>
      </c>
      <c r="N13" s="559"/>
      <c r="O13" s="559"/>
      <c r="P13" s="559"/>
      <c r="Q13" s="560"/>
      <c r="R13" s="551">
        <v>42766</v>
      </c>
      <c r="S13" s="552"/>
      <c r="T13" s="552"/>
      <c r="U13" s="552"/>
      <c r="V13" s="553"/>
      <c r="W13" s="483" t="s">
        <v>141</v>
      </c>
      <c r="X13" s="484"/>
      <c r="Y13" s="484"/>
      <c r="Z13" s="484"/>
      <c r="AA13" s="484"/>
      <c r="AB13" s="474"/>
      <c r="AC13" s="518">
        <v>809</v>
      </c>
      <c r="AD13" s="519"/>
      <c r="AE13" s="519"/>
      <c r="AF13" s="519"/>
      <c r="AG13" s="561"/>
      <c r="AH13" s="518">
        <v>702</v>
      </c>
      <c r="AI13" s="519"/>
      <c r="AJ13" s="519"/>
      <c r="AK13" s="519"/>
      <c r="AL13" s="520"/>
      <c r="AM13" s="496" t="s">
        <v>142</v>
      </c>
      <c r="AN13" s="497"/>
      <c r="AO13" s="497"/>
      <c r="AP13" s="497"/>
      <c r="AQ13" s="497"/>
      <c r="AR13" s="497"/>
      <c r="AS13" s="497"/>
      <c r="AT13" s="498"/>
      <c r="AU13" s="499" t="s">
        <v>143</v>
      </c>
      <c r="AV13" s="500"/>
      <c r="AW13" s="500"/>
      <c r="AX13" s="500"/>
      <c r="AY13" s="501" t="s">
        <v>144</v>
      </c>
      <c r="AZ13" s="502"/>
      <c r="BA13" s="502"/>
      <c r="BB13" s="502"/>
      <c r="BC13" s="502"/>
      <c r="BD13" s="502"/>
      <c r="BE13" s="502"/>
      <c r="BF13" s="502"/>
      <c r="BG13" s="502"/>
      <c r="BH13" s="502"/>
      <c r="BI13" s="502"/>
      <c r="BJ13" s="502"/>
      <c r="BK13" s="502"/>
      <c r="BL13" s="502"/>
      <c r="BM13" s="503"/>
      <c r="BN13" s="467">
        <v>187018</v>
      </c>
      <c r="BO13" s="468"/>
      <c r="BP13" s="468"/>
      <c r="BQ13" s="468"/>
      <c r="BR13" s="468"/>
      <c r="BS13" s="468"/>
      <c r="BT13" s="468"/>
      <c r="BU13" s="469"/>
      <c r="BV13" s="467">
        <v>307720</v>
      </c>
      <c r="BW13" s="468"/>
      <c r="BX13" s="468"/>
      <c r="BY13" s="468"/>
      <c r="BZ13" s="468"/>
      <c r="CA13" s="468"/>
      <c r="CB13" s="468"/>
      <c r="CC13" s="469"/>
      <c r="CD13" s="470" t="s">
        <v>145</v>
      </c>
      <c r="CE13" s="471"/>
      <c r="CF13" s="471"/>
      <c r="CG13" s="471"/>
      <c r="CH13" s="471"/>
      <c r="CI13" s="471"/>
      <c r="CJ13" s="471"/>
      <c r="CK13" s="471"/>
      <c r="CL13" s="471"/>
      <c r="CM13" s="471"/>
      <c r="CN13" s="471"/>
      <c r="CO13" s="471"/>
      <c r="CP13" s="471"/>
      <c r="CQ13" s="471"/>
      <c r="CR13" s="471"/>
      <c r="CS13" s="472"/>
      <c r="CT13" s="464">
        <v>7.6</v>
      </c>
      <c r="CU13" s="465"/>
      <c r="CV13" s="465"/>
      <c r="CW13" s="465"/>
      <c r="CX13" s="465"/>
      <c r="CY13" s="465"/>
      <c r="CZ13" s="465"/>
      <c r="DA13" s="466"/>
      <c r="DB13" s="464">
        <v>7.9</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146</v>
      </c>
      <c r="M14" s="549"/>
      <c r="N14" s="549"/>
      <c r="O14" s="549"/>
      <c r="P14" s="549"/>
      <c r="Q14" s="550"/>
      <c r="R14" s="551">
        <v>44494</v>
      </c>
      <c r="S14" s="552"/>
      <c r="T14" s="552"/>
      <c r="U14" s="552"/>
      <c r="V14" s="553"/>
      <c r="W14" s="457"/>
      <c r="X14" s="458"/>
      <c r="Y14" s="458"/>
      <c r="Z14" s="458"/>
      <c r="AA14" s="458"/>
      <c r="AB14" s="447"/>
      <c r="AC14" s="554">
        <v>3.9</v>
      </c>
      <c r="AD14" s="555"/>
      <c r="AE14" s="555"/>
      <c r="AF14" s="555"/>
      <c r="AG14" s="556"/>
      <c r="AH14" s="554">
        <v>3.4</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147</v>
      </c>
      <c r="CE14" s="563"/>
      <c r="CF14" s="563"/>
      <c r="CG14" s="563"/>
      <c r="CH14" s="563"/>
      <c r="CI14" s="563"/>
      <c r="CJ14" s="563"/>
      <c r="CK14" s="563"/>
      <c r="CL14" s="563"/>
      <c r="CM14" s="563"/>
      <c r="CN14" s="563"/>
      <c r="CO14" s="563"/>
      <c r="CP14" s="563"/>
      <c r="CQ14" s="563"/>
      <c r="CR14" s="563"/>
      <c r="CS14" s="564"/>
      <c r="CT14" s="565">
        <v>69.400000000000006</v>
      </c>
      <c r="CU14" s="566"/>
      <c r="CV14" s="566"/>
      <c r="CW14" s="566"/>
      <c r="CX14" s="566"/>
      <c r="CY14" s="566"/>
      <c r="CZ14" s="566"/>
      <c r="DA14" s="567"/>
      <c r="DB14" s="565">
        <v>72.7</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148</v>
      </c>
      <c r="N15" s="559"/>
      <c r="O15" s="559"/>
      <c r="P15" s="559"/>
      <c r="Q15" s="560"/>
      <c r="R15" s="551">
        <v>43307</v>
      </c>
      <c r="S15" s="552"/>
      <c r="T15" s="552"/>
      <c r="U15" s="552"/>
      <c r="V15" s="553"/>
      <c r="W15" s="483" t="s">
        <v>149</v>
      </c>
      <c r="X15" s="484"/>
      <c r="Y15" s="484"/>
      <c r="Z15" s="484"/>
      <c r="AA15" s="484"/>
      <c r="AB15" s="474"/>
      <c r="AC15" s="518">
        <v>8935</v>
      </c>
      <c r="AD15" s="519"/>
      <c r="AE15" s="519"/>
      <c r="AF15" s="519"/>
      <c r="AG15" s="561"/>
      <c r="AH15" s="518">
        <v>8693</v>
      </c>
      <c r="AI15" s="519"/>
      <c r="AJ15" s="519"/>
      <c r="AK15" s="519"/>
      <c r="AL15" s="520"/>
      <c r="AM15" s="496"/>
      <c r="AN15" s="497"/>
      <c r="AO15" s="497"/>
      <c r="AP15" s="497"/>
      <c r="AQ15" s="497"/>
      <c r="AR15" s="497"/>
      <c r="AS15" s="497"/>
      <c r="AT15" s="498"/>
      <c r="AU15" s="499"/>
      <c r="AV15" s="500"/>
      <c r="AW15" s="500"/>
      <c r="AX15" s="500"/>
      <c r="AY15" s="427" t="s">
        <v>150</v>
      </c>
      <c r="AZ15" s="428"/>
      <c r="BA15" s="428"/>
      <c r="BB15" s="428"/>
      <c r="BC15" s="428"/>
      <c r="BD15" s="428"/>
      <c r="BE15" s="428"/>
      <c r="BF15" s="428"/>
      <c r="BG15" s="428"/>
      <c r="BH15" s="428"/>
      <c r="BI15" s="428"/>
      <c r="BJ15" s="428"/>
      <c r="BK15" s="428"/>
      <c r="BL15" s="428"/>
      <c r="BM15" s="429"/>
      <c r="BN15" s="430">
        <v>6145085</v>
      </c>
      <c r="BO15" s="431"/>
      <c r="BP15" s="431"/>
      <c r="BQ15" s="431"/>
      <c r="BR15" s="431"/>
      <c r="BS15" s="431"/>
      <c r="BT15" s="431"/>
      <c r="BU15" s="432"/>
      <c r="BV15" s="430">
        <v>5984096</v>
      </c>
      <c r="BW15" s="431"/>
      <c r="BX15" s="431"/>
      <c r="BY15" s="431"/>
      <c r="BZ15" s="431"/>
      <c r="CA15" s="431"/>
      <c r="CB15" s="431"/>
      <c r="CC15" s="432"/>
      <c r="CD15" s="568" t="s">
        <v>151</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152</v>
      </c>
      <c r="M16" s="579"/>
      <c r="N16" s="579"/>
      <c r="O16" s="579"/>
      <c r="P16" s="579"/>
      <c r="Q16" s="580"/>
      <c r="R16" s="571" t="s">
        <v>153</v>
      </c>
      <c r="S16" s="572"/>
      <c r="T16" s="572"/>
      <c r="U16" s="572"/>
      <c r="V16" s="573"/>
      <c r="W16" s="457"/>
      <c r="X16" s="458"/>
      <c r="Y16" s="458"/>
      <c r="Z16" s="458"/>
      <c r="AA16" s="458"/>
      <c r="AB16" s="447"/>
      <c r="AC16" s="554">
        <v>42.9</v>
      </c>
      <c r="AD16" s="555"/>
      <c r="AE16" s="555"/>
      <c r="AF16" s="555"/>
      <c r="AG16" s="556"/>
      <c r="AH16" s="554">
        <v>41.8</v>
      </c>
      <c r="AI16" s="555"/>
      <c r="AJ16" s="555"/>
      <c r="AK16" s="555"/>
      <c r="AL16" s="557"/>
      <c r="AM16" s="496"/>
      <c r="AN16" s="497"/>
      <c r="AO16" s="497"/>
      <c r="AP16" s="497"/>
      <c r="AQ16" s="497"/>
      <c r="AR16" s="497"/>
      <c r="AS16" s="497"/>
      <c r="AT16" s="498"/>
      <c r="AU16" s="499"/>
      <c r="AV16" s="500"/>
      <c r="AW16" s="500"/>
      <c r="AX16" s="500"/>
      <c r="AY16" s="501" t="s">
        <v>154</v>
      </c>
      <c r="AZ16" s="502"/>
      <c r="BA16" s="502"/>
      <c r="BB16" s="502"/>
      <c r="BC16" s="502"/>
      <c r="BD16" s="502"/>
      <c r="BE16" s="502"/>
      <c r="BF16" s="502"/>
      <c r="BG16" s="502"/>
      <c r="BH16" s="502"/>
      <c r="BI16" s="502"/>
      <c r="BJ16" s="502"/>
      <c r="BK16" s="502"/>
      <c r="BL16" s="502"/>
      <c r="BM16" s="503"/>
      <c r="BN16" s="467">
        <v>9193114</v>
      </c>
      <c r="BO16" s="468"/>
      <c r="BP16" s="468"/>
      <c r="BQ16" s="468"/>
      <c r="BR16" s="468"/>
      <c r="BS16" s="468"/>
      <c r="BT16" s="468"/>
      <c r="BU16" s="469"/>
      <c r="BV16" s="467">
        <v>9098912</v>
      </c>
      <c r="BW16" s="468"/>
      <c r="BX16" s="468"/>
      <c r="BY16" s="468"/>
      <c r="BZ16" s="468"/>
      <c r="CA16" s="468"/>
      <c r="CB16" s="468"/>
      <c r="CC16" s="469"/>
      <c r="CD16" s="201"/>
      <c r="CE16" s="577" t="s">
        <v>155</v>
      </c>
      <c r="CF16" s="577"/>
      <c r="CG16" s="577"/>
      <c r="CH16" s="577"/>
      <c r="CI16" s="577"/>
      <c r="CJ16" s="577"/>
      <c r="CK16" s="577"/>
      <c r="CL16" s="577"/>
      <c r="CM16" s="577"/>
      <c r="CN16" s="577"/>
      <c r="CO16" s="577"/>
      <c r="CP16" s="577"/>
      <c r="CQ16" s="577"/>
      <c r="CR16" s="577"/>
      <c r="CS16" s="578"/>
      <c r="CT16" s="464">
        <v>10.8</v>
      </c>
      <c r="CU16" s="465"/>
      <c r="CV16" s="465"/>
      <c r="CW16" s="465"/>
      <c r="CX16" s="465"/>
      <c r="CY16" s="465"/>
      <c r="CZ16" s="465"/>
      <c r="DA16" s="466"/>
      <c r="DB16" s="464">
        <v>6.5</v>
      </c>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156</v>
      </c>
      <c r="N17" s="575"/>
      <c r="O17" s="575"/>
      <c r="P17" s="575"/>
      <c r="Q17" s="576"/>
      <c r="R17" s="571" t="s">
        <v>157</v>
      </c>
      <c r="S17" s="572"/>
      <c r="T17" s="572"/>
      <c r="U17" s="572"/>
      <c r="V17" s="573"/>
      <c r="W17" s="483" t="s">
        <v>158</v>
      </c>
      <c r="X17" s="484"/>
      <c r="Y17" s="484"/>
      <c r="Z17" s="484"/>
      <c r="AA17" s="484"/>
      <c r="AB17" s="474"/>
      <c r="AC17" s="518">
        <v>11082</v>
      </c>
      <c r="AD17" s="519"/>
      <c r="AE17" s="519"/>
      <c r="AF17" s="519"/>
      <c r="AG17" s="561"/>
      <c r="AH17" s="518">
        <v>11379</v>
      </c>
      <c r="AI17" s="519"/>
      <c r="AJ17" s="519"/>
      <c r="AK17" s="519"/>
      <c r="AL17" s="520"/>
      <c r="AM17" s="496"/>
      <c r="AN17" s="497"/>
      <c r="AO17" s="497"/>
      <c r="AP17" s="497"/>
      <c r="AQ17" s="497"/>
      <c r="AR17" s="497"/>
      <c r="AS17" s="497"/>
      <c r="AT17" s="498"/>
      <c r="AU17" s="499"/>
      <c r="AV17" s="500"/>
      <c r="AW17" s="500"/>
      <c r="AX17" s="500"/>
      <c r="AY17" s="501" t="s">
        <v>159</v>
      </c>
      <c r="AZ17" s="502"/>
      <c r="BA17" s="502"/>
      <c r="BB17" s="502"/>
      <c r="BC17" s="502"/>
      <c r="BD17" s="502"/>
      <c r="BE17" s="502"/>
      <c r="BF17" s="502"/>
      <c r="BG17" s="502"/>
      <c r="BH17" s="502"/>
      <c r="BI17" s="502"/>
      <c r="BJ17" s="502"/>
      <c r="BK17" s="502"/>
      <c r="BL17" s="502"/>
      <c r="BM17" s="503"/>
      <c r="BN17" s="467">
        <v>7920001</v>
      </c>
      <c r="BO17" s="468"/>
      <c r="BP17" s="468"/>
      <c r="BQ17" s="468"/>
      <c r="BR17" s="468"/>
      <c r="BS17" s="468"/>
      <c r="BT17" s="468"/>
      <c r="BU17" s="469"/>
      <c r="BV17" s="467">
        <v>7687420</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160</v>
      </c>
      <c r="C18" s="510"/>
      <c r="D18" s="510"/>
      <c r="E18" s="582"/>
      <c r="F18" s="582"/>
      <c r="G18" s="582"/>
      <c r="H18" s="582"/>
      <c r="I18" s="582"/>
      <c r="J18" s="582"/>
      <c r="K18" s="582"/>
      <c r="L18" s="583">
        <v>150.97999999999999</v>
      </c>
      <c r="M18" s="583"/>
      <c r="N18" s="583"/>
      <c r="O18" s="583"/>
      <c r="P18" s="583"/>
      <c r="Q18" s="583"/>
      <c r="R18" s="584"/>
      <c r="S18" s="584"/>
      <c r="T18" s="584"/>
      <c r="U18" s="584"/>
      <c r="V18" s="585"/>
      <c r="W18" s="485"/>
      <c r="X18" s="486"/>
      <c r="Y18" s="486"/>
      <c r="Z18" s="486"/>
      <c r="AA18" s="486"/>
      <c r="AB18" s="477"/>
      <c r="AC18" s="586">
        <v>53.2</v>
      </c>
      <c r="AD18" s="587"/>
      <c r="AE18" s="587"/>
      <c r="AF18" s="587"/>
      <c r="AG18" s="588"/>
      <c r="AH18" s="586">
        <v>54.8</v>
      </c>
      <c r="AI18" s="587"/>
      <c r="AJ18" s="587"/>
      <c r="AK18" s="587"/>
      <c r="AL18" s="589"/>
      <c r="AM18" s="496"/>
      <c r="AN18" s="497"/>
      <c r="AO18" s="497"/>
      <c r="AP18" s="497"/>
      <c r="AQ18" s="497"/>
      <c r="AR18" s="497"/>
      <c r="AS18" s="497"/>
      <c r="AT18" s="498"/>
      <c r="AU18" s="499"/>
      <c r="AV18" s="500"/>
      <c r="AW18" s="500"/>
      <c r="AX18" s="500"/>
      <c r="AY18" s="501" t="s">
        <v>161</v>
      </c>
      <c r="AZ18" s="502"/>
      <c r="BA18" s="502"/>
      <c r="BB18" s="502"/>
      <c r="BC18" s="502"/>
      <c r="BD18" s="502"/>
      <c r="BE18" s="502"/>
      <c r="BF18" s="502"/>
      <c r="BG18" s="502"/>
      <c r="BH18" s="502"/>
      <c r="BI18" s="502"/>
      <c r="BJ18" s="502"/>
      <c r="BK18" s="502"/>
      <c r="BL18" s="502"/>
      <c r="BM18" s="503"/>
      <c r="BN18" s="467">
        <v>11159377</v>
      </c>
      <c r="BO18" s="468"/>
      <c r="BP18" s="468"/>
      <c r="BQ18" s="468"/>
      <c r="BR18" s="468"/>
      <c r="BS18" s="468"/>
      <c r="BT18" s="468"/>
      <c r="BU18" s="469"/>
      <c r="BV18" s="467">
        <v>10918567</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162</v>
      </c>
      <c r="C19" s="510"/>
      <c r="D19" s="510"/>
      <c r="E19" s="582"/>
      <c r="F19" s="582"/>
      <c r="G19" s="582"/>
      <c r="H19" s="582"/>
      <c r="I19" s="582"/>
      <c r="J19" s="582"/>
      <c r="K19" s="582"/>
      <c r="L19" s="590">
        <v>294</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163</v>
      </c>
      <c r="AZ19" s="502"/>
      <c r="BA19" s="502"/>
      <c r="BB19" s="502"/>
      <c r="BC19" s="502"/>
      <c r="BD19" s="502"/>
      <c r="BE19" s="502"/>
      <c r="BF19" s="502"/>
      <c r="BG19" s="502"/>
      <c r="BH19" s="502"/>
      <c r="BI19" s="502"/>
      <c r="BJ19" s="502"/>
      <c r="BK19" s="502"/>
      <c r="BL19" s="502"/>
      <c r="BM19" s="503"/>
      <c r="BN19" s="467">
        <v>15013627</v>
      </c>
      <c r="BO19" s="468"/>
      <c r="BP19" s="468"/>
      <c r="BQ19" s="468"/>
      <c r="BR19" s="468"/>
      <c r="BS19" s="468"/>
      <c r="BT19" s="468"/>
      <c r="BU19" s="469"/>
      <c r="BV19" s="467">
        <v>13580425</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164</v>
      </c>
      <c r="C20" s="510"/>
      <c r="D20" s="510"/>
      <c r="E20" s="582"/>
      <c r="F20" s="582"/>
      <c r="G20" s="582"/>
      <c r="H20" s="582"/>
      <c r="I20" s="582"/>
      <c r="J20" s="582"/>
      <c r="K20" s="582"/>
      <c r="L20" s="590">
        <v>15364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165</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166</v>
      </c>
      <c r="C22" s="605"/>
      <c r="D22" s="606"/>
      <c r="E22" s="479" t="s">
        <v>1</v>
      </c>
      <c r="F22" s="484"/>
      <c r="G22" s="484"/>
      <c r="H22" s="484"/>
      <c r="I22" s="484"/>
      <c r="J22" s="484"/>
      <c r="K22" s="474"/>
      <c r="L22" s="479" t="s">
        <v>167</v>
      </c>
      <c r="M22" s="484"/>
      <c r="N22" s="484"/>
      <c r="O22" s="484"/>
      <c r="P22" s="474"/>
      <c r="Q22" s="613" t="s">
        <v>168</v>
      </c>
      <c r="R22" s="614"/>
      <c r="S22" s="614"/>
      <c r="T22" s="614"/>
      <c r="U22" s="614"/>
      <c r="V22" s="615"/>
      <c r="W22" s="619" t="s">
        <v>169</v>
      </c>
      <c r="X22" s="605"/>
      <c r="Y22" s="606"/>
      <c r="Z22" s="479" t="s">
        <v>1</v>
      </c>
      <c r="AA22" s="484"/>
      <c r="AB22" s="484"/>
      <c r="AC22" s="484"/>
      <c r="AD22" s="484"/>
      <c r="AE22" s="484"/>
      <c r="AF22" s="484"/>
      <c r="AG22" s="474"/>
      <c r="AH22" s="632" t="s">
        <v>170</v>
      </c>
      <c r="AI22" s="484"/>
      <c r="AJ22" s="484"/>
      <c r="AK22" s="484"/>
      <c r="AL22" s="474"/>
      <c r="AM22" s="632" t="s">
        <v>171</v>
      </c>
      <c r="AN22" s="633"/>
      <c r="AO22" s="633"/>
      <c r="AP22" s="633"/>
      <c r="AQ22" s="633"/>
      <c r="AR22" s="634"/>
      <c r="AS22" s="613" t="s">
        <v>168</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172</v>
      </c>
      <c r="AZ23" s="428"/>
      <c r="BA23" s="428"/>
      <c r="BB23" s="428"/>
      <c r="BC23" s="428"/>
      <c r="BD23" s="428"/>
      <c r="BE23" s="428"/>
      <c r="BF23" s="428"/>
      <c r="BG23" s="428"/>
      <c r="BH23" s="428"/>
      <c r="BI23" s="428"/>
      <c r="BJ23" s="428"/>
      <c r="BK23" s="428"/>
      <c r="BL23" s="428"/>
      <c r="BM23" s="429"/>
      <c r="BN23" s="467">
        <v>19864613</v>
      </c>
      <c r="BO23" s="468"/>
      <c r="BP23" s="468"/>
      <c r="BQ23" s="468"/>
      <c r="BR23" s="468"/>
      <c r="BS23" s="468"/>
      <c r="BT23" s="468"/>
      <c r="BU23" s="469"/>
      <c r="BV23" s="467">
        <v>19422397</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173</v>
      </c>
      <c r="F24" s="497"/>
      <c r="G24" s="497"/>
      <c r="H24" s="497"/>
      <c r="I24" s="497"/>
      <c r="J24" s="497"/>
      <c r="K24" s="498"/>
      <c r="L24" s="518">
        <v>1</v>
      </c>
      <c r="M24" s="519"/>
      <c r="N24" s="519"/>
      <c r="O24" s="519"/>
      <c r="P24" s="561"/>
      <c r="Q24" s="518">
        <v>8930</v>
      </c>
      <c r="R24" s="519"/>
      <c r="S24" s="519"/>
      <c r="T24" s="519"/>
      <c r="U24" s="519"/>
      <c r="V24" s="561"/>
      <c r="W24" s="620"/>
      <c r="X24" s="608"/>
      <c r="Y24" s="609"/>
      <c r="Z24" s="517" t="s">
        <v>174</v>
      </c>
      <c r="AA24" s="497"/>
      <c r="AB24" s="497"/>
      <c r="AC24" s="497"/>
      <c r="AD24" s="497"/>
      <c r="AE24" s="497"/>
      <c r="AF24" s="497"/>
      <c r="AG24" s="498"/>
      <c r="AH24" s="518">
        <v>230</v>
      </c>
      <c r="AI24" s="519"/>
      <c r="AJ24" s="519"/>
      <c r="AK24" s="519"/>
      <c r="AL24" s="561"/>
      <c r="AM24" s="518">
        <v>773030</v>
      </c>
      <c r="AN24" s="519"/>
      <c r="AO24" s="519"/>
      <c r="AP24" s="519"/>
      <c r="AQ24" s="519"/>
      <c r="AR24" s="561"/>
      <c r="AS24" s="518">
        <v>3361</v>
      </c>
      <c r="AT24" s="519"/>
      <c r="AU24" s="519"/>
      <c r="AV24" s="519"/>
      <c r="AW24" s="519"/>
      <c r="AX24" s="520"/>
      <c r="AY24" s="640" t="s">
        <v>175</v>
      </c>
      <c r="AZ24" s="641"/>
      <c r="BA24" s="641"/>
      <c r="BB24" s="641"/>
      <c r="BC24" s="641"/>
      <c r="BD24" s="641"/>
      <c r="BE24" s="641"/>
      <c r="BF24" s="641"/>
      <c r="BG24" s="641"/>
      <c r="BH24" s="641"/>
      <c r="BI24" s="641"/>
      <c r="BJ24" s="641"/>
      <c r="BK24" s="641"/>
      <c r="BL24" s="641"/>
      <c r="BM24" s="642"/>
      <c r="BN24" s="467">
        <v>17617107</v>
      </c>
      <c r="BO24" s="468"/>
      <c r="BP24" s="468"/>
      <c r="BQ24" s="468"/>
      <c r="BR24" s="468"/>
      <c r="BS24" s="468"/>
      <c r="BT24" s="468"/>
      <c r="BU24" s="469"/>
      <c r="BV24" s="467">
        <v>17308477</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176</v>
      </c>
      <c r="F25" s="497"/>
      <c r="G25" s="497"/>
      <c r="H25" s="497"/>
      <c r="I25" s="497"/>
      <c r="J25" s="497"/>
      <c r="K25" s="498"/>
      <c r="L25" s="518">
        <v>1</v>
      </c>
      <c r="M25" s="519"/>
      <c r="N25" s="519"/>
      <c r="O25" s="519"/>
      <c r="P25" s="561"/>
      <c r="Q25" s="518">
        <v>7140</v>
      </c>
      <c r="R25" s="519"/>
      <c r="S25" s="519"/>
      <c r="T25" s="519"/>
      <c r="U25" s="519"/>
      <c r="V25" s="561"/>
      <c r="W25" s="620"/>
      <c r="X25" s="608"/>
      <c r="Y25" s="609"/>
      <c r="Z25" s="517" t="s">
        <v>177</v>
      </c>
      <c r="AA25" s="497"/>
      <c r="AB25" s="497"/>
      <c r="AC25" s="497"/>
      <c r="AD25" s="497"/>
      <c r="AE25" s="497"/>
      <c r="AF25" s="497"/>
      <c r="AG25" s="498"/>
      <c r="AH25" s="518" t="s">
        <v>139</v>
      </c>
      <c r="AI25" s="519"/>
      <c r="AJ25" s="519"/>
      <c r="AK25" s="519"/>
      <c r="AL25" s="561"/>
      <c r="AM25" s="518" t="s">
        <v>138</v>
      </c>
      <c r="AN25" s="519"/>
      <c r="AO25" s="519"/>
      <c r="AP25" s="519"/>
      <c r="AQ25" s="519"/>
      <c r="AR25" s="561"/>
      <c r="AS25" s="518" t="s">
        <v>139</v>
      </c>
      <c r="AT25" s="519"/>
      <c r="AU25" s="519"/>
      <c r="AV25" s="519"/>
      <c r="AW25" s="519"/>
      <c r="AX25" s="520"/>
      <c r="AY25" s="427" t="s">
        <v>178</v>
      </c>
      <c r="AZ25" s="428"/>
      <c r="BA25" s="428"/>
      <c r="BB25" s="428"/>
      <c r="BC25" s="428"/>
      <c r="BD25" s="428"/>
      <c r="BE25" s="428"/>
      <c r="BF25" s="428"/>
      <c r="BG25" s="428"/>
      <c r="BH25" s="428"/>
      <c r="BI25" s="428"/>
      <c r="BJ25" s="428"/>
      <c r="BK25" s="428"/>
      <c r="BL25" s="428"/>
      <c r="BM25" s="429"/>
      <c r="BN25" s="430">
        <v>1262919</v>
      </c>
      <c r="BO25" s="431"/>
      <c r="BP25" s="431"/>
      <c r="BQ25" s="431"/>
      <c r="BR25" s="431"/>
      <c r="BS25" s="431"/>
      <c r="BT25" s="431"/>
      <c r="BU25" s="432"/>
      <c r="BV25" s="430">
        <v>2086533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179</v>
      </c>
      <c r="F26" s="497"/>
      <c r="G26" s="497"/>
      <c r="H26" s="497"/>
      <c r="I26" s="497"/>
      <c r="J26" s="497"/>
      <c r="K26" s="498"/>
      <c r="L26" s="518">
        <v>1</v>
      </c>
      <c r="M26" s="519"/>
      <c r="N26" s="519"/>
      <c r="O26" s="519"/>
      <c r="P26" s="561"/>
      <c r="Q26" s="518">
        <v>6400</v>
      </c>
      <c r="R26" s="519"/>
      <c r="S26" s="519"/>
      <c r="T26" s="519"/>
      <c r="U26" s="519"/>
      <c r="V26" s="561"/>
      <c r="W26" s="620"/>
      <c r="X26" s="608"/>
      <c r="Y26" s="609"/>
      <c r="Z26" s="517" t="s">
        <v>180</v>
      </c>
      <c r="AA26" s="630"/>
      <c r="AB26" s="630"/>
      <c r="AC26" s="630"/>
      <c r="AD26" s="630"/>
      <c r="AE26" s="630"/>
      <c r="AF26" s="630"/>
      <c r="AG26" s="631"/>
      <c r="AH26" s="518">
        <v>17</v>
      </c>
      <c r="AI26" s="519"/>
      <c r="AJ26" s="519"/>
      <c r="AK26" s="519"/>
      <c r="AL26" s="561"/>
      <c r="AM26" s="518">
        <v>60554</v>
      </c>
      <c r="AN26" s="519"/>
      <c r="AO26" s="519"/>
      <c r="AP26" s="519"/>
      <c r="AQ26" s="519"/>
      <c r="AR26" s="561"/>
      <c r="AS26" s="518">
        <v>3562</v>
      </c>
      <c r="AT26" s="519"/>
      <c r="AU26" s="519"/>
      <c r="AV26" s="519"/>
      <c r="AW26" s="519"/>
      <c r="AX26" s="520"/>
      <c r="AY26" s="470" t="s">
        <v>181</v>
      </c>
      <c r="AZ26" s="471"/>
      <c r="BA26" s="471"/>
      <c r="BB26" s="471"/>
      <c r="BC26" s="471"/>
      <c r="BD26" s="471"/>
      <c r="BE26" s="471"/>
      <c r="BF26" s="471"/>
      <c r="BG26" s="471"/>
      <c r="BH26" s="471"/>
      <c r="BI26" s="471"/>
      <c r="BJ26" s="471"/>
      <c r="BK26" s="471"/>
      <c r="BL26" s="471"/>
      <c r="BM26" s="472"/>
      <c r="BN26" s="467" t="s">
        <v>129</v>
      </c>
      <c r="BO26" s="468"/>
      <c r="BP26" s="468"/>
      <c r="BQ26" s="468"/>
      <c r="BR26" s="468"/>
      <c r="BS26" s="468"/>
      <c r="BT26" s="468"/>
      <c r="BU26" s="469"/>
      <c r="BV26" s="467" t="s">
        <v>128</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182</v>
      </c>
      <c r="F27" s="497"/>
      <c r="G27" s="497"/>
      <c r="H27" s="497"/>
      <c r="I27" s="497"/>
      <c r="J27" s="497"/>
      <c r="K27" s="498"/>
      <c r="L27" s="518">
        <v>1</v>
      </c>
      <c r="M27" s="519"/>
      <c r="N27" s="519"/>
      <c r="O27" s="519"/>
      <c r="P27" s="561"/>
      <c r="Q27" s="518">
        <v>4510</v>
      </c>
      <c r="R27" s="519"/>
      <c r="S27" s="519"/>
      <c r="T27" s="519"/>
      <c r="U27" s="519"/>
      <c r="V27" s="561"/>
      <c r="W27" s="620"/>
      <c r="X27" s="608"/>
      <c r="Y27" s="609"/>
      <c r="Z27" s="517" t="s">
        <v>183</v>
      </c>
      <c r="AA27" s="497"/>
      <c r="AB27" s="497"/>
      <c r="AC27" s="497"/>
      <c r="AD27" s="497"/>
      <c r="AE27" s="497"/>
      <c r="AF27" s="497"/>
      <c r="AG27" s="498"/>
      <c r="AH27" s="518">
        <v>58</v>
      </c>
      <c r="AI27" s="519"/>
      <c r="AJ27" s="519"/>
      <c r="AK27" s="519"/>
      <c r="AL27" s="561"/>
      <c r="AM27" s="518">
        <v>184900</v>
      </c>
      <c r="AN27" s="519"/>
      <c r="AO27" s="519"/>
      <c r="AP27" s="519"/>
      <c r="AQ27" s="519"/>
      <c r="AR27" s="561"/>
      <c r="AS27" s="518">
        <v>3188</v>
      </c>
      <c r="AT27" s="519"/>
      <c r="AU27" s="519"/>
      <c r="AV27" s="519"/>
      <c r="AW27" s="519"/>
      <c r="AX27" s="520"/>
      <c r="AY27" s="562" t="s">
        <v>184</v>
      </c>
      <c r="AZ27" s="563"/>
      <c r="BA27" s="563"/>
      <c r="BB27" s="563"/>
      <c r="BC27" s="563"/>
      <c r="BD27" s="563"/>
      <c r="BE27" s="563"/>
      <c r="BF27" s="563"/>
      <c r="BG27" s="563"/>
      <c r="BH27" s="563"/>
      <c r="BI27" s="563"/>
      <c r="BJ27" s="563"/>
      <c r="BK27" s="563"/>
      <c r="BL27" s="563"/>
      <c r="BM27" s="564"/>
      <c r="BN27" s="643" t="s">
        <v>138</v>
      </c>
      <c r="BO27" s="644"/>
      <c r="BP27" s="644"/>
      <c r="BQ27" s="644"/>
      <c r="BR27" s="644"/>
      <c r="BS27" s="644"/>
      <c r="BT27" s="644"/>
      <c r="BU27" s="645"/>
      <c r="BV27" s="643" t="s">
        <v>138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185</v>
      </c>
      <c r="F28" s="497"/>
      <c r="G28" s="497"/>
      <c r="H28" s="497"/>
      <c r="I28" s="497"/>
      <c r="J28" s="497"/>
      <c r="K28" s="498"/>
      <c r="L28" s="518">
        <v>1</v>
      </c>
      <c r="M28" s="519"/>
      <c r="N28" s="519"/>
      <c r="O28" s="519"/>
      <c r="P28" s="561"/>
      <c r="Q28" s="518">
        <v>3800</v>
      </c>
      <c r="R28" s="519"/>
      <c r="S28" s="519"/>
      <c r="T28" s="519"/>
      <c r="U28" s="519"/>
      <c r="V28" s="561"/>
      <c r="W28" s="620"/>
      <c r="X28" s="608"/>
      <c r="Y28" s="609"/>
      <c r="Z28" s="517" t="s">
        <v>186</v>
      </c>
      <c r="AA28" s="497"/>
      <c r="AB28" s="497"/>
      <c r="AC28" s="497"/>
      <c r="AD28" s="497"/>
      <c r="AE28" s="497"/>
      <c r="AF28" s="497"/>
      <c r="AG28" s="498"/>
      <c r="AH28" s="518" t="s">
        <v>138</v>
      </c>
      <c r="AI28" s="519"/>
      <c r="AJ28" s="519"/>
      <c r="AK28" s="519"/>
      <c r="AL28" s="561"/>
      <c r="AM28" s="518" t="s">
        <v>128</v>
      </c>
      <c r="AN28" s="519"/>
      <c r="AO28" s="519"/>
      <c r="AP28" s="519"/>
      <c r="AQ28" s="519"/>
      <c r="AR28" s="561"/>
      <c r="AS28" s="518" t="s">
        <v>138</v>
      </c>
      <c r="AT28" s="519"/>
      <c r="AU28" s="519"/>
      <c r="AV28" s="519"/>
      <c r="AW28" s="519"/>
      <c r="AX28" s="520"/>
      <c r="AY28" s="646" t="s">
        <v>187</v>
      </c>
      <c r="AZ28" s="647"/>
      <c r="BA28" s="647"/>
      <c r="BB28" s="648"/>
      <c r="BC28" s="427" t="s">
        <v>47</v>
      </c>
      <c r="BD28" s="428"/>
      <c r="BE28" s="428"/>
      <c r="BF28" s="428"/>
      <c r="BG28" s="428"/>
      <c r="BH28" s="428"/>
      <c r="BI28" s="428"/>
      <c r="BJ28" s="428"/>
      <c r="BK28" s="428"/>
      <c r="BL28" s="428"/>
      <c r="BM28" s="429"/>
      <c r="BN28" s="430">
        <v>1844546</v>
      </c>
      <c r="BO28" s="431"/>
      <c r="BP28" s="431"/>
      <c r="BQ28" s="431"/>
      <c r="BR28" s="431"/>
      <c r="BS28" s="431"/>
      <c r="BT28" s="431"/>
      <c r="BU28" s="432"/>
      <c r="BV28" s="430">
        <v>1679378</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188</v>
      </c>
      <c r="F29" s="497"/>
      <c r="G29" s="497"/>
      <c r="H29" s="497"/>
      <c r="I29" s="497"/>
      <c r="J29" s="497"/>
      <c r="K29" s="498"/>
      <c r="L29" s="518">
        <v>13</v>
      </c>
      <c r="M29" s="519"/>
      <c r="N29" s="519"/>
      <c r="O29" s="519"/>
      <c r="P29" s="561"/>
      <c r="Q29" s="518">
        <v>3500</v>
      </c>
      <c r="R29" s="519"/>
      <c r="S29" s="519"/>
      <c r="T29" s="519"/>
      <c r="U29" s="519"/>
      <c r="V29" s="561"/>
      <c r="W29" s="621"/>
      <c r="X29" s="622"/>
      <c r="Y29" s="623"/>
      <c r="Z29" s="517" t="s">
        <v>189</v>
      </c>
      <c r="AA29" s="497"/>
      <c r="AB29" s="497"/>
      <c r="AC29" s="497"/>
      <c r="AD29" s="497"/>
      <c r="AE29" s="497"/>
      <c r="AF29" s="497"/>
      <c r="AG29" s="498"/>
      <c r="AH29" s="518">
        <v>288</v>
      </c>
      <c r="AI29" s="519"/>
      <c r="AJ29" s="519"/>
      <c r="AK29" s="519"/>
      <c r="AL29" s="561"/>
      <c r="AM29" s="518">
        <v>957930</v>
      </c>
      <c r="AN29" s="519"/>
      <c r="AO29" s="519"/>
      <c r="AP29" s="519"/>
      <c r="AQ29" s="519"/>
      <c r="AR29" s="561"/>
      <c r="AS29" s="518">
        <v>3326</v>
      </c>
      <c r="AT29" s="519"/>
      <c r="AU29" s="519"/>
      <c r="AV29" s="519"/>
      <c r="AW29" s="519"/>
      <c r="AX29" s="520"/>
      <c r="AY29" s="649"/>
      <c r="AZ29" s="650"/>
      <c r="BA29" s="650"/>
      <c r="BB29" s="651"/>
      <c r="BC29" s="501" t="s">
        <v>190</v>
      </c>
      <c r="BD29" s="502"/>
      <c r="BE29" s="502"/>
      <c r="BF29" s="502"/>
      <c r="BG29" s="502"/>
      <c r="BH29" s="502"/>
      <c r="BI29" s="502"/>
      <c r="BJ29" s="502"/>
      <c r="BK29" s="502"/>
      <c r="BL29" s="502"/>
      <c r="BM29" s="503"/>
      <c r="BN29" s="467">
        <v>458335</v>
      </c>
      <c r="BO29" s="468"/>
      <c r="BP29" s="468"/>
      <c r="BQ29" s="468"/>
      <c r="BR29" s="468"/>
      <c r="BS29" s="468"/>
      <c r="BT29" s="468"/>
      <c r="BU29" s="469"/>
      <c r="BV29" s="467">
        <v>458289</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191</v>
      </c>
      <c r="X30" s="628"/>
      <c r="Y30" s="628"/>
      <c r="Z30" s="628"/>
      <c r="AA30" s="628"/>
      <c r="AB30" s="628"/>
      <c r="AC30" s="628"/>
      <c r="AD30" s="628"/>
      <c r="AE30" s="628"/>
      <c r="AF30" s="628"/>
      <c r="AG30" s="629"/>
      <c r="AH30" s="586">
        <v>99.8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1293031</v>
      </c>
      <c r="BO30" s="644"/>
      <c r="BP30" s="644"/>
      <c r="BQ30" s="644"/>
      <c r="BR30" s="644"/>
      <c r="BS30" s="644"/>
      <c r="BT30" s="644"/>
      <c r="BU30" s="645"/>
      <c r="BV30" s="643">
        <v>989299</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198</v>
      </c>
      <c r="D33" s="491"/>
      <c r="E33" s="456" t="s">
        <v>199</v>
      </c>
      <c r="F33" s="456"/>
      <c r="G33" s="456"/>
      <c r="H33" s="456"/>
      <c r="I33" s="456"/>
      <c r="J33" s="456"/>
      <c r="K33" s="456"/>
      <c r="L33" s="456"/>
      <c r="M33" s="456"/>
      <c r="N33" s="456"/>
      <c r="O33" s="456"/>
      <c r="P33" s="456"/>
      <c r="Q33" s="456"/>
      <c r="R33" s="456"/>
      <c r="S33" s="456"/>
      <c r="T33" s="216"/>
      <c r="U33" s="491" t="s">
        <v>200</v>
      </c>
      <c r="V33" s="491"/>
      <c r="W33" s="456" t="s">
        <v>201</v>
      </c>
      <c r="X33" s="456"/>
      <c r="Y33" s="456"/>
      <c r="Z33" s="456"/>
      <c r="AA33" s="456"/>
      <c r="AB33" s="456"/>
      <c r="AC33" s="456"/>
      <c r="AD33" s="456"/>
      <c r="AE33" s="456"/>
      <c r="AF33" s="456"/>
      <c r="AG33" s="456"/>
      <c r="AH33" s="456"/>
      <c r="AI33" s="456"/>
      <c r="AJ33" s="456"/>
      <c r="AK33" s="456"/>
      <c r="AL33" s="216"/>
      <c r="AM33" s="491" t="s">
        <v>202</v>
      </c>
      <c r="AN33" s="491"/>
      <c r="AO33" s="456" t="s">
        <v>203</v>
      </c>
      <c r="AP33" s="456"/>
      <c r="AQ33" s="456"/>
      <c r="AR33" s="456"/>
      <c r="AS33" s="456"/>
      <c r="AT33" s="456"/>
      <c r="AU33" s="456"/>
      <c r="AV33" s="456"/>
      <c r="AW33" s="456"/>
      <c r="AX33" s="456"/>
      <c r="AY33" s="456"/>
      <c r="AZ33" s="456"/>
      <c r="BA33" s="456"/>
      <c r="BB33" s="456"/>
      <c r="BC33" s="456"/>
      <c r="BD33" s="217"/>
      <c r="BE33" s="456" t="s">
        <v>204</v>
      </c>
      <c r="BF33" s="456"/>
      <c r="BG33" s="456" t="s">
        <v>205</v>
      </c>
      <c r="BH33" s="456"/>
      <c r="BI33" s="456"/>
      <c r="BJ33" s="456"/>
      <c r="BK33" s="456"/>
      <c r="BL33" s="456"/>
      <c r="BM33" s="456"/>
      <c r="BN33" s="456"/>
      <c r="BO33" s="456"/>
      <c r="BP33" s="456"/>
      <c r="BQ33" s="456"/>
      <c r="BR33" s="456"/>
      <c r="BS33" s="456"/>
      <c r="BT33" s="456"/>
      <c r="BU33" s="456"/>
      <c r="BV33" s="217"/>
      <c r="BW33" s="491" t="s">
        <v>204</v>
      </c>
      <c r="BX33" s="491"/>
      <c r="BY33" s="456" t="s">
        <v>206</v>
      </c>
      <c r="BZ33" s="456"/>
      <c r="CA33" s="456"/>
      <c r="CB33" s="456"/>
      <c r="CC33" s="456"/>
      <c r="CD33" s="456"/>
      <c r="CE33" s="456"/>
      <c r="CF33" s="456"/>
      <c r="CG33" s="456"/>
      <c r="CH33" s="456"/>
      <c r="CI33" s="456"/>
      <c r="CJ33" s="456"/>
      <c r="CK33" s="456"/>
      <c r="CL33" s="456"/>
      <c r="CM33" s="456"/>
      <c r="CN33" s="216"/>
      <c r="CO33" s="491" t="s">
        <v>202</v>
      </c>
      <c r="CP33" s="491"/>
      <c r="CQ33" s="456" t="s">
        <v>207</v>
      </c>
      <c r="CR33" s="456"/>
      <c r="CS33" s="456"/>
      <c r="CT33" s="456"/>
      <c r="CU33" s="456"/>
      <c r="CV33" s="456"/>
      <c r="CW33" s="456"/>
      <c r="CX33" s="456"/>
      <c r="CY33" s="456"/>
      <c r="CZ33" s="456"/>
      <c r="DA33" s="456"/>
      <c r="DB33" s="456"/>
      <c r="DC33" s="456"/>
      <c r="DD33" s="456"/>
      <c r="DE33" s="456"/>
      <c r="DF33" s="216"/>
      <c r="DG33" s="655" t="s">
        <v>208</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下水道事業会計</v>
      </c>
      <c r="AP34" s="657"/>
      <c r="AQ34" s="657"/>
      <c r="AR34" s="657"/>
      <c r="AS34" s="657"/>
      <c r="AT34" s="657"/>
      <c r="AU34" s="657"/>
      <c r="AV34" s="657"/>
      <c r="AW34" s="657"/>
      <c r="AX34" s="657"/>
      <c r="AY34" s="657"/>
      <c r="AZ34" s="657"/>
      <c r="BA34" s="657"/>
      <c r="BB34" s="657"/>
      <c r="BC34" s="657"/>
      <c r="BD34" s="214"/>
      <c r="BE34" s="656">
        <f>IF(BG34="","",MAX(C34:D43,U34:V43,AM34:AN43)+1)</f>
        <v>10</v>
      </c>
      <c r="BF34" s="656"/>
      <c r="BG34" s="657" t="str">
        <f>IF('各会計、関係団体の財政状況及び健全化判断比率'!B35="","",'各会計、関係団体の財政状況及び健全化判断比率'!B35)</f>
        <v>産業団地整備事業特別会計</v>
      </c>
      <c r="BH34" s="657"/>
      <c r="BI34" s="657"/>
      <c r="BJ34" s="657"/>
      <c r="BK34" s="657"/>
      <c r="BL34" s="657"/>
      <c r="BM34" s="657"/>
      <c r="BN34" s="657"/>
      <c r="BO34" s="657"/>
      <c r="BP34" s="657"/>
      <c r="BQ34" s="657"/>
      <c r="BR34" s="657"/>
      <c r="BS34" s="657"/>
      <c r="BT34" s="657"/>
      <c r="BU34" s="657"/>
      <c r="BV34" s="214"/>
      <c r="BW34" s="656">
        <f>IF(BY34="","",MAX(C34:D43,U34:V43,AM34:AN43,BE34:BF43)+1)</f>
        <v>11</v>
      </c>
      <c r="BX34" s="656"/>
      <c r="BY34" s="657" t="str">
        <f>IF('各会計、関係団体の財政状況及び健全化判断比率'!B68="","",'各会計、関係団体の財政状況及び健全化判断比率'!B68)</f>
        <v>兵庫県市町村職員退職手当組合</v>
      </c>
      <c r="BZ34" s="657"/>
      <c r="CA34" s="657"/>
      <c r="CB34" s="657"/>
      <c r="CC34" s="657"/>
      <c r="CD34" s="657"/>
      <c r="CE34" s="657"/>
      <c r="CF34" s="657"/>
      <c r="CG34" s="657"/>
      <c r="CH34" s="657"/>
      <c r="CI34" s="657"/>
      <c r="CJ34" s="657"/>
      <c r="CK34" s="657"/>
      <c r="CL34" s="657"/>
      <c r="CM34" s="657"/>
      <c r="CN34" s="214"/>
      <c r="CO34" s="656">
        <f>IF(CQ34="","",MAX(C34:D43,U34:V43,AM34:AN43,BE34:BF43,BW34:BX43)+1)</f>
        <v>19</v>
      </c>
      <c r="CP34" s="656"/>
      <c r="CQ34" s="657" t="str">
        <f>IF('各会計、関係団体の財政状況及び健全化判断比率'!BS7="","",'各会計、関係団体の財政状況及び健全化判断比率'!BS7)</f>
        <v>株式会社加西北条都市開発</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公園墓地整備事業特別会計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12</v>
      </c>
      <c r="BX35" s="656"/>
      <c r="BY35" s="657" t="str">
        <f>IF('各会計、関係団体の財政状況及び健全化判断比率'!B69="","",'各会計、関係団体の財政状況及び健全化判断比率'!B69)</f>
        <v>兵庫県後期高齢者医療広域連合（一般会計）</v>
      </c>
      <c r="BZ35" s="657"/>
      <c r="CA35" s="657"/>
      <c r="CB35" s="657"/>
      <c r="CC35" s="657"/>
      <c r="CD35" s="657"/>
      <c r="CE35" s="657"/>
      <c r="CF35" s="657"/>
      <c r="CG35" s="657"/>
      <c r="CH35" s="657"/>
      <c r="CI35" s="657"/>
      <c r="CJ35" s="657"/>
      <c r="CK35" s="657"/>
      <c r="CL35" s="657"/>
      <c r="CM35" s="657"/>
      <c r="CN35" s="214"/>
      <c r="CO35" s="656">
        <f t="shared" ref="CO35:CO43" si="3">IF(CQ35="","",CO34+1)</f>
        <v>20</v>
      </c>
      <c r="CP35" s="656"/>
      <c r="CQ35" s="657" t="str">
        <f>IF('各会計、関係団体の財政状況及び健全化判断比率'!BS8="","",'各会計、関係団体の財政状況及び健全化判断比率'!BS8)</f>
        <v>北条鉄道株式会社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f t="shared" si="0"/>
        <v>8</v>
      </c>
      <c r="AN36" s="656"/>
      <c r="AO36" s="657" t="str">
        <f>IF('各会計、関係団体の財政状況及び健全化判断比率'!B33="","",'各会計、関係団体の財政状況及び健全化判断比率'!B33)</f>
        <v>病院事業会計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13</v>
      </c>
      <c r="BX36" s="656"/>
      <c r="BY36" s="657" t="str">
        <f>IF('各会計、関係団体の財政状況及び健全化判断比率'!B70="","",'各会計、関係団体の財政状況及び健全化判断比率'!B70)</f>
        <v>兵庫県後期高齢者医療広域連合（特別会計）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f t="shared" si="0"/>
        <v>9</v>
      </c>
      <c r="AN37" s="656"/>
      <c r="AO37" s="657" t="str">
        <f>IF('各会計、関係団体の財政状況及び健全化判断比率'!B34="","",'各会計、関係団体の財政状況及び健全化判断比率'!B34)</f>
        <v>農業共済事業会計</v>
      </c>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14</v>
      </c>
      <c r="BX37" s="656"/>
      <c r="BY37" s="657" t="str">
        <f>IF('各会計、関係団体の財政状況及び健全化判断比率'!B71="","",'各会計、関係団体の財政状況及び健全化判断比率'!B71)</f>
        <v>北はりま消防組合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15</v>
      </c>
      <c r="BX38" s="656"/>
      <c r="BY38" s="657" t="str">
        <f>IF('各会計、関係団体の財政状況及び健全化判断比率'!B72="","",'各会計、関係団体の財政状況及び健全化判断比率'!B72)</f>
        <v>播磨内陸医務事業組合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16</v>
      </c>
      <c r="BX39" s="656"/>
      <c r="BY39" s="657" t="str">
        <f>IF('各会計、関係団体の財政状況及び健全化判断比率'!B73="","",'各会計、関係団体の財政状況及び健全化判断比率'!B73)</f>
        <v>北播磨こども発達支援センター事務組合わかあゆ園</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17</v>
      </c>
      <c r="BX40" s="656"/>
      <c r="BY40" s="657" t="str">
        <f>IF('各会計、関係団体の財政状況及び健全化判断比率'!B74="","",'各会計、関係団体の財政状況及び健全化判断比率'!B74)</f>
        <v>市川町外三ヶ市町共有財産事務組合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18</v>
      </c>
      <c r="BX41" s="656"/>
      <c r="BY41" s="657" t="str">
        <f>IF('各会計、関係団体の財政状況及び健全化判断比率'!B75="","",'各会計、関係団体の財政状況及び健全化判断比率'!B75)</f>
        <v>小野加東加西環境施設事務組合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xN9uEM+DVsiMyLgPftKPbl3YvKe3aKxmF4G0ky/EmBlzsxZ3Dl1bc2c+xw78OG98cGb6+kUAW5WVTc0IzWlH+Q==" saltValue="XvgUKuGmt8HbJFq1E322M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8" t="s">
        <v>573</v>
      </c>
      <c r="D34" s="1248"/>
      <c r="E34" s="1249"/>
      <c r="F34" s="32">
        <v>0.73</v>
      </c>
      <c r="G34" s="33">
        <v>0.08</v>
      </c>
      <c r="H34" s="33" t="s">
        <v>574</v>
      </c>
      <c r="I34" s="33" t="s">
        <v>575</v>
      </c>
      <c r="J34" s="34" t="s">
        <v>576</v>
      </c>
      <c r="K34" s="22"/>
      <c r="L34" s="22"/>
      <c r="M34" s="22"/>
      <c r="N34" s="22"/>
      <c r="O34" s="22"/>
      <c r="P34" s="22"/>
    </row>
    <row r="35" spans="1:16" ht="39" customHeight="1" x14ac:dyDescent="0.15">
      <c r="A35" s="22"/>
      <c r="B35" s="35"/>
      <c r="C35" s="1242" t="s">
        <v>577</v>
      </c>
      <c r="D35" s="1243"/>
      <c r="E35" s="1244"/>
      <c r="F35" s="36">
        <v>7.71</v>
      </c>
      <c r="G35" s="37">
        <v>8.58</v>
      </c>
      <c r="H35" s="37">
        <v>9.84</v>
      </c>
      <c r="I35" s="37">
        <v>10.39</v>
      </c>
      <c r="J35" s="38">
        <v>11.27</v>
      </c>
      <c r="K35" s="22"/>
      <c r="L35" s="22"/>
      <c r="M35" s="22"/>
      <c r="N35" s="22"/>
      <c r="O35" s="22"/>
      <c r="P35" s="22"/>
    </row>
    <row r="36" spans="1:16" ht="39" customHeight="1" x14ac:dyDescent="0.15">
      <c r="A36" s="22"/>
      <c r="B36" s="35"/>
      <c r="C36" s="1242" t="s">
        <v>578</v>
      </c>
      <c r="D36" s="1243"/>
      <c r="E36" s="1244"/>
      <c r="F36" s="36">
        <v>2.4500000000000002</v>
      </c>
      <c r="G36" s="37">
        <v>3.73</v>
      </c>
      <c r="H36" s="37">
        <v>5.78</v>
      </c>
      <c r="I36" s="37">
        <v>6.75</v>
      </c>
      <c r="J36" s="38">
        <v>7.25</v>
      </c>
      <c r="K36" s="22"/>
      <c r="L36" s="22"/>
      <c r="M36" s="22"/>
      <c r="N36" s="22"/>
      <c r="O36" s="22"/>
      <c r="P36" s="22"/>
    </row>
    <row r="37" spans="1:16" ht="39" customHeight="1" x14ac:dyDescent="0.15">
      <c r="A37" s="22"/>
      <c r="B37" s="35"/>
      <c r="C37" s="1242" t="s">
        <v>579</v>
      </c>
      <c r="D37" s="1243"/>
      <c r="E37" s="1244"/>
      <c r="F37" s="36">
        <v>0.71</v>
      </c>
      <c r="G37" s="37">
        <v>0.19</v>
      </c>
      <c r="H37" s="37">
        <v>0.42</v>
      </c>
      <c r="I37" s="37">
        <v>2.84</v>
      </c>
      <c r="J37" s="38">
        <v>3.01</v>
      </c>
      <c r="K37" s="22"/>
      <c r="L37" s="22"/>
      <c r="M37" s="22"/>
      <c r="N37" s="22"/>
      <c r="O37" s="22"/>
      <c r="P37" s="22"/>
    </row>
    <row r="38" spans="1:16" ht="39" customHeight="1" x14ac:dyDescent="0.15">
      <c r="A38" s="22"/>
      <c r="B38" s="35"/>
      <c r="C38" s="1242" t="s">
        <v>580</v>
      </c>
      <c r="D38" s="1243"/>
      <c r="E38" s="1244"/>
      <c r="F38" s="36">
        <v>0.75</v>
      </c>
      <c r="G38" s="37">
        <v>2.73</v>
      </c>
      <c r="H38" s="37">
        <v>2.95</v>
      </c>
      <c r="I38" s="37">
        <v>1.83</v>
      </c>
      <c r="J38" s="38">
        <v>1.1499999999999999</v>
      </c>
      <c r="K38" s="22"/>
      <c r="L38" s="22"/>
      <c r="M38" s="22"/>
      <c r="N38" s="22"/>
      <c r="O38" s="22"/>
      <c r="P38" s="22"/>
    </row>
    <row r="39" spans="1:16" ht="39" customHeight="1" x14ac:dyDescent="0.15">
      <c r="A39" s="22"/>
      <c r="B39" s="35"/>
      <c r="C39" s="1242" t="s">
        <v>581</v>
      </c>
      <c r="D39" s="1243"/>
      <c r="E39" s="1244"/>
      <c r="F39" s="36">
        <v>0.34</v>
      </c>
      <c r="G39" s="37">
        <v>0.23</v>
      </c>
      <c r="H39" s="37">
        <v>0.26</v>
      </c>
      <c r="I39" s="37">
        <v>0.75</v>
      </c>
      <c r="J39" s="38">
        <v>0.65</v>
      </c>
      <c r="K39" s="22"/>
      <c r="L39" s="22"/>
      <c r="M39" s="22"/>
      <c r="N39" s="22"/>
      <c r="O39" s="22"/>
      <c r="P39" s="22"/>
    </row>
    <row r="40" spans="1:16" ht="39" customHeight="1" x14ac:dyDescent="0.15">
      <c r="A40" s="22"/>
      <c r="B40" s="35"/>
      <c r="C40" s="1242" t="s">
        <v>582</v>
      </c>
      <c r="D40" s="1243"/>
      <c r="E40" s="1244"/>
      <c r="F40" s="36">
        <v>0.69</v>
      </c>
      <c r="G40" s="37">
        <v>0.67</v>
      </c>
      <c r="H40" s="37">
        <v>0.59</v>
      </c>
      <c r="I40" s="37">
        <v>0.53</v>
      </c>
      <c r="J40" s="38">
        <v>0.52</v>
      </c>
      <c r="K40" s="22"/>
      <c r="L40" s="22"/>
      <c r="M40" s="22"/>
      <c r="N40" s="22"/>
      <c r="O40" s="22"/>
      <c r="P40" s="22"/>
    </row>
    <row r="41" spans="1:16" ht="39" customHeight="1" x14ac:dyDescent="0.15">
      <c r="A41" s="22"/>
      <c r="B41" s="35"/>
      <c r="C41" s="1242" t="s">
        <v>583</v>
      </c>
      <c r="D41" s="1243"/>
      <c r="E41" s="1244"/>
      <c r="F41" s="36">
        <v>0.45</v>
      </c>
      <c r="G41" s="37">
        <v>0.05</v>
      </c>
      <c r="H41" s="37">
        <v>0.05</v>
      </c>
      <c r="I41" s="37">
        <v>0.08</v>
      </c>
      <c r="J41" s="38">
        <v>0.09</v>
      </c>
      <c r="K41" s="22"/>
      <c r="L41" s="22"/>
      <c r="M41" s="22"/>
      <c r="N41" s="22"/>
      <c r="O41" s="22"/>
      <c r="P41" s="22"/>
    </row>
    <row r="42" spans="1:16" ht="39" customHeight="1" x14ac:dyDescent="0.15">
      <c r="A42" s="22"/>
      <c r="B42" s="39"/>
      <c r="C42" s="1242" t="s">
        <v>584</v>
      </c>
      <c r="D42" s="1243"/>
      <c r="E42" s="1244"/>
      <c r="F42" s="36" t="s">
        <v>526</v>
      </c>
      <c r="G42" s="37" t="s">
        <v>526</v>
      </c>
      <c r="H42" s="37" t="s">
        <v>526</v>
      </c>
      <c r="I42" s="37" t="s">
        <v>526</v>
      </c>
      <c r="J42" s="38" t="s">
        <v>526</v>
      </c>
      <c r="K42" s="22"/>
      <c r="L42" s="22"/>
      <c r="M42" s="22"/>
      <c r="N42" s="22"/>
      <c r="O42" s="22"/>
      <c r="P42" s="22"/>
    </row>
    <row r="43" spans="1:16" ht="39" customHeight="1" thickBot="1" x14ac:dyDescent="0.2">
      <c r="A43" s="22"/>
      <c r="B43" s="40"/>
      <c r="C43" s="1245" t="s">
        <v>585</v>
      </c>
      <c r="D43" s="1246"/>
      <c r="E43" s="1247"/>
      <c r="F43" s="41">
        <v>0.01</v>
      </c>
      <c r="G43" s="42">
        <v>0.01</v>
      </c>
      <c r="H43" s="42">
        <v>0.12</v>
      </c>
      <c r="I43" s="42">
        <v>0.13</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6uCWT0hK/b+pSoOx9ppMVy0tcvBA8JpZ9m3i9XMnYKPP2G9WGMoUtWiLqeNtkMvMgRtHgpE/KboasNDgRqO7A==" saltValue="qJr7MVva4pYxA6eS+SOI8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0" t="s">
        <v>10</v>
      </c>
      <c r="C45" s="1251"/>
      <c r="D45" s="58"/>
      <c r="E45" s="1256" t="s">
        <v>11</v>
      </c>
      <c r="F45" s="1256"/>
      <c r="G45" s="1256"/>
      <c r="H45" s="1256"/>
      <c r="I45" s="1256"/>
      <c r="J45" s="1257"/>
      <c r="K45" s="59">
        <v>1626</v>
      </c>
      <c r="L45" s="60">
        <v>1656</v>
      </c>
      <c r="M45" s="60">
        <v>1632</v>
      </c>
      <c r="N45" s="60">
        <v>1690</v>
      </c>
      <c r="O45" s="61">
        <v>1794</v>
      </c>
      <c r="P45" s="48"/>
      <c r="Q45" s="48"/>
      <c r="R45" s="48"/>
      <c r="S45" s="48"/>
      <c r="T45" s="48"/>
      <c r="U45" s="48"/>
    </row>
    <row r="46" spans="1:21" ht="30.75" customHeight="1" x14ac:dyDescent="0.15">
      <c r="A46" s="48"/>
      <c r="B46" s="1252"/>
      <c r="C46" s="1253"/>
      <c r="D46" s="62"/>
      <c r="E46" s="1258" t="s">
        <v>12</v>
      </c>
      <c r="F46" s="1258"/>
      <c r="G46" s="1258"/>
      <c r="H46" s="1258"/>
      <c r="I46" s="1258"/>
      <c r="J46" s="1259"/>
      <c r="K46" s="63" t="s">
        <v>526</v>
      </c>
      <c r="L46" s="64" t="s">
        <v>526</v>
      </c>
      <c r="M46" s="64" t="s">
        <v>526</v>
      </c>
      <c r="N46" s="64" t="s">
        <v>526</v>
      </c>
      <c r="O46" s="65" t="s">
        <v>526</v>
      </c>
      <c r="P46" s="48"/>
      <c r="Q46" s="48"/>
      <c r="R46" s="48"/>
      <c r="S46" s="48"/>
      <c r="T46" s="48"/>
      <c r="U46" s="48"/>
    </row>
    <row r="47" spans="1:21" ht="30.75" customHeight="1" x14ac:dyDescent="0.15">
      <c r="A47" s="48"/>
      <c r="B47" s="1252"/>
      <c r="C47" s="1253"/>
      <c r="D47" s="62"/>
      <c r="E47" s="1258" t="s">
        <v>13</v>
      </c>
      <c r="F47" s="1258"/>
      <c r="G47" s="1258"/>
      <c r="H47" s="1258"/>
      <c r="I47" s="1258"/>
      <c r="J47" s="1259"/>
      <c r="K47" s="63" t="s">
        <v>526</v>
      </c>
      <c r="L47" s="64" t="s">
        <v>526</v>
      </c>
      <c r="M47" s="64" t="s">
        <v>526</v>
      </c>
      <c r="N47" s="64" t="s">
        <v>526</v>
      </c>
      <c r="O47" s="65" t="s">
        <v>526</v>
      </c>
      <c r="P47" s="48"/>
      <c r="Q47" s="48"/>
      <c r="R47" s="48"/>
      <c r="S47" s="48"/>
      <c r="T47" s="48"/>
      <c r="U47" s="48"/>
    </row>
    <row r="48" spans="1:21" ht="30.75" customHeight="1" x14ac:dyDescent="0.15">
      <c r="A48" s="48"/>
      <c r="B48" s="1252"/>
      <c r="C48" s="1253"/>
      <c r="D48" s="62"/>
      <c r="E48" s="1258" t="s">
        <v>14</v>
      </c>
      <c r="F48" s="1258"/>
      <c r="G48" s="1258"/>
      <c r="H48" s="1258"/>
      <c r="I48" s="1258"/>
      <c r="J48" s="1259"/>
      <c r="K48" s="63">
        <v>1426</v>
      </c>
      <c r="L48" s="64">
        <v>1282</v>
      </c>
      <c r="M48" s="64">
        <v>1018</v>
      </c>
      <c r="N48" s="64">
        <v>971</v>
      </c>
      <c r="O48" s="65">
        <v>968</v>
      </c>
      <c r="P48" s="48"/>
      <c r="Q48" s="48"/>
      <c r="R48" s="48"/>
      <c r="S48" s="48"/>
      <c r="T48" s="48"/>
      <c r="U48" s="48"/>
    </row>
    <row r="49" spans="1:21" ht="30.75" customHeight="1" x14ac:dyDescent="0.15">
      <c r="A49" s="48"/>
      <c r="B49" s="1252"/>
      <c r="C49" s="1253"/>
      <c r="D49" s="62"/>
      <c r="E49" s="1258" t="s">
        <v>15</v>
      </c>
      <c r="F49" s="1258"/>
      <c r="G49" s="1258"/>
      <c r="H49" s="1258"/>
      <c r="I49" s="1258"/>
      <c r="J49" s="1259"/>
      <c r="K49" s="63">
        <v>66</v>
      </c>
      <c r="L49" s="64">
        <v>79</v>
      </c>
      <c r="M49" s="64">
        <v>77</v>
      </c>
      <c r="N49" s="64">
        <v>81</v>
      </c>
      <c r="O49" s="65">
        <v>56</v>
      </c>
      <c r="P49" s="48"/>
      <c r="Q49" s="48"/>
      <c r="R49" s="48"/>
      <c r="S49" s="48"/>
      <c r="T49" s="48"/>
      <c r="U49" s="48"/>
    </row>
    <row r="50" spans="1:21" ht="30.75" customHeight="1" x14ac:dyDescent="0.15">
      <c r="A50" s="48"/>
      <c r="B50" s="1252"/>
      <c r="C50" s="1253"/>
      <c r="D50" s="62"/>
      <c r="E50" s="1258" t="s">
        <v>16</v>
      </c>
      <c r="F50" s="1258"/>
      <c r="G50" s="1258"/>
      <c r="H50" s="1258"/>
      <c r="I50" s="1258"/>
      <c r="J50" s="1259"/>
      <c r="K50" s="63">
        <v>24</v>
      </c>
      <c r="L50" s="64">
        <v>21</v>
      </c>
      <c r="M50" s="64">
        <v>12</v>
      </c>
      <c r="N50" s="64">
        <v>8</v>
      </c>
      <c r="O50" s="65">
        <v>1</v>
      </c>
      <c r="P50" s="48"/>
      <c r="Q50" s="48"/>
      <c r="R50" s="48"/>
      <c r="S50" s="48"/>
      <c r="T50" s="48"/>
      <c r="U50" s="48"/>
    </row>
    <row r="51" spans="1:21" ht="30.75" customHeight="1" x14ac:dyDescent="0.15">
      <c r="A51" s="48"/>
      <c r="B51" s="1254"/>
      <c r="C51" s="1255"/>
      <c r="D51" s="66"/>
      <c r="E51" s="1258" t="s">
        <v>17</v>
      </c>
      <c r="F51" s="1258"/>
      <c r="G51" s="1258"/>
      <c r="H51" s="1258"/>
      <c r="I51" s="1258"/>
      <c r="J51" s="1259"/>
      <c r="K51" s="63">
        <v>0</v>
      </c>
      <c r="L51" s="64" t="s">
        <v>526</v>
      </c>
      <c r="M51" s="64" t="s">
        <v>526</v>
      </c>
      <c r="N51" s="64" t="s">
        <v>526</v>
      </c>
      <c r="O51" s="65" t="s">
        <v>526</v>
      </c>
      <c r="P51" s="48"/>
      <c r="Q51" s="48"/>
      <c r="R51" s="48"/>
      <c r="S51" s="48"/>
      <c r="T51" s="48"/>
      <c r="U51" s="48"/>
    </row>
    <row r="52" spans="1:21" ht="30.75" customHeight="1" x14ac:dyDescent="0.15">
      <c r="A52" s="48"/>
      <c r="B52" s="1260" t="s">
        <v>18</v>
      </c>
      <c r="C52" s="1261"/>
      <c r="D52" s="66"/>
      <c r="E52" s="1258" t="s">
        <v>19</v>
      </c>
      <c r="F52" s="1258"/>
      <c r="G52" s="1258"/>
      <c r="H52" s="1258"/>
      <c r="I52" s="1258"/>
      <c r="J52" s="1259"/>
      <c r="K52" s="63">
        <v>2322</v>
      </c>
      <c r="L52" s="64">
        <v>2155</v>
      </c>
      <c r="M52" s="64">
        <v>2087</v>
      </c>
      <c r="N52" s="64">
        <v>1967</v>
      </c>
      <c r="O52" s="65">
        <v>2023</v>
      </c>
      <c r="P52" s="48"/>
      <c r="Q52" s="48"/>
      <c r="R52" s="48"/>
      <c r="S52" s="48"/>
      <c r="T52" s="48"/>
      <c r="U52" s="48"/>
    </row>
    <row r="53" spans="1:21" ht="30.75" customHeight="1" thickBot="1" x14ac:dyDescent="0.2">
      <c r="A53" s="48"/>
      <c r="B53" s="1262" t="s">
        <v>20</v>
      </c>
      <c r="C53" s="1263"/>
      <c r="D53" s="67"/>
      <c r="E53" s="1264" t="s">
        <v>21</v>
      </c>
      <c r="F53" s="1264"/>
      <c r="G53" s="1264"/>
      <c r="H53" s="1264"/>
      <c r="I53" s="1264"/>
      <c r="J53" s="1265"/>
      <c r="K53" s="68">
        <v>820</v>
      </c>
      <c r="L53" s="69">
        <v>883</v>
      </c>
      <c r="M53" s="69">
        <v>652</v>
      </c>
      <c r="N53" s="69">
        <v>783</v>
      </c>
      <c r="O53" s="70">
        <v>796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6" t="s">
        <v>24</v>
      </c>
      <c r="C57" s="1267"/>
      <c r="D57" s="1270" t="s">
        <v>25</v>
      </c>
      <c r="E57" s="1271"/>
      <c r="F57" s="1271"/>
      <c r="G57" s="1271"/>
      <c r="H57" s="1271"/>
      <c r="I57" s="1271"/>
      <c r="J57" s="1272"/>
      <c r="K57" s="83" t="s">
        <v>602</v>
      </c>
      <c r="L57" s="84" t="s">
        <v>602</v>
      </c>
      <c r="M57" s="84" t="s">
        <v>602</v>
      </c>
      <c r="N57" s="84" t="s">
        <v>602</v>
      </c>
      <c r="O57" s="85" t="s">
        <v>602</v>
      </c>
    </row>
    <row r="58" spans="1:21" ht="31.5" customHeight="1" thickBot="1" x14ac:dyDescent="0.2">
      <c r="B58" s="1268"/>
      <c r="C58" s="1269"/>
      <c r="D58" s="1273" t="s">
        <v>26</v>
      </c>
      <c r="E58" s="1274"/>
      <c r="F58" s="1274"/>
      <c r="G58" s="1274"/>
      <c r="H58" s="1274"/>
      <c r="I58" s="1274"/>
      <c r="J58" s="1275"/>
      <c r="K58" s="86" t="s">
        <v>602</v>
      </c>
      <c r="L58" s="87" t="s">
        <v>602</v>
      </c>
      <c r="M58" s="87" t="s">
        <v>602</v>
      </c>
      <c r="N58" s="87" t="s">
        <v>602</v>
      </c>
      <c r="O58" s="88" t="s">
        <v>602</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2mkeq1rqAiInZefKG0q9eyN+cjkR4nxljUGjHmHoQFFHWFJRwrZkZpx6Xyz+7pSbemLMOxwJDcYb0f2JP7UeVQ==" saltValue="/+IznJzzfvVZlePxRKDPL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76" t="s">
        <v>29</v>
      </c>
      <c r="C41" s="1277"/>
      <c r="D41" s="102"/>
      <c r="E41" s="1282" t="s">
        <v>30</v>
      </c>
      <c r="F41" s="1282"/>
      <c r="G41" s="1282"/>
      <c r="H41" s="1283"/>
      <c r="I41" s="103">
        <v>18766</v>
      </c>
      <c r="J41" s="104">
        <v>19361</v>
      </c>
      <c r="K41" s="104">
        <v>19742</v>
      </c>
      <c r="L41" s="104">
        <v>19422</v>
      </c>
      <c r="M41" s="105">
        <v>19865</v>
      </c>
    </row>
    <row r="42" spans="2:13" ht="27.75" customHeight="1" x14ac:dyDescent="0.15">
      <c r="B42" s="1278"/>
      <c r="C42" s="1279"/>
      <c r="D42" s="106"/>
      <c r="E42" s="1284" t="s">
        <v>31</v>
      </c>
      <c r="F42" s="1284"/>
      <c r="G42" s="1284"/>
      <c r="H42" s="1285"/>
      <c r="I42" s="107">
        <v>44</v>
      </c>
      <c r="J42" s="108">
        <v>24</v>
      </c>
      <c r="K42" s="108">
        <v>12</v>
      </c>
      <c r="L42" s="108">
        <v>1</v>
      </c>
      <c r="M42" s="109">
        <v>488</v>
      </c>
    </row>
    <row r="43" spans="2:13" ht="27.75" customHeight="1" x14ac:dyDescent="0.15">
      <c r="B43" s="1278"/>
      <c r="C43" s="1279"/>
      <c r="D43" s="106"/>
      <c r="E43" s="1284" t="s">
        <v>32</v>
      </c>
      <c r="F43" s="1284"/>
      <c r="G43" s="1284"/>
      <c r="H43" s="1285"/>
      <c r="I43" s="107">
        <v>14669</v>
      </c>
      <c r="J43" s="108">
        <v>14246</v>
      </c>
      <c r="K43" s="108">
        <v>13811</v>
      </c>
      <c r="L43" s="108">
        <v>13654</v>
      </c>
      <c r="M43" s="109">
        <v>13020</v>
      </c>
    </row>
    <row r="44" spans="2:13" ht="27.75" customHeight="1" x14ac:dyDescent="0.15">
      <c r="B44" s="1278"/>
      <c r="C44" s="1279"/>
      <c r="D44" s="106"/>
      <c r="E44" s="1284" t="s">
        <v>33</v>
      </c>
      <c r="F44" s="1284"/>
      <c r="G44" s="1284"/>
      <c r="H44" s="1285"/>
      <c r="I44" s="107">
        <v>122</v>
      </c>
      <c r="J44" s="108">
        <v>53</v>
      </c>
      <c r="K44" s="108">
        <v>134</v>
      </c>
      <c r="L44" s="108">
        <v>115</v>
      </c>
      <c r="M44" s="109">
        <v>92</v>
      </c>
    </row>
    <row r="45" spans="2:13" ht="27.75" customHeight="1" x14ac:dyDescent="0.15">
      <c r="B45" s="1278"/>
      <c r="C45" s="1279"/>
      <c r="D45" s="106"/>
      <c r="E45" s="1284" t="s">
        <v>34</v>
      </c>
      <c r="F45" s="1284"/>
      <c r="G45" s="1284"/>
      <c r="H45" s="1285"/>
      <c r="I45" s="107">
        <v>1384</v>
      </c>
      <c r="J45" s="108">
        <v>1330</v>
      </c>
      <c r="K45" s="108">
        <v>1385</v>
      </c>
      <c r="L45" s="108">
        <v>1383</v>
      </c>
      <c r="M45" s="109">
        <v>1423</v>
      </c>
    </row>
    <row r="46" spans="2:13" ht="27.75" customHeight="1" x14ac:dyDescent="0.15">
      <c r="B46" s="1278"/>
      <c r="C46" s="1279"/>
      <c r="D46" s="110"/>
      <c r="E46" s="1284" t="s">
        <v>35</v>
      </c>
      <c r="F46" s="1284"/>
      <c r="G46" s="1284"/>
      <c r="H46" s="1285"/>
      <c r="I46" s="107" t="s">
        <v>526</v>
      </c>
      <c r="J46" s="108" t="s">
        <v>526</v>
      </c>
      <c r="K46" s="108" t="s">
        <v>526</v>
      </c>
      <c r="L46" s="108" t="s">
        <v>526</v>
      </c>
      <c r="M46" s="109" t="s">
        <v>526</v>
      </c>
    </row>
    <row r="47" spans="2:13" ht="27.75" customHeight="1" x14ac:dyDescent="0.15">
      <c r="B47" s="1278"/>
      <c r="C47" s="1279"/>
      <c r="D47" s="111"/>
      <c r="E47" s="1286" t="s">
        <v>36</v>
      </c>
      <c r="F47" s="1287"/>
      <c r="G47" s="1287"/>
      <c r="H47" s="1288"/>
      <c r="I47" s="107" t="s">
        <v>526</v>
      </c>
      <c r="J47" s="108" t="s">
        <v>526</v>
      </c>
      <c r="K47" s="108" t="s">
        <v>526</v>
      </c>
      <c r="L47" s="108" t="s">
        <v>526</v>
      </c>
      <c r="M47" s="109" t="s">
        <v>526</v>
      </c>
    </row>
    <row r="48" spans="2:13" ht="27.75" customHeight="1" x14ac:dyDescent="0.15">
      <c r="B48" s="1278"/>
      <c r="C48" s="1279"/>
      <c r="D48" s="106"/>
      <c r="E48" s="1284" t="s">
        <v>37</v>
      </c>
      <c r="F48" s="1284"/>
      <c r="G48" s="1284"/>
      <c r="H48" s="1285"/>
      <c r="I48" s="107" t="s">
        <v>526</v>
      </c>
      <c r="J48" s="108" t="s">
        <v>526</v>
      </c>
      <c r="K48" s="108" t="s">
        <v>526</v>
      </c>
      <c r="L48" s="108" t="s">
        <v>526</v>
      </c>
      <c r="M48" s="109" t="s">
        <v>526</v>
      </c>
    </row>
    <row r="49" spans="2:13" ht="27.75" customHeight="1" x14ac:dyDescent="0.15">
      <c r="B49" s="1280"/>
      <c r="C49" s="1281"/>
      <c r="D49" s="106"/>
      <c r="E49" s="1284" t="s">
        <v>38</v>
      </c>
      <c r="F49" s="1284"/>
      <c r="G49" s="1284"/>
      <c r="H49" s="1285"/>
      <c r="I49" s="107" t="s">
        <v>526</v>
      </c>
      <c r="J49" s="108" t="s">
        <v>526</v>
      </c>
      <c r="K49" s="108" t="s">
        <v>526</v>
      </c>
      <c r="L49" s="108" t="s">
        <v>526</v>
      </c>
      <c r="M49" s="109" t="s">
        <v>526</v>
      </c>
    </row>
    <row r="50" spans="2:13" ht="27.75" customHeight="1" x14ac:dyDescent="0.15">
      <c r="B50" s="1289" t="s">
        <v>39</v>
      </c>
      <c r="C50" s="1290"/>
      <c r="D50" s="112"/>
      <c r="E50" s="1284" t="s">
        <v>40</v>
      </c>
      <c r="F50" s="1284"/>
      <c r="G50" s="1284"/>
      <c r="H50" s="1285"/>
      <c r="I50" s="107">
        <v>3785</v>
      </c>
      <c r="J50" s="108">
        <v>3242</v>
      </c>
      <c r="K50" s="108">
        <v>3223</v>
      </c>
      <c r="L50" s="108">
        <v>3599</v>
      </c>
      <c r="M50" s="109">
        <v>4319</v>
      </c>
    </row>
    <row r="51" spans="2:13" ht="27.75" customHeight="1" x14ac:dyDescent="0.15">
      <c r="B51" s="1278"/>
      <c r="C51" s="1279"/>
      <c r="D51" s="106"/>
      <c r="E51" s="1284" t="s">
        <v>41</v>
      </c>
      <c r="F51" s="1284"/>
      <c r="G51" s="1284"/>
      <c r="H51" s="1285"/>
      <c r="I51" s="107">
        <v>1918</v>
      </c>
      <c r="J51" s="108">
        <v>1913</v>
      </c>
      <c r="K51" s="108">
        <v>1830</v>
      </c>
      <c r="L51" s="108">
        <v>1718</v>
      </c>
      <c r="M51" s="109">
        <v>1634</v>
      </c>
    </row>
    <row r="52" spans="2:13" ht="27.75" customHeight="1" x14ac:dyDescent="0.15">
      <c r="B52" s="1280"/>
      <c r="C52" s="1281"/>
      <c r="D52" s="106"/>
      <c r="E52" s="1284" t="s">
        <v>42</v>
      </c>
      <c r="F52" s="1284"/>
      <c r="G52" s="1284"/>
      <c r="H52" s="1285"/>
      <c r="I52" s="107">
        <v>23238</v>
      </c>
      <c r="J52" s="108">
        <v>23195</v>
      </c>
      <c r="K52" s="108">
        <v>22549</v>
      </c>
      <c r="L52" s="108">
        <v>22112</v>
      </c>
      <c r="M52" s="109">
        <v>22120</v>
      </c>
    </row>
    <row r="53" spans="2:13" ht="27.75" customHeight="1" thickBot="1" x14ac:dyDescent="0.2">
      <c r="B53" s="1291" t="s">
        <v>43</v>
      </c>
      <c r="C53" s="1292"/>
      <c r="D53" s="113"/>
      <c r="E53" s="1293" t="s">
        <v>44</v>
      </c>
      <c r="F53" s="1293"/>
      <c r="G53" s="1293"/>
      <c r="H53" s="1294"/>
      <c r="I53" s="114">
        <v>6044</v>
      </c>
      <c r="J53" s="115">
        <v>6665</v>
      </c>
      <c r="K53" s="115">
        <v>7483</v>
      </c>
      <c r="L53" s="115">
        <v>7147</v>
      </c>
      <c r="M53" s="116">
        <v>6815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aSpILAD4YoN2RzWYJdTDxF4n7j7aJgNBkOBstkYFA1ZG++nPKYPcnGfaILeeJc7rNEyrFgaXobKBj7d1j6j9Q==" saltValue="i4rH4vWcL1oWostwTi8gW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3" t="s">
        <v>47</v>
      </c>
      <c r="D55" s="1303"/>
      <c r="E55" s="1304"/>
      <c r="F55" s="128">
        <v>1654</v>
      </c>
      <c r="G55" s="128">
        <v>1679</v>
      </c>
      <c r="H55" s="129">
        <v>1845</v>
      </c>
    </row>
    <row r="56" spans="2:8" ht="52.5" customHeight="1" x14ac:dyDescent="0.15">
      <c r="B56" s="130"/>
      <c r="C56" s="1305" t="s">
        <v>48</v>
      </c>
      <c r="D56" s="1305"/>
      <c r="E56" s="1306"/>
      <c r="F56" s="131">
        <v>458</v>
      </c>
      <c r="G56" s="131">
        <v>458</v>
      </c>
      <c r="H56" s="132">
        <v>458</v>
      </c>
    </row>
    <row r="57" spans="2:8" ht="53.25" customHeight="1" x14ac:dyDescent="0.15">
      <c r="B57" s="130"/>
      <c r="C57" s="1307" t="s">
        <v>49</v>
      </c>
      <c r="D57" s="1307"/>
      <c r="E57" s="1308"/>
      <c r="F57" s="133">
        <v>980</v>
      </c>
      <c r="G57" s="133">
        <v>989</v>
      </c>
      <c r="H57" s="134">
        <v>1293</v>
      </c>
    </row>
    <row r="58" spans="2:8" ht="45.75" customHeight="1" x14ac:dyDescent="0.15">
      <c r="B58" s="135"/>
      <c r="C58" s="1295" t="s">
        <v>603</v>
      </c>
      <c r="D58" s="1296"/>
      <c r="E58" s="1297"/>
      <c r="F58" s="136">
        <v>309</v>
      </c>
      <c r="G58" s="136">
        <v>327</v>
      </c>
      <c r="H58" s="137">
        <v>632</v>
      </c>
    </row>
    <row r="59" spans="2:8" ht="45.75" customHeight="1" x14ac:dyDescent="0.15">
      <c r="B59" s="135"/>
      <c r="C59" s="1295" t="s">
        <v>604</v>
      </c>
      <c r="D59" s="1296"/>
      <c r="E59" s="1297"/>
      <c r="F59" s="136">
        <v>485</v>
      </c>
      <c r="G59" s="136">
        <v>485</v>
      </c>
      <c r="H59" s="137">
        <v>490</v>
      </c>
    </row>
    <row r="60" spans="2:8" ht="45.75" customHeight="1" x14ac:dyDescent="0.15">
      <c r="B60" s="135"/>
      <c r="C60" s="1295" t="s">
        <v>605</v>
      </c>
      <c r="D60" s="1296"/>
      <c r="E60" s="1297"/>
      <c r="F60" s="136">
        <v>96</v>
      </c>
      <c r="G60" s="136">
        <v>90</v>
      </c>
      <c r="H60" s="137">
        <v>86</v>
      </c>
    </row>
    <row r="61" spans="2:8" ht="45.75" customHeight="1" x14ac:dyDescent="0.15">
      <c r="B61" s="135"/>
      <c r="C61" s="1295" t="s">
        <v>606</v>
      </c>
      <c r="D61" s="1296"/>
      <c r="E61" s="1297"/>
      <c r="F61" s="136">
        <v>73</v>
      </c>
      <c r="G61" s="136">
        <v>70</v>
      </c>
      <c r="H61" s="137">
        <v>67</v>
      </c>
    </row>
    <row r="62" spans="2:8" ht="45.75" customHeight="1" thickBot="1" x14ac:dyDescent="0.2">
      <c r="B62" s="138"/>
      <c r="C62" s="1298" t="s">
        <v>607</v>
      </c>
      <c r="D62" s="1299"/>
      <c r="E62" s="1300"/>
      <c r="F62" s="139">
        <v>17</v>
      </c>
      <c r="G62" s="139">
        <v>17</v>
      </c>
      <c r="H62" s="140">
        <v>17</v>
      </c>
    </row>
    <row r="63" spans="2:8" ht="52.5" customHeight="1" thickBot="1" x14ac:dyDescent="0.2">
      <c r="B63" s="141"/>
      <c r="C63" s="1301" t="s">
        <v>50</v>
      </c>
      <c r="D63" s="1301"/>
      <c r="E63" s="1302"/>
      <c r="F63" s="142">
        <v>3093</v>
      </c>
      <c r="G63" s="142">
        <v>3127</v>
      </c>
      <c r="H63" s="143">
        <v>3596</v>
      </c>
    </row>
    <row r="64" spans="2:8" ht="15" customHeight="1" x14ac:dyDescent="0.15"/>
  </sheetData>
  <sheetProtection algorithmName="SHA-512" hashValue="34ipFcFe3FIh1+HZ0+VWCos9bAKOzkM1h2sNXd6FxqDyL3BwQf853KIlZx6LtMhCf3fGtxcooVZ+TjikN+mVrw==" saltValue="K/4+bSWj1k1EvC1oYrI8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611</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612</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567</v>
      </c>
      <c r="BQ50" s="1314"/>
      <c r="BR50" s="1314"/>
      <c r="BS50" s="1314"/>
      <c r="BT50" s="1314"/>
      <c r="BU50" s="1314"/>
      <c r="BV50" s="1314"/>
      <c r="BW50" s="1314"/>
      <c r="BX50" s="1314" t="s">
        <v>568</v>
      </c>
      <c r="BY50" s="1314"/>
      <c r="BZ50" s="1314"/>
      <c r="CA50" s="1314"/>
      <c r="CB50" s="1314"/>
      <c r="CC50" s="1314"/>
      <c r="CD50" s="1314"/>
      <c r="CE50" s="1314"/>
      <c r="CF50" s="1314" t="s">
        <v>569</v>
      </c>
      <c r="CG50" s="1314"/>
      <c r="CH50" s="1314"/>
      <c r="CI50" s="1314"/>
      <c r="CJ50" s="1314"/>
      <c r="CK50" s="1314"/>
      <c r="CL50" s="1314"/>
      <c r="CM50" s="1314"/>
      <c r="CN50" s="1314" t="s">
        <v>570</v>
      </c>
      <c r="CO50" s="1314"/>
      <c r="CP50" s="1314"/>
      <c r="CQ50" s="1314"/>
      <c r="CR50" s="1314"/>
      <c r="CS50" s="1314"/>
      <c r="CT50" s="1314"/>
      <c r="CU50" s="1314"/>
      <c r="CV50" s="1314" t="s">
        <v>571</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613</v>
      </c>
      <c r="AO51" s="1312"/>
      <c r="AP51" s="1312"/>
      <c r="AQ51" s="1312"/>
      <c r="AR51" s="1312"/>
      <c r="AS51" s="1312"/>
      <c r="AT51" s="1312"/>
      <c r="AU51" s="1312"/>
      <c r="AV51" s="1312"/>
      <c r="AW51" s="1312"/>
      <c r="AX51" s="1312"/>
      <c r="AY51" s="1312"/>
      <c r="AZ51" s="1312"/>
      <c r="BA51" s="1312"/>
      <c r="BB51" s="1312" t="s">
        <v>614</v>
      </c>
      <c r="BC51" s="1312"/>
      <c r="BD51" s="1312"/>
      <c r="BE51" s="1312"/>
      <c r="BF51" s="1312"/>
      <c r="BG51" s="1312"/>
      <c r="BH51" s="1312"/>
      <c r="BI51" s="1312"/>
      <c r="BJ51" s="1312"/>
      <c r="BK51" s="1312"/>
      <c r="BL51" s="1312"/>
      <c r="BM51" s="1312"/>
      <c r="BN51" s="1312"/>
      <c r="BO51" s="1312"/>
      <c r="BP51" s="1309">
        <v>61.6</v>
      </c>
      <c r="BQ51" s="1309"/>
      <c r="BR51" s="1309"/>
      <c r="BS51" s="1309"/>
      <c r="BT51" s="1309"/>
      <c r="BU51" s="1309"/>
      <c r="BV51" s="1309"/>
      <c r="BW51" s="1309"/>
      <c r="BX51" s="1309">
        <v>68.599999999999994</v>
      </c>
      <c r="BY51" s="1309"/>
      <c r="BZ51" s="1309"/>
      <c r="CA51" s="1309"/>
      <c r="CB51" s="1309"/>
      <c r="CC51" s="1309"/>
      <c r="CD51" s="1309"/>
      <c r="CE51" s="1309"/>
      <c r="CF51" s="1309">
        <v>76.900000000000006</v>
      </c>
      <c r="CG51" s="1309"/>
      <c r="CH51" s="1309"/>
      <c r="CI51" s="1309"/>
      <c r="CJ51" s="1309"/>
      <c r="CK51" s="1309"/>
      <c r="CL51" s="1309"/>
      <c r="CM51" s="1309"/>
      <c r="CN51" s="1309">
        <v>72.7</v>
      </c>
      <c r="CO51" s="1309"/>
      <c r="CP51" s="1309"/>
      <c r="CQ51" s="1309"/>
      <c r="CR51" s="1309"/>
      <c r="CS51" s="1309"/>
      <c r="CT51" s="1309"/>
      <c r="CU51" s="1309"/>
      <c r="CV51" s="1309">
        <v>69.400000000000006</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615</v>
      </c>
      <c r="BC53" s="1312"/>
      <c r="BD53" s="1312"/>
      <c r="BE53" s="1312"/>
      <c r="BF53" s="1312"/>
      <c r="BG53" s="1312"/>
      <c r="BH53" s="1312"/>
      <c r="BI53" s="1312"/>
      <c r="BJ53" s="1312"/>
      <c r="BK53" s="1312"/>
      <c r="BL53" s="1312"/>
      <c r="BM53" s="1312"/>
      <c r="BN53" s="1312"/>
      <c r="BO53" s="1312"/>
      <c r="BP53" s="1309">
        <v>60.5</v>
      </c>
      <c r="BQ53" s="1309"/>
      <c r="BR53" s="1309"/>
      <c r="BS53" s="1309"/>
      <c r="BT53" s="1309"/>
      <c r="BU53" s="1309"/>
      <c r="BV53" s="1309"/>
      <c r="BW53" s="1309"/>
      <c r="BX53" s="1309">
        <v>52.8</v>
      </c>
      <c r="BY53" s="1309"/>
      <c r="BZ53" s="1309"/>
      <c r="CA53" s="1309"/>
      <c r="CB53" s="1309"/>
      <c r="CC53" s="1309"/>
      <c r="CD53" s="1309"/>
      <c r="CE53" s="1309"/>
      <c r="CF53" s="1309">
        <v>61.4</v>
      </c>
      <c r="CG53" s="1309"/>
      <c r="CH53" s="1309"/>
      <c r="CI53" s="1309"/>
      <c r="CJ53" s="1309"/>
      <c r="CK53" s="1309"/>
      <c r="CL53" s="1309"/>
      <c r="CM53" s="1309"/>
      <c r="CN53" s="1309">
        <v>63.3</v>
      </c>
      <c r="CO53" s="1309"/>
      <c r="CP53" s="1309"/>
      <c r="CQ53" s="1309"/>
      <c r="CR53" s="1309"/>
      <c r="CS53" s="1309"/>
      <c r="CT53" s="1309"/>
      <c r="CU53" s="1309"/>
      <c r="CV53" s="1309">
        <v>65</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616</v>
      </c>
      <c r="AO55" s="1314"/>
      <c r="AP55" s="1314"/>
      <c r="AQ55" s="1314"/>
      <c r="AR55" s="1314"/>
      <c r="AS55" s="1314"/>
      <c r="AT55" s="1314"/>
      <c r="AU55" s="1314"/>
      <c r="AV55" s="1314"/>
      <c r="AW55" s="1314"/>
      <c r="AX55" s="1314"/>
      <c r="AY55" s="1314"/>
      <c r="AZ55" s="1314"/>
      <c r="BA55" s="1314"/>
      <c r="BB55" s="1312" t="s">
        <v>614</v>
      </c>
      <c r="BC55" s="1312"/>
      <c r="BD55" s="1312"/>
      <c r="BE55" s="1312"/>
      <c r="BF55" s="1312"/>
      <c r="BG55" s="1312"/>
      <c r="BH55" s="1312"/>
      <c r="BI55" s="1312"/>
      <c r="BJ55" s="1312"/>
      <c r="BK55" s="1312"/>
      <c r="BL55" s="1312"/>
      <c r="BM55" s="1312"/>
      <c r="BN55" s="1312"/>
      <c r="BO55" s="1312"/>
      <c r="BP55" s="1309">
        <v>32.799999999999997</v>
      </c>
      <c r="BQ55" s="1309"/>
      <c r="BR55" s="1309"/>
      <c r="BS55" s="1309"/>
      <c r="BT55" s="1309"/>
      <c r="BU55" s="1309"/>
      <c r="BV55" s="1309"/>
      <c r="BW55" s="1309"/>
      <c r="BX55" s="1309">
        <v>52.3</v>
      </c>
      <c r="BY55" s="1309"/>
      <c r="BZ55" s="1309"/>
      <c r="CA55" s="1309"/>
      <c r="CB55" s="1309"/>
      <c r="CC55" s="1309"/>
      <c r="CD55" s="1309"/>
      <c r="CE55" s="1309"/>
      <c r="CF55" s="1309">
        <v>55.4</v>
      </c>
      <c r="CG55" s="1309"/>
      <c r="CH55" s="1309"/>
      <c r="CI55" s="1309"/>
      <c r="CJ55" s="1309"/>
      <c r="CK55" s="1309"/>
      <c r="CL55" s="1309"/>
      <c r="CM55" s="1309"/>
      <c r="CN55" s="1309">
        <v>52.7</v>
      </c>
      <c r="CO55" s="1309"/>
      <c r="CP55" s="1309"/>
      <c r="CQ55" s="1309"/>
      <c r="CR55" s="1309"/>
      <c r="CS55" s="1309"/>
      <c r="CT55" s="1309"/>
      <c r="CU55" s="1309"/>
      <c r="CV55" s="1309">
        <v>49.7</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615</v>
      </c>
      <c r="BC57" s="1312"/>
      <c r="BD57" s="1312"/>
      <c r="BE57" s="1312"/>
      <c r="BF57" s="1312"/>
      <c r="BG57" s="1312"/>
      <c r="BH57" s="1312"/>
      <c r="BI57" s="1312"/>
      <c r="BJ57" s="1312"/>
      <c r="BK57" s="1312"/>
      <c r="BL57" s="1312"/>
      <c r="BM57" s="1312"/>
      <c r="BN57" s="1312"/>
      <c r="BO57" s="1312"/>
      <c r="BP57" s="1309">
        <v>58.6</v>
      </c>
      <c r="BQ57" s="1309"/>
      <c r="BR57" s="1309"/>
      <c r="BS57" s="1309"/>
      <c r="BT57" s="1309"/>
      <c r="BU57" s="1309"/>
      <c r="BV57" s="1309"/>
      <c r="BW57" s="1309"/>
      <c r="BX57" s="1309">
        <v>57.1</v>
      </c>
      <c r="BY57" s="1309"/>
      <c r="BZ57" s="1309"/>
      <c r="CA57" s="1309"/>
      <c r="CB57" s="1309"/>
      <c r="CC57" s="1309"/>
      <c r="CD57" s="1309"/>
      <c r="CE57" s="1309"/>
      <c r="CF57" s="1309">
        <v>58.7</v>
      </c>
      <c r="CG57" s="1309"/>
      <c r="CH57" s="1309"/>
      <c r="CI57" s="1309"/>
      <c r="CJ57" s="1309"/>
      <c r="CK57" s="1309"/>
      <c r="CL57" s="1309"/>
      <c r="CM57" s="1309"/>
      <c r="CN57" s="1309">
        <v>59.9</v>
      </c>
      <c r="CO57" s="1309"/>
      <c r="CP57" s="1309"/>
      <c r="CQ57" s="1309"/>
      <c r="CR57" s="1309"/>
      <c r="CS57" s="1309"/>
      <c r="CT57" s="1309"/>
      <c r="CU57" s="1309"/>
      <c r="CV57" s="1309">
        <v>60.6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617</v>
      </c>
    </row>
    <row r="64" spans="1:109" x14ac:dyDescent="0.15">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612</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567</v>
      </c>
      <c r="BQ72" s="1314"/>
      <c r="BR72" s="1314"/>
      <c r="BS72" s="1314"/>
      <c r="BT72" s="1314"/>
      <c r="BU72" s="1314"/>
      <c r="BV72" s="1314"/>
      <c r="BW72" s="1314"/>
      <c r="BX72" s="1314" t="s">
        <v>568</v>
      </c>
      <c r="BY72" s="1314"/>
      <c r="BZ72" s="1314"/>
      <c r="CA72" s="1314"/>
      <c r="CB72" s="1314"/>
      <c r="CC72" s="1314"/>
      <c r="CD72" s="1314"/>
      <c r="CE72" s="1314"/>
      <c r="CF72" s="1314" t="s">
        <v>569</v>
      </c>
      <c r="CG72" s="1314"/>
      <c r="CH72" s="1314"/>
      <c r="CI72" s="1314"/>
      <c r="CJ72" s="1314"/>
      <c r="CK72" s="1314"/>
      <c r="CL72" s="1314"/>
      <c r="CM72" s="1314"/>
      <c r="CN72" s="1314" t="s">
        <v>570</v>
      </c>
      <c r="CO72" s="1314"/>
      <c r="CP72" s="1314"/>
      <c r="CQ72" s="1314"/>
      <c r="CR72" s="1314"/>
      <c r="CS72" s="1314"/>
      <c r="CT72" s="1314"/>
      <c r="CU72" s="1314"/>
      <c r="CV72" s="1314" t="s">
        <v>571</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613</v>
      </c>
      <c r="AO73" s="1312"/>
      <c r="AP73" s="1312"/>
      <c r="AQ73" s="1312"/>
      <c r="AR73" s="1312"/>
      <c r="AS73" s="1312"/>
      <c r="AT73" s="1312"/>
      <c r="AU73" s="1312"/>
      <c r="AV73" s="1312"/>
      <c r="AW73" s="1312"/>
      <c r="AX73" s="1312"/>
      <c r="AY73" s="1312"/>
      <c r="AZ73" s="1312"/>
      <c r="BA73" s="1312"/>
      <c r="BB73" s="1312" t="s">
        <v>614</v>
      </c>
      <c r="BC73" s="1312"/>
      <c r="BD73" s="1312"/>
      <c r="BE73" s="1312"/>
      <c r="BF73" s="1312"/>
      <c r="BG73" s="1312"/>
      <c r="BH73" s="1312"/>
      <c r="BI73" s="1312"/>
      <c r="BJ73" s="1312"/>
      <c r="BK73" s="1312"/>
      <c r="BL73" s="1312"/>
      <c r="BM73" s="1312"/>
      <c r="BN73" s="1312"/>
      <c r="BO73" s="1312"/>
      <c r="BP73" s="1309">
        <v>61.6</v>
      </c>
      <c r="BQ73" s="1309"/>
      <c r="BR73" s="1309"/>
      <c r="BS73" s="1309"/>
      <c r="BT73" s="1309"/>
      <c r="BU73" s="1309"/>
      <c r="BV73" s="1309"/>
      <c r="BW73" s="1309"/>
      <c r="BX73" s="1309">
        <v>68.599999999999994</v>
      </c>
      <c r="BY73" s="1309"/>
      <c r="BZ73" s="1309"/>
      <c r="CA73" s="1309"/>
      <c r="CB73" s="1309"/>
      <c r="CC73" s="1309"/>
      <c r="CD73" s="1309"/>
      <c r="CE73" s="1309"/>
      <c r="CF73" s="1309">
        <v>76.900000000000006</v>
      </c>
      <c r="CG73" s="1309"/>
      <c r="CH73" s="1309"/>
      <c r="CI73" s="1309"/>
      <c r="CJ73" s="1309"/>
      <c r="CK73" s="1309"/>
      <c r="CL73" s="1309"/>
      <c r="CM73" s="1309"/>
      <c r="CN73" s="1309">
        <v>72.7</v>
      </c>
      <c r="CO73" s="1309"/>
      <c r="CP73" s="1309"/>
      <c r="CQ73" s="1309"/>
      <c r="CR73" s="1309"/>
      <c r="CS73" s="1309"/>
      <c r="CT73" s="1309"/>
      <c r="CU73" s="1309"/>
      <c r="CV73" s="1309">
        <v>69.400000000000006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619</v>
      </c>
      <c r="BC75" s="1312"/>
      <c r="BD75" s="1312"/>
      <c r="BE75" s="1312"/>
      <c r="BF75" s="1312"/>
      <c r="BG75" s="1312"/>
      <c r="BH75" s="1312"/>
      <c r="BI75" s="1312"/>
      <c r="BJ75" s="1312"/>
      <c r="BK75" s="1312"/>
      <c r="BL75" s="1312"/>
      <c r="BM75" s="1312"/>
      <c r="BN75" s="1312"/>
      <c r="BO75" s="1312"/>
      <c r="BP75" s="1309">
        <v>10.3</v>
      </c>
      <c r="BQ75" s="1309"/>
      <c r="BR75" s="1309"/>
      <c r="BS75" s="1309"/>
      <c r="BT75" s="1309"/>
      <c r="BU75" s="1309"/>
      <c r="BV75" s="1309"/>
      <c r="BW75" s="1309"/>
      <c r="BX75" s="1309">
        <v>9.3000000000000007</v>
      </c>
      <c r="BY75" s="1309"/>
      <c r="BZ75" s="1309"/>
      <c r="CA75" s="1309"/>
      <c r="CB75" s="1309"/>
      <c r="CC75" s="1309"/>
      <c r="CD75" s="1309"/>
      <c r="CE75" s="1309"/>
      <c r="CF75" s="1309">
        <v>8</v>
      </c>
      <c r="CG75" s="1309"/>
      <c r="CH75" s="1309"/>
      <c r="CI75" s="1309"/>
      <c r="CJ75" s="1309"/>
      <c r="CK75" s="1309"/>
      <c r="CL75" s="1309"/>
      <c r="CM75" s="1309"/>
      <c r="CN75" s="1309">
        <v>7.9</v>
      </c>
      <c r="CO75" s="1309"/>
      <c r="CP75" s="1309"/>
      <c r="CQ75" s="1309"/>
      <c r="CR75" s="1309"/>
      <c r="CS75" s="1309"/>
      <c r="CT75" s="1309"/>
      <c r="CU75" s="1309"/>
      <c r="CV75" s="1309">
        <v>7.6</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616</v>
      </c>
      <c r="AO77" s="1314"/>
      <c r="AP77" s="1314"/>
      <c r="AQ77" s="1314"/>
      <c r="AR77" s="1314"/>
      <c r="AS77" s="1314"/>
      <c r="AT77" s="1314"/>
      <c r="AU77" s="1314"/>
      <c r="AV77" s="1314"/>
      <c r="AW77" s="1314"/>
      <c r="AX77" s="1314"/>
      <c r="AY77" s="1314"/>
      <c r="AZ77" s="1314"/>
      <c r="BA77" s="1314"/>
      <c r="BB77" s="1312" t="s">
        <v>614</v>
      </c>
      <c r="BC77" s="1312"/>
      <c r="BD77" s="1312"/>
      <c r="BE77" s="1312"/>
      <c r="BF77" s="1312"/>
      <c r="BG77" s="1312"/>
      <c r="BH77" s="1312"/>
      <c r="BI77" s="1312"/>
      <c r="BJ77" s="1312"/>
      <c r="BK77" s="1312"/>
      <c r="BL77" s="1312"/>
      <c r="BM77" s="1312"/>
      <c r="BN77" s="1312"/>
      <c r="BO77" s="1312"/>
      <c r="BP77" s="1309">
        <v>32.799999999999997</v>
      </c>
      <c r="BQ77" s="1309"/>
      <c r="BR77" s="1309"/>
      <c r="BS77" s="1309"/>
      <c r="BT77" s="1309"/>
      <c r="BU77" s="1309"/>
      <c r="BV77" s="1309"/>
      <c r="BW77" s="1309"/>
      <c r="BX77" s="1309">
        <v>52.3</v>
      </c>
      <c r="BY77" s="1309"/>
      <c r="BZ77" s="1309"/>
      <c r="CA77" s="1309"/>
      <c r="CB77" s="1309"/>
      <c r="CC77" s="1309"/>
      <c r="CD77" s="1309"/>
      <c r="CE77" s="1309"/>
      <c r="CF77" s="1309">
        <v>55.4</v>
      </c>
      <c r="CG77" s="1309"/>
      <c r="CH77" s="1309"/>
      <c r="CI77" s="1309"/>
      <c r="CJ77" s="1309"/>
      <c r="CK77" s="1309"/>
      <c r="CL77" s="1309"/>
      <c r="CM77" s="1309"/>
      <c r="CN77" s="1309">
        <v>52.7</v>
      </c>
      <c r="CO77" s="1309"/>
      <c r="CP77" s="1309"/>
      <c r="CQ77" s="1309"/>
      <c r="CR77" s="1309"/>
      <c r="CS77" s="1309"/>
      <c r="CT77" s="1309"/>
      <c r="CU77" s="1309"/>
      <c r="CV77" s="1309">
        <v>49.7</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619</v>
      </c>
      <c r="BC79" s="1312"/>
      <c r="BD79" s="1312"/>
      <c r="BE79" s="1312"/>
      <c r="BF79" s="1312"/>
      <c r="BG79" s="1312"/>
      <c r="BH79" s="1312"/>
      <c r="BI79" s="1312"/>
      <c r="BJ79" s="1312"/>
      <c r="BK79" s="1312"/>
      <c r="BL79" s="1312"/>
      <c r="BM79" s="1312"/>
      <c r="BN79" s="1312"/>
      <c r="BO79" s="1312"/>
      <c r="BP79" s="1309">
        <v>9.5</v>
      </c>
      <c r="BQ79" s="1309"/>
      <c r="BR79" s="1309"/>
      <c r="BS79" s="1309"/>
      <c r="BT79" s="1309"/>
      <c r="BU79" s="1309"/>
      <c r="BV79" s="1309"/>
      <c r="BW79" s="1309"/>
      <c r="BX79" s="1309">
        <v>10</v>
      </c>
      <c r="BY79" s="1309"/>
      <c r="BZ79" s="1309"/>
      <c r="CA79" s="1309"/>
      <c r="CB79" s="1309"/>
      <c r="CC79" s="1309"/>
      <c r="CD79" s="1309"/>
      <c r="CE79" s="1309"/>
      <c r="CF79" s="1309">
        <v>9.6999999999999993</v>
      </c>
      <c r="CG79" s="1309"/>
      <c r="CH79" s="1309"/>
      <c r="CI79" s="1309"/>
      <c r="CJ79" s="1309"/>
      <c r="CK79" s="1309"/>
      <c r="CL79" s="1309"/>
      <c r="CM79" s="1309"/>
      <c r="CN79" s="1309">
        <v>9.5</v>
      </c>
      <c r="CO79" s="1309"/>
      <c r="CP79" s="1309"/>
      <c r="CQ79" s="1309"/>
      <c r="CR79" s="1309"/>
      <c r="CS79" s="1309"/>
      <c r="CT79" s="1309"/>
      <c r="CU79" s="1309"/>
      <c r="CV79" s="1309">
        <v>9.1999999999999993</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gQFJKFjTlsUD/VtPdCYxhvtWdeCsc5NbulitR63IJjIKlOSdVTFE90U9NydTOJIAIqK7Bzffi7Q2AmsJ5gAlw==" saltValue="6SRrg1Ywq1hJMclQiNlFK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xAF4HAztVLfpO00yhC4iB9h4BJ85OUNSnKyi7de7eechI5goxLYq8dFAtRyznK34OwqVJMOe2P0O8ygfq5n9Q==" saltValue="ScPVMNGWb6lkAzGMA0Jwq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513</v>
      </c>
    </row>
  </sheetData>
  <sheetProtection algorithmName="SHA-512" hashValue="h3PCVOJX1eZ7oDXDggJgDfBk8fVAdd25dPa2cWxtxKfA1V/l5iLrlZl+f5b2jXQPcS35034lLm17gl7HHYn6Bg==" saltValue="z04qRV9Z8BbW/u+nhp7f7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80661</v>
      </c>
      <c r="E3" s="162"/>
      <c r="F3" s="163">
        <v>87974</v>
      </c>
      <c r="G3" s="164"/>
      <c r="H3" s="165"/>
    </row>
    <row r="4" spans="1:8" x14ac:dyDescent="0.15">
      <c r="A4" s="166"/>
      <c r="B4" s="167"/>
      <c r="C4" s="168"/>
      <c r="D4" s="169">
        <v>39059</v>
      </c>
      <c r="E4" s="170"/>
      <c r="F4" s="171">
        <v>48183</v>
      </c>
      <c r="G4" s="172"/>
      <c r="H4" s="173"/>
    </row>
    <row r="5" spans="1:8" x14ac:dyDescent="0.15">
      <c r="A5" s="154" t="s">
        <v>559</v>
      </c>
      <c r="B5" s="159"/>
      <c r="C5" s="160"/>
      <c r="D5" s="161">
        <v>53196</v>
      </c>
      <c r="E5" s="162"/>
      <c r="F5" s="163">
        <v>65876</v>
      </c>
      <c r="G5" s="164"/>
      <c r="H5" s="165"/>
    </row>
    <row r="6" spans="1:8" x14ac:dyDescent="0.15">
      <c r="A6" s="166"/>
      <c r="B6" s="167"/>
      <c r="C6" s="168"/>
      <c r="D6" s="169">
        <v>29136</v>
      </c>
      <c r="E6" s="170"/>
      <c r="F6" s="171">
        <v>36484</v>
      </c>
      <c r="G6" s="172"/>
      <c r="H6" s="173"/>
    </row>
    <row r="7" spans="1:8" x14ac:dyDescent="0.15">
      <c r="A7" s="154" t="s">
        <v>560</v>
      </c>
      <c r="B7" s="159"/>
      <c r="C7" s="160"/>
      <c r="D7" s="161">
        <v>41555</v>
      </c>
      <c r="E7" s="162"/>
      <c r="F7" s="163">
        <v>68468</v>
      </c>
      <c r="G7" s="164"/>
      <c r="H7" s="165"/>
    </row>
    <row r="8" spans="1:8" x14ac:dyDescent="0.15">
      <c r="A8" s="166"/>
      <c r="B8" s="167"/>
      <c r="C8" s="168"/>
      <c r="D8" s="169">
        <v>23688</v>
      </c>
      <c r="E8" s="170"/>
      <c r="F8" s="171">
        <v>34140</v>
      </c>
      <c r="G8" s="172"/>
      <c r="H8" s="173"/>
    </row>
    <row r="9" spans="1:8" x14ac:dyDescent="0.15">
      <c r="A9" s="154" t="s">
        <v>561</v>
      </c>
      <c r="B9" s="159"/>
      <c r="C9" s="160"/>
      <c r="D9" s="161">
        <v>26501</v>
      </c>
      <c r="E9" s="162"/>
      <c r="F9" s="163">
        <v>69729</v>
      </c>
      <c r="G9" s="164"/>
      <c r="H9" s="165"/>
    </row>
    <row r="10" spans="1:8" x14ac:dyDescent="0.15">
      <c r="A10" s="166"/>
      <c r="B10" s="167"/>
      <c r="C10" s="168"/>
      <c r="D10" s="169">
        <v>12021</v>
      </c>
      <c r="E10" s="170"/>
      <c r="F10" s="171">
        <v>38908</v>
      </c>
      <c r="G10" s="172"/>
      <c r="H10" s="173"/>
    </row>
    <row r="11" spans="1:8" x14ac:dyDescent="0.15">
      <c r="A11" s="154" t="s">
        <v>562</v>
      </c>
      <c r="B11" s="159"/>
      <c r="C11" s="160"/>
      <c r="D11" s="161">
        <v>57020</v>
      </c>
      <c r="E11" s="162"/>
      <c r="F11" s="163">
        <v>74581</v>
      </c>
      <c r="G11" s="164"/>
      <c r="H11" s="165"/>
    </row>
    <row r="12" spans="1:8" x14ac:dyDescent="0.15">
      <c r="A12" s="166"/>
      <c r="B12" s="167"/>
      <c r="C12" s="174"/>
      <c r="D12" s="169">
        <v>35126</v>
      </c>
      <c r="E12" s="170"/>
      <c r="F12" s="171">
        <v>41563</v>
      </c>
      <c r="G12" s="172"/>
      <c r="H12" s="173"/>
    </row>
    <row r="13" spans="1:8" x14ac:dyDescent="0.15">
      <c r="A13" s="154"/>
      <c r="B13" s="159"/>
      <c r="C13" s="175"/>
      <c r="D13" s="176">
        <v>51787</v>
      </c>
      <c r="E13" s="177"/>
      <c r="F13" s="178">
        <v>73326</v>
      </c>
      <c r="G13" s="179"/>
      <c r="H13" s="165"/>
    </row>
    <row r="14" spans="1:8" x14ac:dyDescent="0.15">
      <c r="A14" s="166"/>
      <c r="B14" s="167"/>
      <c r="C14" s="168"/>
      <c r="D14" s="169">
        <v>27806</v>
      </c>
      <c r="E14" s="170"/>
      <c r="F14" s="171">
        <v>39856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1.1599999999999999</v>
      </c>
      <c r="C19" s="180">
        <f>ROUND(VALUE(SUBSTITUTE(実質収支比率等に係る経年分析!G$48,"▲","-")),2)</f>
        <v>0.25</v>
      </c>
      <c r="D19" s="180">
        <f>ROUND(VALUE(SUBSTITUTE(実質収支比率等に係る経年分析!H$48,"▲","-")),2)</f>
        <v>0.48</v>
      </c>
      <c r="E19" s="180">
        <f>ROUND(VALUE(SUBSTITUTE(実質収支比率等に係る経年分析!I$48,"▲","-")),2)</f>
        <v>2.92</v>
      </c>
      <c r="F19" s="180">
        <f>ROUND(VALUE(SUBSTITUTE(実質収支比率等に係る経年分析!J$48,"▲","-")),2)</f>
        <v>3.11</v>
      </c>
    </row>
    <row r="20" spans="1:11" x14ac:dyDescent="0.15">
      <c r="A20" s="180" t="s">
        <v>54</v>
      </c>
      <c r="B20" s="180">
        <f>ROUND(VALUE(SUBSTITUTE(実質収支比率等に係る経年分析!F$47,"▲","-")),2)</f>
        <v>18.55</v>
      </c>
      <c r="C20" s="180">
        <f>ROUND(VALUE(SUBSTITUTE(実質収支比率等に係る経年分析!G$47,"▲","-")),2)</f>
        <v>14.17</v>
      </c>
      <c r="D20" s="180">
        <f>ROUND(VALUE(SUBSTITUTE(実質収支比率等に係る経年分析!H$47,"▲","-")),2)</f>
        <v>14.32</v>
      </c>
      <c r="E20" s="180">
        <f>ROUND(VALUE(SUBSTITUTE(実質収支比率等に係る経年分析!I$47,"▲","-")),2)</f>
        <v>14.53</v>
      </c>
      <c r="F20" s="180">
        <f>ROUND(VALUE(SUBSTITUTE(実質収支比率等に係る経年分析!J$47,"▲","-")),2)</f>
        <v>15.96</v>
      </c>
    </row>
    <row r="21" spans="1:11" x14ac:dyDescent="0.15">
      <c r="A21" s="180" t="s">
        <v>55</v>
      </c>
      <c r="B21" s="180">
        <f>IF(ISNUMBER(VALUE(SUBSTITUTE(実質収支比率等に係る経年分析!F$49,"▲","-"))),ROUND(VALUE(SUBSTITUTE(実質収支比率等に係る経年分析!F$49,"▲","-")),2),NA())</f>
        <v>0.43</v>
      </c>
      <c r="C21" s="180">
        <f>IF(ISNUMBER(VALUE(SUBSTITUTE(実質収支比率等に係る経年分析!G$49,"▲","-"))),ROUND(VALUE(SUBSTITUTE(実質収支比率等に係る経年分析!G$49,"▲","-")),2),NA())</f>
        <v>-5.73</v>
      </c>
      <c r="D21" s="180">
        <f>IF(ISNUMBER(VALUE(SUBSTITUTE(実質収支比率等に係る経年分析!H$49,"▲","-"))),ROUND(VALUE(SUBSTITUTE(実質収支比率等に係る経年分析!H$49,"▲","-")),2),NA())</f>
        <v>0.34</v>
      </c>
      <c r="E21" s="180">
        <f>IF(ISNUMBER(VALUE(SUBSTITUTE(実質収支比率等に係る経年分析!I$49,"▲","-"))),ROUND(VALUE(SUBSTITUTE(実質収支比率等に係る経年分析!I$49,"▲","-")),2),NA())</f>
        <v>2.66</v>
      </c>
      <c r="F21" s="180">
        <f>IF(ISNUMBER(VALUE(SUBSTITUTE(実質収支比率等に係る経年分析!J$49,"▲","-"))),ROUND(VALUE(SUBSTITUTE(実質収支比率等に係る経年分析!J$49,"▲","-")),2),NA())</f>
        <v>1.62</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0.02</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公園墓地整備事業特別会計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0.45</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0.08</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農業共済事業会計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0.69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0.67</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0.59</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0.52</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0.65</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2.95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1.1499999999999999</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0.71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2.84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3.01</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2.4500000000000002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6.75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7.25</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7.71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8.58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9.84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10.39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11.27</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0.73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0.08</v>
      </c>
      <c r="F36" s="181">
        <f>IF(ROUND(VALUE(SUBSTITUTE(連結実質赤字比率に係る赤字・黒字の構成分析!H$34,"▲", "-")), 2) &lt; 0, ABS(ROUND(VALUE(SUBSTITUTE(連結実質赤字比率に係る赤字・黒字の構成分析!H$34,"▲", "-")), 2)), NA())</f>
        <v>1.65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2.7</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4.3</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2322</v>
      </c>
      <c r="E42" s="182"/>
      <c r="F42" s="182"/>
      <c r="G42" s="182">
        <f>'実質公債費比率（分子）の構造'!L$52</f>
        <v>2155</v>
      </c>
      <c r="H42" s="182"/>
      <c r="I42" s="182"/>
      <c r="J42" s="182">
        <f>'実質公債費比率（分子）の構造'!M$52</f>
        <v>2087</v>
      </c>
      <c r="K42" s="182"/>
      <c r="L42" s="182"/>
      <c r="M42" s="182">
        <f>'実質公債費比率（分子）の構造'!N$52</f>
        <v>1967</v>
      </c>
      <c r="N42" s="182"/>
      <c r="O42" s="182"/>
      <c r="P42" s="182">
        <f>'実質公債費比率（分子）の構造'!O$52</f>
        <v>2023</v>
      </c>
    </row>
    <row r="43" spans="1:16" x14ac:dyDescent="0.15">
      <c r="A43" s="182" t="s">
        <v>63</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24</v>
      </c>
      <c r="C44" s="182"/>
      <c r="D44" s="182"/>
      <c r="E44" s="182">
        <f>'実質公債費比率（分子）の構造'!L$50</f>
        <v>21</v>
      </c>
      <c r="F44" s="182"/>
      <c r="G44" s="182"/>
      <c r="H44" s="182">
        <f>'実質公債費比率（分子）の構造'!M$50</f>
        <v>12</v>
      </c>
      <c r="I44" s="182"/>
      <c r="J44" s="182"/>
      <c r="K44" s="182">
        <f>'実質公債費比率（分子）の構造'!N$50</f>
        <v>8</v>
      </c>
      <c r="L44" s="182"/>
      <c r="M44" s="182"/>
      <c r="N44" s="182">
        <f>'実質公債費比率（分子）の構造'!O$50</f>
        <v>1</v>
      </c>
      <c r="O44" s="182"/>
      <c r="P44" s="182"/>
    </row>
    <row r="45" spans="1:16" x14ac:dyDescent="0.15">
      <c r="A45" s="182" t="s">
        <v>65</v>
      </c>
      <c r="B45" s="182">
        <f>'実質公債費比率（分子）の構造'!K$49</f>
        <v>66</v>
      </c>
      <c r="C45" s="182"/>
      <c r="D45" s="182"/>
      <c r="E45" s="182">
        <f>'実質公債費比率（分子）の構造'!L$49</f>
        <v>79</v>
      </c>
      <c r="F45" s="182"/>
      <c r="G45" s="182"/>
      <c r="H45" s="182">
        <f>'実質公債費比率（分子）の構造'!M$49</f>
        <v>77</v>
      </c>
      <c r="I45" s="182"/>
      <c r="J45" s="182"/>
      <c r="K45" s="182">
        <f>'実質公債費比率（分子）の構造'!N$49</f>
        <v>81</v>
      </c>
      <c r="L45" s="182"/>
      <c r="M45" s="182"/>
      <c r="N45" s="182">
        <f>'実質公債費比率（分子）の構造'!O$49</f>
        <v>56</v>
      </c>
      <c r="O45" s="182"/>
      <c r="P45" s="182"/>
    </row>
    <row r="46" spans="1:16" x14ac:dyDescent="0.15">
      <c r="A46" s="182" t="s">
        <v>66</v>
      </c>
      <c r="B46" s="182">
        <f>'実質公債費比率（分子）の構造'!K$48</f>
        <v>1426</v>
      </c>
      <c r="C46" s="182"/>
      <c r="D46" s="182"/>
      <c r="E46" s="182">
        <f>'実質公債費比率（分子）の構造'!L$48</f>
        <v>1282</v>
      </c>
      <c r="F46" s="182"/>
      <c r="G46" s="182"/>
      <c r="H46" s="182">
        <f>'実質公債費比率（分子）の構造'!M$48</f>
        <v>1018</v>
      </c>
      <c r="I46" s="182"/>
      <c r="J46" s="182"/>
      <c r="K46" s="182">
        <f>'実質公債費比率（分子）の構造'!N$48</f>
        <v>971</v>
      </c>
      <c r="L46" s="182"/>
      <c r="M46" s="182"/>
      <c r="N46" s="182">
        <f>'実質公債費比率（分子）の構造'!O$48</f>
        <v>968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1626</v>
      </c>
      <c r="C49" s="182"/>
      <c r="D49" s="182"/>
      <c r="E49" s="182">
        <f>'実質公債費比率（分子）の構造'!L$45</f>
        <v>1656</v>
      </c>
      <c r="F49" s="182"/>
      <c r="G49" s="182"/>
      <c r="H49" s="182">
        <f>'実質公債費比率（分子）の構造'!M$45</f>
        <v>1632</v>
      </c>
      <c r="I49" s="182"/>
      <c r="J49" s="182"/>
      <c r="K49" s="182">
        <f>'実質公債費比率（分子）の構造'!N$45</f>
        <v>1690</v>
      </c>
      <c r="L49" s="182"/>
      <c r="M49" s="182"/>
      <c r="N49" s="182">
        <f>'実質公債費比率（分子）の構造'!O$45</f>
        <v>1794</v>
      </c>
      <c r="O49" s="182"/>
      <c r="P49" s="182"/>
    </row>
    <row r="50" spans="1:16" x14ac:dyDescent="0.15">
      <c r="A50" s="182" t="s">
        <v>70</v>
      </c>
      <c r="B50" s="182" t="e">
        <f>NA()</f>
        <v>#N/A</v>
      </c>
      <c r="C50" s="182">
        <f>IF(ISNUMBER('実質公債費比率（分子）の構造'!K$53),'実質公債費比率（分子）の構造'!K$53,NA())</f>
        <v>820</v>
      </c>
      <c r="D50" s="182" t="e">
        <f>NA()</f>
        <v>#N/A</v>
      </c>
      <c r="E50" s="182" t="e">
        <f>NA()</f>
        <v>#N/A</v>
      </c>
      <c r="F50" s="182">
        <f>IF(ISNUMBER('実質公債費比率（分子）の構造'!L$53),'実質公債費比率（分子）の構造'!L$53,NA())</f>
        <v>883</v>
      </c>
      <c r="G50" s="182" t="e">
        <f>NA()</f>
        <v>#N/A</v>
      </c>
      <c r="H50" s="182" t="e">
        <f>NA()</f>
        <v>#N/A</v>
      </c>
      <c r="I50" s="182">
        <f>IF(ISNUMBER('実質公債費比率（分子）の構造'!M$53),'実質公債費比率（分子）の構造'!M$53,NA())</f>
        <v>652</v>
      </c>
      <c r="J50" s="182" t="e">
        <f>NA()</f>
        <v>#N/A</v>
      </c>
      <c r="K50" s="182" t="e">
        <f>NA()</f>
        <v>#N/A</v>
      </c>
      <c r="L50" s="182">
        <f>IF(ISNUMBER('実質公債費比率（分子）の構造'!N$53),'実質公債費比率（分子）の構造'!N$53,NA())</f>
        <v>783</v>
      </c>
      <c r="M50" s="182" t="e">
        <f>NA()</f>
        <v>#N/A</v>
      </c>
      <c r="N50" s="182" t="e">
        <f>NA()</f>
        <v>#N/A</v>
      </c>
      <c r="O50" s="182">
        <f>IF(ISNUMBER('実質公債費比率（分子）の構造'!O$53),'実質公債費比率（分子）の構造'!O$53,NA())</f>
        <v>796</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23238</v>
      </c>
      <c r="E56" s="181"/>
      <c r="F56" s="181"/>
      <c r="G56" s="181">
        <f>'将来負担比率（分子）の構造'!J$52</f>
        <v>23195</v>
      </c>
      <c r="H56" s="181"/>
      <c r="I56" s="181"/>
      <c r="J56" s="181">
        <f>'将来負担比率（分子）の構造'!K$52</f>
        <v>22549</v>
      </c>
      <c r="K56" s="181"/>
      <c r="L56" s="181"/>
      <c r="M56" s="181">
        <f>'将来負担比率（分子）の構造'!L$52</f>
        <v>22112</v>
      </c>
      <c r="N56" s="181"/>
      <c r="O56" s="181"/>
      <c r="P56" s="181">
        <f>'将来負担比率（分子）の構造'!M$52</f>
        <v>22120</v>
      </c>
    </row>
    <row r="57" spans="1:16" x14ac:dyDescent="0.15">
      <c r="A57" s="181" t="s">
        <v>41</v>
      </c>
      <c r="B57" s="181"/>
      <c r="C57" s="181"/>
      <c r="D57" s="181">
        <f>'将来負担比率（分子）の構造'!I$51</f>
        <v>1918</v>
      </c>
      <c r="E57" s="181"/>
      <c r="F57" s="181"/>
      <c r="G57" s="181">
        <f>'将来負担比率（分子）の構造'!J$51</f>
        <v>1913</v>
      </c>
      <c r="H57" s="181"/>
      <c r="I57" s="181"/>
      <c r="J57" s="181">
        <f>'将来負担比率（分子）の構造'!K$51</f>
        <v>1830</v>
      </c>
      <c r="K57" s="181"/>
      <c r="L57" s="181"/>
      <c r="M57" s="181">
        <f>'将来負担比率（分子）の構造'!L$51</f>
        <v>1718</v>
      </c>
      <c r="N57" s="181"/>
      <c r="O57" s="181"/>
      <c r="P57" s="181">
        <f>'将来負担比率（分子）の構造'!M$51</f>
        <v>1634</v>
      </c>
    </row>
    <row r="58" spans="1:16" x14ac:dyDescent="0.15">
      <c r="A58" s="181" t="s">
        <v>40</v>
      </c>
      <c r="B58" s="181"/>
      <c r="C58" s="181"/>
      <c r="D58" s="181">
        <f>'将来負担比率（分子）の構造'!I$50</f>
        <v>3785</v>
      </c>
      <c r="E58" s="181"/>
      <c r="F58" s="181"/>
      <c r="G58" s="181">
        <f>'将来負担比率（分子）の構造'!J$50</f>
        <v>3242</v>
      </c>
      <c r="H58" s="181"/>
      <c r="I58" s="181"/>
      <c r="J58" s="181">
        <f>'将来負担比率（分子）の構造'!K$50</f>
        <v>3223</v>
      </c>
      <c r="K58" s="181"/>
      <c r="L58" s="181"/>
      <c r="M58" s="181">
        <f>'将来負担比率（分子）の構造'!L$50</f>
        <v>3599</v>
      </c>
      <c r="N58" s="181"/>
      <c r="O58" s="181"/>
      <c r="P58" s="181">
        <f>'将来負担比率（分子）の構造'!M$50</f>
        <v>4319</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1384</v>
      </c>
      <c r="C62" s="181"/>
      <c r="D62" s="181"/>
      <c r="E62" s="181">
        <f>'将来負担比率（分子）の構造'!J$45</f>
        <v>1330</v>
      </c>
      <c r="F62" s="181"/>
      <c r="G62" s="181"/>
      <c r="H62" s="181">
        <f>'将来負担比率（分子）の構造'!K$45</f>
        <v>1385</v>
      </c>
      <c r="I62" s="181"/>
      <c r="J62" s="181"/>
      <c r="K62" s="181">
        <f>'将来負担比率（分子）の構造'!L$45</f>
        <v>1383</v>
      </c>
      <c r="L62" s="181"/>
      <c r="M62" s="181"/>
      <c r="N62" s="181">
        <f>'将来負担比率（分子）の構造'!M$45</f>
        <v>1423</v>
      </c>
      <c r="O62" s="181"/>
      <c r="P62" s="181"/>
    </row>
    <row r="63" spans="1:16" x14ac:dyDescent="0.15">
      <c r="A63" s="181" t="s">
        <v>33</v>
      </c>
      <c r="B63" s="181">
        <f>'将来負担比率（分子）の構造'!I$44</f>
        <v>122</v>
      </c>
      <c r="C63" s="181"/>
      <c r="D63" s="181"/>
      <c r="E63" s="181">
        <f>'将来負担比率（分子）の構造'!J$44</f>
        <v>53</v>
      </c>
      <c r="F63" s="181"/>
      <c r="G63" s="181"/>
      <c r="H63" s="181">
        <f>'将来負担比率（分子）の構造'!K$44</f>
        <v>134</v>
      </c>
      <c r="I63" s="181"/>
      <c r="J63" s="181"/>
      <c r="K63" s="181">
        <f>'将来負担比率（分子）の構造'!L$44</f>
        <v>115</v>
      </c>
      <c r="L63" s="181"/>
      <c r="M63" s="181"/>
      <c r="N63" s="181">
        <f>'将来負担比率（分子）の構造'!M$44</f>
        <v>92</v>
      </c>
      <c r="O63" s="181"/>
      <c r="P63" s="181"/>
    </row>
    <row r="64" spans="1:16" x14ac:dyDescent="0.15">
      <c r="A64" s="181" t="s">
        <v>32</v>
      </c>
      <c r="B64" s="181">
        <f>'将来負担比率（分子）の構造'!I$43</f>
        <v>14669</v>
      </c>
      <c r="C64" s="181"/>
      <c r="D64" s="181"/>
      <c r="E64" s="181">
        <f>'将来負担比率（分子）の構造'!J$43</f>
        <v>14246</v>
      </c>
      <c r="F64" s="181"/>
      <c r="G64" s="181"/>
      <c r="H64" s="181">
        <f>'将来負担比率（分子）の構造'!K$43</f>
        <v>13811</v>
      </c>
      <c r="I64" s="181"/>
      <c r="J64" s="181"/>
      <c r="K64" s="181">
        <f>'将来負担比率（分子）の構造'!L$43</f>
        <v>13654</v>
      </c>
      <c r="L64" s="181"/>
      <c r="M64" s="181"/>
      <c r="N64" s="181">
        <f>'将来負担比率（分子）の構造'!M$43</f>
        <v>13020</v>
      </c>
      <c r="O64" s="181"/>
      <c r="P64" s="181"/>
    </row>
    <row r="65" spans="1:16" x14ac:dyDescent="0.15">
      <c r="A65" s="181" t="s">
        <v>31</v>
      </c>
      <c r="B65" s="181">
        <f>'将来負担比率（分子）の構造'!I$42</f>
        <v>44</v>
      </c>
      <c r="C65" s="181"/>
      <c r="D65" s="181"/>
      <c r="E65" s="181">
        <f>'将来負担比率（分子）の構造'!J$42</f>
        <v>24</v>
      </c>
      <c r="F65" s="181"/>
      <c r="G65" s="181"/>
      <c r="H65" s="181">
        <f>'将来負担比率（分子）の構造'!K$42</f>
        <v>12</v>
      </c>
      <c r="I65" s="181"/>
      <c r="J65" s="181"/>
      <c r="K65" s="181">
        <f>'将来負担比率（分子）の構造'!L$42</f>
        <v>1</v>
      </c>
      <c r="L65" s="181"/>
      <c r="M65" s="181"/>
      <c r="N65" s="181">
        <f>'将来負担比率（分子）の構造'!M$42</f>
        <v>488</v>
      </c>
      <c r="O65" s="181"/>
      <c r="P65" s="181"/>
    </row>
    <row r="66" spans="1:16" x14ac:dyDescent="0.15">
      <c r="A66" s="181" t="s">
        <v>30</v>
      </c>
      <c r="B66" s="181">
        <f>'将来負担比率（分子）の構造'!I$41</f>
        <v>18766</v>
      </c>
      <c r="C66" s="181"/>
      <c r="D66" s="181"/>
      <c r="E66" s="181">
        <f>'将来負担比率（分子）の構造'!J$41</f>
        <v>19361</v>
      </c>
      <c r="F66" s="181"/>
      <c r="G66" s="181"/>
      <c r="H66" s="181">
        <f>'将来負担比率（分子）の構造'!K$41</f>
        <v>19742</v>
      </c>
      <c r="I66" s="181"/>
      <c r="J66" s="181"/>
      <c r="K66" s="181">
        <f>'将来負担比率（分子）の構造'!L$41</f>
        <v>19422</v>
      </c>
      <c r="L66" s="181"/>
      <c r="M66" s="181"/>
      <c r="N66" s="181">
        <f>'将来負担比率（分子）の構造'!M$41</f>
        <v>19865</v>
      </c>
      <c r="O66" s="181"/>
      <c r="P66" s="181"/>
    </row>
    <row r="67" spans="1:16" x14ac:dyDescent="0.15">
      <c r="A67" s="181" t="s">
        <v>74</v>
      </c>
      <c r="B67" s="181" t="e">
        <f>NA()</f>
        <v>#N/A</v>
      </c>
      <c r="C67" s="181">
        <f>IF(ISNUMBER('将来負担比率（分子）の構造'!I$53), IF('将来負担比率（分子）の構造'!I$53 &lt; 0, 0, '将来負担比率（分子）の構造'!I$53), NA())</f>
        <v>6044</v>
      </c>
      <c r="D67" s="181" t="e">
        <f>NA()</f>
        <v>#N/A</v>
      </c>
      <c r="E67" s="181" t="e">
        <f>NA()</f>
        <v>#N/A</v>
      </c>
      <c r="F67" s="181">
        <f>IF(ISNUMBER('将来負担比率（分子）の構造'!J$53), IF('将来負担比率（分子）の構造'!J$53 &lt; 0, 0, '将来負担比率（分子）の構造'!J$53), NA())</f>
        <v>6665</v>
      </c>
      <c r="G67" s="181" t="e">
        <f>NA()</f>
        <v>#N/A</v>
      </c>
      <c r="H67" s="181" t="e">
        <f>NA()</f>
        <v>#N/A</v>
      </c>
      <c r="I67" s="181">
        <f>IF(ISNUMBER('将来負担比率（分子）の構造'!K$53), IF('将来負担比率（分子）の構造'!K$53 &lt; 0, 0, '将来負担比率（分子）の構造'!K$53), NA())</f>
        <v>7483</v>
      </c>
      <c r="J67" s="181" t="e">
        <f>NA()</f>
        <v>#N/A</v>
      </c>
      <c r="K67" s="181" t="e">
        <f>NA()</f>
        <v>#N/A</v>
      </c>
      <c r="L67" s="181">
        <f>IF(ISNUMBER('将来負担比率（分子）の構造'!L$53), IF('将来負担比率（分子）の構造'!L$53 &lt; 0, 0, '将来負担比率（分子）の構造'!L$53), NA())</f>
        <v>7147</v>
      </c>
      <c r="M67" s="181" t="e">
        <f>NA()</f>
        <v>#N/A</v>
      </c>
      <c r="N67" s="181" t="e">
        <f>NA()</f>
        <v>#N/A</v>
      </c>
      <c r="O67" s="181">
        <f>IF(ISNUMBER('将来負担比率（分子）の構造'!M$53), IF('将来負担比率（分子）の構造'!M$53 &lt; 0, 0, '将来負担比率（分子）の構造'!M$53), NA())</f>
        <v>6815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1654</v>
      </c>
      <c r="C72" s="185">
        <f>基金残高に係る経年分析!G55</f>
        <v>1679</v>
      </c>
      <c r="D72" s="185">
        <f>基金残高に係る経年分析!H55</f>
        <v>1845</v>
      </c>
    </row>
    <row r="73" spans="1:16" x14ac:dyDescent="0.15">
      <c r="A73" s="184" t="s">
        <v>77</v>
      </c>
      <c r="B73" s="185">
        <f>基金残高に係る経年分析!F56</f>
        <v>458</v>
      </c>
      <c r="C73" s="185">
        <f>基金残高に係る経年分析!G56</f>
        <v>458</v>
      </c>
      <c r="D73" s="185">
        <f>基金残高に係る経年分析!H56</f>
        <v>458</v>
      </c>
    </row>
    <row r="74" spans="1:16" x14ac:dyDescent="0.15">
      <c r="A74" s="184" t="s">
        <v>78</v>
      </c>
      <c r="B74" s="185">
        <f>基金残高に係る経年分析!F57</f>
        <v>980</v>
      </c>
      <c r="C74" s="185">
        <f>基金残高に係る経年分析!G57</f>
        <v>989</v>
      </c>
      <c r="D74" s="185">
        <f>基金残高に係る経年分析!H57</f>
        <v>1293</v>
      </c>
    </row>
  </sheetData>
  <sheetProtection algorithmName="SHA-512" hashValue="ZGBEDJm3wVvG5VIGJ5uA0nOYaUB3rNtzgGML+Rl9NKCeKQLhp+OC1rIF8w5aW3TgUi70oU4j/Qa/h4WTcJqf8g==" saltValue="Wrrg5nXAAZwAIR91537XO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115" zoomScaleNormal="115"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217</v>
      </c>
      <c r="DI1" s="660"/>
      <c r="DJ1" s="660"/>
      <c r="DK1" s="660"/>
      <c r="DL1" s="660"/>
      <c r="DM1" s="660"/>
      <c r="DN1" s="661"/>
      <c r="DO1" s="226"/>
      <c r="DP1" s="659" t="s">
        <v>218</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220</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221</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222</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223</v>
      </c>
      <c r="S4" s="663"/>
      <c r="T4" s="663"/>
      <c r="U4" s="663"/>
      <c r="V4" s="663"/>
      <c r="W4" s="663"/>
      <c r="X4" s="663"/>
      <c r="Y4" s="664"/>
      <c r="Z4" s="662" t="s">
        <v>224</v>
      </c>
      <c r="AA4" s="663"/>
      <c r="AB4" s="663"/>
      <c r="AC4" s="664"/>
      <c r="AD4" s="662" t="s">
        <v>225</v>
      </c>
      <c r="AE4" s="663"/>
      <c r="AF4" s="663"/>
      <c r="AG4" s="663"/>
      <c r="AH4" s="663"/>
      <c r="AI4" s="663"/>
      <c r="AJ4" s="663"/>
      <c r="AK4" s="664"/>
      <c r="AL4" s="662" t="s">
        <v>224</v>
      </c>
      <c r="AM4" s="663"/>
      <c r="AN4" s="663"/>
      <c r="AO4" s="664"/>
      <c r="AP4" s="668" t="s">
        <v>226</v>
      </c>
      <c r="AQ4" s="668"/>
      <c r="AR4" s="668"/>
      <c r="AS4" s="668"/>
      <c r="AT4" s="668"/>
      <c r="AU4" s="668"/>
      <c r="AV4" s="668"/>
      <c r="AW4" s="668"/>
      <c r="AX4" s="668"/>
      <c r="AY4" s="668"/>
      <c r="AZ4" s="668"/>
      <c r="BA4" s="668"/>
      <c r="BB4" s="668"/>
      <c r="BC4" s="668"/>
      <c r="BD4" s="668"/>
      <c r="BE4" s="668"/>
      <c r="BF4" s="668"/>
      <c r="BG4" s="668" t="s">
        <v>227</v>
      </c>
      <c r="BH4" s="668"/>
      <c r="BI4" s="668"/>
      <c r="BJ4" s="668"/>
      <c r="BK4" s="668"/>
      <c r="BL4" s="668"/>
      <c r="BM4" s="668"/>
      <c r="BN4" s="668"/>
      <c r="BO4" s="668" t="s">
        <v>224</v>
      </c>
      <c r="BP4" s="668"/>
      <c r="BQ4" s="668"/>
      <c r="BR4" s="668"/>
      <c r="BS4" s="668" t="s">
        <v>228</v>
      </c>
      <c r="BT4" s="668"/>
      <c r="BU4" s="668"/>
      <c r="BV4" s="668"/>
      <c r="BW4" s="668"/>
      <c r="BX4" s="668"/>
      <c r="BY4" s="668"/>
      <c r="BZ4" s="668"/>
      <c r="CA4" s="668"/>
      <c r="CB4" s="668"/>
      <c r="CD4" s="665" t="s">
        <v>229</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230</v>
      </c>
      <c r="C5" s="670"/>
      <c r="D5" s="670"/>
      <c r="E5" s="670"/>
      <c r="F5" s="670"/>
      <c r="G5" s="670"/>
      <c r="H5" s="670"/>
      <c r="I5" s="670"/>
      <c r="J5" s="670"/>
      <c r="K5" s="670"/>
      <c r="L5" s="670"/>
      <c r="M5" s="670"/>
      <c r="N5" s="670"/>
      <c r="O5" s="670"/>
      <c r="P5" s="670"/>
      <c r="Q5" s="671"/>
      <c r="R5" s="672">
        <v>7150941</v>
      </c>
      <c r="S5" s="673"/>
      <c r="T5" s="673"/>
      <c r="U5" s="673"/>
      <c r="V5" s="673"/>
      <c r="W5" s="673"/>
      <c r="X5" s="673"/>
      <c r="Y5" s="674"/>
      <c r="Z5" s="675">
        <v>31</v>
      </c>
      <c r="AA5" s="675"/>
      <c r="AB5" s="675"/>
      <c r="AC5" s="675"/>
      <c r="AD5" s="676">
        <v>6895808</v>
      </c>
      <c r="AE5" s="676"/>
      <c r="AF5" s="676"/>
      <c r="AG5" s="676"/>
      <c r="AH5" s="676"/>
      <c r="AI5" s="676"/>
      <c r="AJ5" s="676"/>
      <c r="AK5" s="676"/>
      <c r="AL5" s="677">
        <v>61</v>
      </c>
      <c r="AM5" s="678"/>
      <c r="AN5" s="678"/>
      <c r="AO5" s="679"/>
      <c r="AP5" s="669" t="s">
        <v>231</v>
      </c>
      <c r="AQ5" s="670"/>
      <c r="AR5" s="670"/>
      <c r="AS5" s="670"/>
      <c r="AT5" s="670"/>
      <c r="AU5" s="670"/>
      <c r="AV5" s="670"/>
      <c r="AW5" s="670"/>
      <c r="AX5" s="670"/>
      <c r="AY5" s="670"/>
      <c r="AZ5" s="670"/>
      <c r="BA5" s="670"/>
      <c r="BB5" s="670"/>
      <c r="BC5" s="670"/>
      <c r="BD5" s="670"/>
      <c r="BE5" s="670"/>
      <c r="BF5" s="671"/>
      <c r="BG5" s="683">
        <v>6895808</v>
      </c>
      <c r="BH5" s="684"/>
      <c r="BI5" s="684"/>
      <c r="BJ5" s="684"/>
      <c r="BK5" s="684"/>
      <c r="BL5" s="684"/>
      <c r="BM5" s="684"/>
      <c r="BN5" s="685"/>
      <c r="BO5" s="686">
        <v>96.4</v>
      </c>
      <c r="BP5" s="686"/>
      <c r="BQ5" s="686"/>
      <c r="BR5" s="686"/>
      <c r="BS5" s="687">
        <v>115417</v>
      </c>
      <c r="BT5" s="687"/>
      <c r="BU5" s="687"/>
      <c r="BV5" s="687"/>
      <c r="BW5" s="687"/>
      <c r="BX5" s="687"/>
      <c r="BY5" s="687"/>
      <c r="BZ5" s="687"/>
      <c r="CA5" s="687"/>
      <c r="CB5" s="691"/>
      <c r="CD5" s="665" t="s">
        <v>226</v>
      </c>
      <c r="CE5" s="666"/>
      <c r="CF5" s="666"/>
      <c r="CG5" s="666"/>
      <c r="CH5" s="666"/>
      <c r="CI5" s="666"/>
      <c r="CJ5" s="666"/>
      <c r="CK5" s="666"/>
      <c r="CL5" s="666"/>
      <c r="CM5" s="666"/>
      <c r="CN5" s="666"/>
      <c r="CO5" s="666"/>
      <c r="CP5" s="666"/>
      <c r="CQ5" s="667"/>
      <c r="CR5" s="665" t="s">
        <v>232</v>
      </c>
      <c r="CS5" s="666"/>
      <c r="CT5" s="666"/>
      <c r="CU5" s="666"/>
      <c r="CV5" s="666"/>
      <c r="CW5" s="666"/>
      <c r="CX5" s="666"/>
      <c r="CY5" s="667"/>
      <c r="CZ5" s="665" t="s">
        <v>224</v>
      </c>
      <c r="DA5" s="666"/>
      <c r="DB5" s="666"/>
      <c r="DC5" s="667"/>
      <c r="DD5" s="665" t="s">
        <v>233</v>
      </c>
      <c r="DE5" s="666"/>
      <c r="DF5" s="666"/>
      <c r="DG5" s="666"/>
      <c r="DH5" s="666"/>
      <c r="DI5" s="666"/>
      <c r="DJ5" s="666"/>
      <c r="DK5" s="666"/>
      <c r="DL5" s="666"/>
      <c r="DM5" s="666"/>
      <c r="DN5" s="666"/>
      <c r="DO5" s="666"/>
      <c r="DP5" s="667"/>
      <c r="DQ5" s="665" t="s">
        <v>234</v>
      </c>
      <c r="DR5" s="666"/>
      <c r="DS5" s="666"/>
      <c r="DT5" s="666"/>
      <c r="DU5" s="666"/>
      <c r="DV5" s="666"/>
      <c r="DW5" s="666"/>
      <c r="DX5" s="666"/>
      <c r="DY5" s="666"/>
      <c r="DZ5" s="666"/>
      <c r="EA5" s="666"/>
      <c r="EB5" s="666"/>
      <c r="EC5" s="667"/>
    </row>
    <row r="6" spans="2:143" ht="11.25" customHeight="1" x14ac:dyDescent="0.15">
      <c r="B6" s="680" t="s">
        <v>235</v>
      </c>
      <c r="C6" s="681"/>
      <c r="D6" s="681"/>
      <c r="E6" s="681"/>
      <c r="F6" s="681"/>
      <c r="G6" s="681"/>
      <c r="H6" s="681"/>
      <c r="I6" s="681"/>
      <c r="J6" s="681"/>
      <c r="K6" s="681"/>
      <c r="L6" s="681"/>
      <c r="M6" s="681"/>
      <c r="N6" s="681"/>
      <c r="O6" s="681"/>
      <c r="P6" s="681"/>
      <c r="Q6" s="682"/>
      <c r="R6" s="683">
        <v>160396</v>
      </c>
      <c r="S6" s="684"/>
      <c r="T6" s="684"/>
      <c r="U6" s="684"/>
      <c r="V6" s="684"/>
      <c r="W6" s="684"/>
      <c r="X6" s="684"/>
      <c r="Y6" s="685"/>
      <c r="Z6" s="686">
        <v>0.7</v>
      </c>
      <c r="AA6" s="686"/>
      <c r="AB6" s="686"/>
      <c r="AC6" s="686"/>
      <c r="AD6" s="687">
        <v>160396</v>
      </c>
      <c r="AE6" s="687"/>
      <c r="AF6" s="687"/>
      <c r="AG6" s="687"/>
      <c r="AH6" s="687"/>
      <c r="AI6" s="687"/>
      <c r="AJ6" s="687"/>
      <c r="AK6" s="687"/>
      <c r="AL6" s="688">
        <v>1.4</v>
      </c>
      <c r="AM6" s="689"/>
      <c r="AN6" s="689"/>
      <c r="AO6" s="690"/>
      <c r="AP6" s="680" t="s">
        <v>236</v>
      </c>
      <c r="AQ6" s="681"/>
      <c r="AR6" s="681"/>
      <c r="AS6" s="681"/>
      <c r="AT6" s="681"/>
      <c r="AU6" s="681"/>
      <c r="AV6" s="681"/>
      <c r="AW6" s="681"/>
      <c r="AX6" s="681"/>
      <c r="AY6" s="681"/>
      <c r="AZ6" s="681"/>
      <c r="BA6" s="681"/>
      <c r="BB6" s="681"/>
      <c r="BC6" s="681"/>
      <c r="BD6" s="681"/>
      <c r="BE6" s="681"/>
      <c r="BF6" s="682"/>
      <c r="BG6" s="683">
        <v>6895808</v>
      </c>
      <c r="BH6" s="684"/>
      <c r="BI6" s="684"/>
      <c r="BJ6" s="684"/>
      <c r="BK6" s="684"/>
      <c r="BL6" s="684"/>
      <c r="BM6" s="684"/>
      <c r="BN6" s="685"/>
      <c r="BO6" s="686">
        <v>96.4</v>
      </c>
      <c r="BP6" s="686"/>
      <c r="BQ6" s="686"/>
      <c r="BR6" s="686"/>
      <c r="BS6" s="687">
        <v>115417</v>
      </c>
      <c r="BT6" s="687"/>
      <c r="BU6" s="687"/>
      <c r="BV6" s="687"/>
      <c r="BW6" s="687"/>
      <c r="BX6" s="687"/>
      <c r="BY6" s="687"/>
      <c r="BZ6" s="687"/>
      <c r="CA6" s="687"/>
      <c r="CB6" s="691"/>
      <c r="CD6" s="694" t="s">
        <v>237</v>
      </c>
      <c r="CE6" s="695"/>
      <c r="CF6" s="695"/>
      <c r="CG6" s="695"/>
      <c r="CH6" s="695"/>
      <c r="CI6" s="695"/>
      <c r="CJ6" s="695"/>
      <c r="CK6" s="695"/>
      <c r="CL6" s="695"/>
      <c r="CM6" s="695"/>
      <c r="CN6" s="695"/>
      <c r="CO6" s="695"/>
      <c r="CP6" s="695"/>
      <c r="CQ6" s="696"/>
      <c r="CR6" s="683">
        <v>159697</v>
      </c>
      <c r="CS6" s="684"/>
      <c r="CT6" s="684"/>
      <c r="CU6" s="684"/>
      <c r="CV6" s="684"/>
      <c r="CW6" s="684"/>
      <c r="CX6" s="684"/>
      <c r="CY6" s="685"/>
      <c r="CZ6" s="677">
        <v>0.7</v>
      </c>
      <c r="DA6" s="678"/>
      <c r="DB6" s="678"/>
      <c r="DC6" s="697"/>
      <c r="DD6" s="692" t="s">
        <v>238</v>
      </c>
      <c r="DE6" s="684"/>
      <c r="DF6" s="684"/>
      <c r="DG6" s="684"/>
      <c r="DH6" s="684"/>
      <c r="DI6" s="684"/>
      <c r="DJ6" s="684"/>
      <c r="DK6" s="684"/>
      <c r="DL6" s="684"/>
      <c r="DM6" s="684"/>
      <c r="DN6" s="684"/>
      <c r="DO6" s="684"/>
      <c r="DP6" s="685"/>
      <c r="DQ6" s="692">
        <v>159697</v>
      </c>
      <c r="DR6" s="684"/>
      <c r="DS6" s="684"/>
      <c r="DT6" s="684"/>
      <c r="DU6" s="684"/>
      <c r="DV6" s="684"/>
      <c r="DW6" s="684"/>
      <c r="DX6" s="684"/>
      <c r="DY6" s="684"/>
      <c r="DZ6" s="684"/>
      <c r="EA6" s="684"/>
      <c r="EB6" s="684"/>
      <c r="EC6" s="693"/>
    </row>
    <row r="7" spans="2:143" ht="11.25" customHeight="1" x14ac:dyDescent="0.15">
      <c r="B7" s="680" t="s">
        <v>239</v>
      </c>
      <c r="C7" s="681"/>
      <c r="D7" s="681"/>
      <c r="E7" s="681"/>
      <c r="F7" s="681"/>
      <c r="G7" s="681"/>
      <c r="H7" s="681"/>
      <c r="I7" s="681"/>
      <c r="J7" s="681"/>
      <c r="K7" s="681"/>
      <c r="L7" s="681"/>
      <c r="M7" s="681"/>
      <c r="N7" s="681"/>
      <c r="O7" s="681"/>
      <c r="P7" s="681"/>
      <c r="Q7" s="682"/>
      <c r="R7" s="683">
        <v>5983</v>
      </c>
      <c r="S7" s="684"/>
      <c r="T7" s="684"/>
      <c r="U7" s="684"/>
      <c r="V7" s="684"/>
      <c r="W7" s="684"/>
      <c r="X7" s="684"/>
      <c r="Y7" s="685"/>
      <c r="Z7" s="686">
        <v>0</v>
      </c>
      <c r="AA7" s="686"/>
      <c r="AB7" s="686"/>
      <c r="AC7" s="686"/>
      <c r="AD7" s="687">
        <v>5983</v>
      </c>
      <c r="AE7" s="687"/>
      <c r="AF7" s="687"/>
      <c r="AG7" s="687"/>
      <c r="AH7" s="687"/>
      <c r="AI7" s="687"/>
      <c r="AJ7" s="687"/>
      <c r="AK7" s="687"/>
      <c r="AL7" s="688">
        <v>0.1</v>
      </c>
      <c r="AM7" s="689"/>
      <c r="AN7" s="689"/>
      <c r="AO7" s="690"/>
      <c r="AP7" s="680" t="s">
        <v>240</v>
      </c>
      <c r="AQ7" s="681"/>
      <c r="AR7" s="681"/>
      <c r="AS7" s="681"/>
      <c r="AT7" s="681"/>
      <c r="AU7" s="681"/>
      <c r="AV7" s="681"/>
      <c r="AW7" s="681"/>
      <c r="AX7" s="681"/>
      <c r="AY7" s="681"/>
      <c r="AZ7" s="681"/>
      <c r="BA7" s="681"/>
      <c r="BB7" s="681"/>
      <c r="BC7" s="681"/>
      <c r="BD7" s="681"/>
      <c r="BE7" s="681"/>
      <c r="BF7" s="682"/>
      <c r="BG7" s="683">
        <v>2766718</v>
      </c>
      <c r="BH7" s="684"/>
      <c r="BI7" s="684"/>
      <c r="BJ7" s="684"/>
      <c r="BK7" s="684"/>
      <c r="BL7" s="684"/>
      <c r="BM7" s="684"/>
      <c r="BN7" s="685"/>
      <c r="BO7" s="686">
        <v>38.700000000000003</v>
      </c>
      <c r="BP7" s="686"/>
      <c r="BQ7" s="686"/>
      <c r="BR7" s="686"/>
      <c r="BS7" s="687">
        <v>115417</v>
      </c>
      <c r="BT7" s="687"/>
      <c r="BU7" s="687"/>
      <c r="BV7" s="687"/>
      <c r="BW7" s="687"/>
      <c r="BX7" s="687"/>
      <c r="BY7" s="687"/>
      <c r="BZ7" s="687"/>
      <c r="CA7" s="687"/>
      <c r="CB7" s="691"/>
      <c r="CD7" s="698" t="s">
        <v>241</v>
      </c>
      <c r="CE7" s="699"/>
      <c r="CF7" s="699"/>
      <c r="CG7" s="699"/>
      <c r="CH7" s="699"/>
      <c r="CI7" s="699"/>
      <c r="CJ7" s="699"/>
      <c r="CK7" s="699"/>
      <c r="CL7" s="699"/>
      <c r="CM7" s="699"/>
      <c r="CN7" s="699"/>
      <c r="CO7" s="699"/>
      <c r="CP7" s="699"/>
      <c r="CQ7" s="700"/>
      <c r="CR7" s="683">
        <v>5138431</v>
      </c>
      <c r="CS7" s="684"/>
      <c r="CT7" s="684"/>
      <c r="CU7" s="684"/>
      <c r="CV7" s="684"/>
      <c r="CW7" s="684"/>
      <c r="CX7" s="684"/>
      <c r="CY7" s="685"/>
      <c r="CZ7" s="686">
        <v>22.8</v>
      </c>
      <c r="DA7" s="686"/>
      <c r="DB7" s="686"/>
      <c r="DC7" s="686"/>
      <c r="DD7" s="692">
        <v>178615</v>
      </c>
      <c r="DE7" s="684"/>
      <c r="DF7" s="684"/>
      <c r="DG7" s="684"/>
      <c r="DH7" s="684"/>
      <c r="DI7" s="684"/>
      <c r="DJ7" s="684"/>
      <c r="DK7" s="684"/>
      <c r="DL7" s="684"/>
      <c r="DM7" s="684"/>
      <c r="DN7" s="684"/>
      <c r="DO7" s="684"/>
      <c r="DP7" s="685"/>
      <c r="DQ7" s="692">
        <v>2793801</v>
      </c>
      <c r="DR7" s="684"/>
      <c r="DS7" s="684"/>
      <c r="DT7" s="684"/>
      <c r="DU7" s="684"/>
      <c r="DV7" s="684"/>
      <c r="DW7" s="684"/>
      <c r="DX7" s="684"/>
      <c r="DY7" s="684"/>
      <c r="DZ7" s="684"/>
      <c r="EA7" s="684"/>
      <c r="EB7" s="684"/>
      <c r="EC7" s="693"/>
    </row>
    <row r="8" spans="2:143" ht="11.25" customHeight="1" x14ac:dyDescent="0.15">
      <c r="B8" s="680" t="s">
        <v>242</v>
      </c>
      <c r="C8" s="681"/>
      <c r="D8" s="681"/>
      <c r="E8" s="681"/>
      <c r="F8" s="681"/>
      <c r="G8" s="681"/>
      <c r="H8" s="681"/>
      <c r="I8" s="681"/>
      <c r="J8" s="681"/>
      <c r="K8" s="681"/>
      <c r="L8" s="681"/>
      <c r="M8" s="681"/>
      <c r="N8" s="681"/>
      <c r="O8" s="681"/>
      <c r="P8" s="681"/>
      <c r="Q8" s="682"/>
      <c r="R8" s="683">
        <v>38743</v>
      </c>
      <c r="S8" s="684"/>
      <c r="T8" s="684"/>
      <c r="U8" s="684"/>
      <c r="V8" s="684"/>
      <c r="W8" s="684"/>
      <c r="X8" s="684"/>
      <c r="Y8" s="685"/>
      <c r="Z8" s="686">
        <v>0.2</v>
      </c>
      <c r="AA8" s="686"/>
      <c r="AB8" s="686"/>
      <c r="AC8" s="686"/>
      <c r="AD8" s="687">
        <v>38743</v>
      </c>
      <c r="AE8" s="687"/>
      <c r="AF8" s="687"/>
      <c r="AG8" s="687"/>
      <c r="AH8" s="687"/>
      <c r="AI8" s="687"/>
      <c r="AJ8" s="687"/>
      <c r="AK8" s="687"/>
      <c r="AL8" s="688">
        <v>0.3</v>
      </c>
      <c r="AM8" s="689"/>
      <c r="AN8" s="689"/>
      <c r="AO8" s="690"/>
      <c r="AP8" s="680" t="s">
        <v>243</v>
      </c>
      <c r="AQ8" s="681"/>
      <c r="AR8" s="681"/>
      <c r="AS8" s="681"/>
      <c r="AT8" s="681"/>
      <c r="AU8" s="681"/>
      <c r="AV8" s="681"/>
      <c r="AW8" s="681"/>
      <c r="AX8" s="681"/>
      <c r="AY8" s="681"/>
      <c r="AZ8" s="681"/>
      <c r="BA8" s="681"/>
      <c r="BB8" s="681"/>
      <c r="BC8" s="681"/>
      <c r="BD8" s="681"/>
      <c r="BE8" s="681"/>
      <c r="BF8" s="682"/>
      <c r="BG8" s="683">
        <v>77421</v>
      </c>
      <c r="BH8" s="684"/>
      <c r="BI8" s="684"/>
      <c r="BJ8" s="684"/>
      <c r="BK8" s="684"/>
      <c r="BL8" s="684"/>
      <c r="BM8" s="684"/>
      <c r="BN8" s="685"/>
      <c r="BO8" s="686">
        <v>1.1000000000000001</v>
      </c>
      <c r="BP8" s="686"/>
      <c r="BQ8" s="686"/>
      <c r="BR8" s="686"/>
      <c r="BS8" s="692" t="s">
        <v>128</v>
      </c>
      <c r="BT8" s="684"/>
      <c r="BU8" s="684"/>
      <c r="BV8" s="684"/>
      <c r="BW8" s="684"/>
      <c r="BX8" s="684"/>
      <c r="BY8" s="684"/>
      <c r="BZ8" s="684"/>
      <c r="CA8" s="684"/>
      <c r="CB8" s="693"/>
      <c r="CD8" s="698" t="s">
        <v>244</v>
      </c>
      <c r="CE8" s="699"/>
      <c r="CF8" s="699"/>
      <c r="CG8" s="699"/>
      <c r="CH8" s="699"/>
      <c r="CI8" s="699"/>
      <c r="CJ8" s="699"/>
      <c r="CK8" s="699"/>
      <c r="CL8" s="699"/>
      <c r="CM8" s="699"/>
      <c r="CN8" s="699"/>
      <c r="CO8" s="699"/>
      <c r="CP8" s="699"/>
      <c r="CQ8" s="700"/>
      <c r="CR8" s="683">
        <v>7359263</v>
      </c>
      <c r="CS8" s="684"/>
      <c r="CT8" s="684"/>
      <c r="CU8" s="684"/>
      <c r="CV8" s="684"/>
      <c r="CW8" s="684"/>
      <c r="CX8" s="684"/>
      <c r="CY8" s="685"/>
      <c r="CZ8" s="686">
        <v>32.700000000000003</v>
      </c>
      <c r="DA8" s="686"/>
      <c r="DB8" s="686"/>
      <c r="DC8" s="686"/>
      <c r="DD8" s="692">
        <v>1230261</v>
      </c>
      <c r="DE8" s="684"/>
      <c r="DF8" s="684"/>
      <c r="DG8" s="684"/>
      <c r="DH8" s="684"/>
      <c r="DI8" s="684"/>
      <c r="DJ8" s="684"/>
      <c r="DK8" s="684"/>
      <c r="DL8" s="684"/>
      <c r="DM8" s="684"/>
      <c r="DN8" s="684"/>
      <c r="DO8" s="684"/>
      <c r="DP8" s="685"/>
      <c r="DQ8" s="692">
        <v>3639335</v>
      </c>
      <c r="DR8" s="684"/>
      <c r="DS8" s="684"/>
      <c r="DT8" s="684"/>
      <c r="DU8" s="684"/>
      <c r="DV8" s="684"/>
      <c r="DW8" s="684"/>
      <c r="DX8" s="684"/>
      <c r="DY8" s="684"/>
      <c r="DZ8" s="684"/>
      <c r="EA8" s="684"/>
      <c r="EB8" s="684"/>
      <c r="EC8" s="693"/>
    </row>
    <row r="9" spans="2:143" ht="11.25" customHeight="1" x14ac:dyDescent="0.15">
      <c r="B9" s="680" t="s">
        <v>245</v>
      </c>
      <c r="C9" s="681"/>
      <c r="D9" s="681"/>
      <c r="E9" s="681"/>
      <c r="F9" s="681"/>
      <c r="G9" s="681"/>
      <c r="H9" s="681"/>
      <c r="I9" s="681"/>
      <c r="J9" s="681"/>
      <c r="K9" s="681"/>
      <c r="L9" s="681"/>
      <c r="M9" s="681"/>
      <c r="N9" s="681"/>
      <c r="O9" s="681"/>
      <c r="P9" s="681"/>
      <c r="Q9" s="682"/>
      <c r="R9" s="683">
        <v>20718</v>
      </c>
      <c r="S9" s="684"/>
      <c r="T9" s="684"/>
      <c r="U9" s="684"/>
      <c r="V9" s="684"/>
      <c r="W9" s="684"/>
      <c r="X9" s="684"/>
      <c r="Y9" s="685"/>
      <c r="Z9" s="686">
        <v>0.1</v>
      </c>
      <c r="AA9" s="686"/>
      <c r="AB9" s="686"/>
      <c r="AC9" s="686"/>
      <c r="AD9" s="687">
        <v>20718</v>
      </c>
      <c r="AE9" s="687"/>
      <c r="AF9" s="687"/>
      <c r="AG9" s="687"/>
      <c r="AH9" s="687"/>
      <c r="AI9" s="687"/>
      <c r="AJ9" s="687"/>
      <c r="AK9" s="687"/>
      <c r="AL9" s="688">
        <v>0.2</v>
      </c>
      <c r="AM9" s="689"/>
      <c r="AN9" s="689"/>
      <c r="AO9" s="690"/>
      <c r="AP9" s="680" t="s">
        <v>246</v>
      </c>
      <c r="AQ9" s="681"/>
      <c r="AR9" s="681"/>
      <c r="AS9" s="681"/>
      <c r="AT9" s="681"/>
      <c r="AU9" s="681"/>
      <c r="AV9" s="681"/>
      <c r="AW9" s="681"/>
      <c r="AX9" s="681"/>
      <c r="AY9" s="681"/>
      <c r="AZ9" s="681"/>
      <c r="BA9" s="681"/>
      <c r="BB9" s="681"/>
      <c r="BC9" s="681"/>
      <c r="BD9" s="681"/>
      <c r="BE9" s="681"/>
      <c r="BF9" s="682"/>
      <c r="BG9" s="683">
        <v>2079305</v>
      </c>
      <c r="BH9" s="684"/>
      <c r="BI9" s="684"/>
      <c r="BJ9" s="684"/>
      <c r="BK9" s="684"/>
      <c r="BL9" s="684"/>
      <c r="BM9" s="684"/>
      <c r="BN9" s="685"/>
      <c r="BO9" s="686">
        <v>29.1</v>
      </c>
      <c r="BP9" s="686"/>
      <c r="BQ9" s="686"/>
      <c r="BR9" s="686"/>
      <c r="BS9" s="692" t="s">
        <v>139</v>
      </c>
      <c r="BT9" s="684"/>
      <c r="BU9" s="684"/>
      <c r="BV9" s="684"/>
      <c r="BW9" s="684"/>
      <c r="BX9" s="684"/>
      <c r="BY9" s="684"/>
      <c r="BZ9" s="684"/>
      <c r="CA9" s="684"/>
      <c r="CB9" s="693"/>
      <c r="CD9" s="698" t="s">
        <v>247</v>
      </c>
      <c r="CE9" s="699"/>
      <c r="CF9" s="699"/>
      <c r="CG9" s="699"/>
      <c r="CH9" s="699"/>
      <c r="CI9" s="699"/>
      <c r="CJ9" s="699"/>
      <c r="CK9" s="699"/>
      <c r="CL9" s="699"/>
      <c r="CM9" s="699"/>
      <c r="CN9" s="699"/>
      <c r="CO9" s="699"/>
      <c r="CP9" s="699"/>
      <c r="CQ9" s="700"/>
      <c r="CR9" s="683">
        <v>2110462</v>
      </c>
      <c r="CS9" s="684"/>
      <c r="CT9" s="684"/>
      <c r="CU9" s="684"/>
      <c r="CV9" s="684"/>
      <c r="CW9" s="684"/>
      <c r="CX9" s="684"/>
      <c r="CY9" s="685"/>
      <c r="CZ9" s="686">
        <v>9.4</v>
      </c>
      <c r="DA9" s="686"/>
      <c r="DB9" s="686"/>
      <c r="DC9" s="686"/>
      <c r="DD9" s="692">
        <v>72550</v>
      </c>
      <c r="DE9" s="684"/>
      <c r="DF9" s="684"/>
      <c r="DG9" s="684"/>
      <c r="DH9" s="684"/>
      <c r="DI9" s="684"/>
      <c r="DJ9" s="684"/>
      <c r="DK9" s="684"/>
      <c r="DL9" s="684"/>
      <c r="DM9" s="684"/>
      <c r="DN9" s="684"/>
      <c r="DO9" s="684"/>
      <c r="DP9" s="685"/>
      <c r="DQ9" s="692">
        <v>1770503</v>
      </c>
      <c r="DR9" s="684"/>
      <c r="DS9" s="684"/>
      <c r="DT9" s="684"/>
      <c r="DU9" s="684"/>
      <c r="DV9" s="684"/>
      <c r="DW9" s="684"/>
      <c r="DX9" s="684"/>
      <c r="DY9" s="684"/>
      <c r="DZ9" s="684"/>
      <c r="EA9" s="684"/>
      <c r="EB9" s="684"/>
      <c r="EC9" s="693"/>
    </row>
    <row r="10" spans="2:143" ht="11.25" customHeight="1" x14ac:dyDescent="0.15">
      <c r="B10" s="680" t="s">
        <v>248</v>
      </c>
      <c r="C10" s="681"/>
      <c r="D10" s="681"/>
      <c r="E10" s="681"/>
      <c r="F10" s="681"/>
      <c r="G10" s="681"/>
      <c r="H10" s="681"/>
      <c r="I10" s="681"/>
      <c r="J10" s="681"/>
      <c r="K10" s="681"/>
      <c r="L10" s="681"/>
      <c r="M10" s="681"/>
      <c r="N10" s="681"/>
      <c r="O10" s="681"/>
      <c r="P10" s="681"/>
      <c r="Q10" s="682"/>
      <c r="R10" s="683" t="s">
        <v>238</v>
      </c>
      <c r="S10" s="684"/>
      <c r="T10" s="684"/>
      <c r="U10" s="684"/>
      <c r="V10" s="684"/>
      <c r="W10" s="684"/>
      <c r="X10" s="684"/>
      <c r="Y10" s="685"/>
      <c r="Z10" s="686" t="s">
        <v>128</v>
      </c>
      <c r="AA10" s="686"/>
      <c r="AB10" s="686"/>
      <c r="AC10" s="686"/>
      <c r="AD10" s="687" t="s">
        <v>249</v>
      </c>
      <c r="AE10" s="687"/>
      <c r="AF10" s="687"/>
      <c r="AG10" s="687"/>
      <c r="AH10" s="687"/>
      <c r="AI10" s="687"/>
      <c r="AJ10" s="687"/>
      <c r="AK10" s="687"/>
      <c r="AL10" s="688" t="s">
        <v>128</v>
      </c>
      <c r="AM10" s="689"/>
      <c r="AN10" s="689"/>
      <c r="AO10" s="690"/>
      <c r="AP10" s="680" t="s">
        <v>250</v>
      </c>
      <c r="AQ10" s="681"/>
      <c r="AR10" s="681"/>
      <c r="AS10" s="681"/>
      <c r="AT10" s="681"/>
      <c r="AU10" s="681"/>
      <c r="AV10" s="681"/>
      <c r="AW10" s="681"/>
      <c r="AX10" s="681"/>
      <c r="AY10" s="681"/>
      <c r="AZ10" s="681"/>
      <c r="BA10" s="681"/>
      <c r="BB10" s="681"/>
      <c r="BC10" s="681"/>
      <c r="BD10" s="681"/>
      <c r="BE10" s="681"/>
      <c r="BF10" s="682"/>
      <c r="BG10" s="683">
        <v>191877</v>
      </c>
      <c r="BH10" s="684"/>
      <c r="BI10" s="684"/>
      <c r="BJ10" s="684"/>
      <c r="BK10" s="684"/>
      <c r="BL10" s="684"/>
      <c r="BM10" s="684"/>
      <c r="BN10" s="685"/>
      <c r="BO10" s="686">
        <v>2.7</v>
      </c>
      <c r="BP10" s="686"/>
      <c r="BQ10" s="686"/>
      <c r="BR10" s="686"/>
      <c r="BS10" s="692">
        <v>32255</v>
      </c>
      <c r="BT10" s="684"/>
      <c r="BU10" s="684"/>
      <c r="BV10" s="684"/>
      <c r="BW10" s="684"/>
      <c r="BX10" s="684"/>
      <c r="BY10" s="684"/>
      <c r="BZ10" s="684"/>
      <c r="CA10" s="684"/>
      <c r="CB10" s="693"/>
      <c r="CD10" s="698" t="s">
        <v>251</v>
      </c>
      <c r="CE10" s="699"/>
      <c r="CF10" s="699"/>
      <c r="CG10" s="699"/>
      <c r="CH10" s="699"/>
      <c r="CI10" s="699"/>
      <c r="CJ10" s="699"/>
      <c r="CK10" s="699"/>
      <c r="CL10" s="699"/>
      <c r="CM10" s="699"/>
      <c r="CN10" s="699"/>
      <c r="CO10" s="699"/>
      <c r="CP10" s="699"/>
      <c r="CQ10" s="700"/>
      <c r="CR10" s="683">
        <v>129401</v>
      </c>
      <c r="CS10" s="684"/>
      <c r="CT10" s="684"/>
      <c r="CU10" s="684"/>
      <c r="CV10" s="684"/>
      <c r="CW10" s="684"/>
      <c r="CX10" s="684"/>
      <c r="CY10" s="685"/>
      <c r="CZ10" s="686">
        <v>0.6</v>
      </c>
      <c r="DA10" s="686"/>
      <c r="DB10" s="686"/>
      <c r="DC10" s="686"/>
      <c r="DD10" s="692">
        <v>142</v>
      </c>
      <c r="DE10" s="684"/>
      <c r="DF10" s="684"/>
      <c r="DG10" s="684"/>
      <c r="DH10" s="684"/>
      <c r="DI10" s="684"/>
      <c r="DJ10" s="684"/>
      <c r="DK10" s="684"/>
      <c r="DL10" s="684"/>
      <c r="DM10" s="684"/>
      <c r="DN10" s="684"/>
      <c r="DO10" s="684"/>
      <c r="DP10" s="685"/>
      <c r="DQ10" s="692">
        <v>51301</v>
      </c>
      <c r="DR10" s="684"/>
      <c r="DS10" s="684"/>
      <c r="DT10" s="684"/>
      <c r="DU10" s="684"/>
      <c r="DV10" s="684"/>
      <c r="DW10" s="684"/>
      <c r="DX10" s="684"/>
      <c r="DY10" s="684"/>
      <c r="DZ10" s="684"/>
      <c r="EA10" s="684"/>
      <c r="EB10" s="684"/>
      <c r="EC10" s="693"/>
    </row>
    <row r="11" spans="2:143" ht="11.25" customHeight="1" x14ac:dyDescent="0.15">
      <c r="B11" s="680" t="s">
        <v>252</v>
      </c>
      <c r="C11" s="681"/>
      <c r="D11" s="681"/>
      <c r="E11" s="681"/>
      <c r="F11" s="681"/>
      <c r="G11" s="681"/>
      <c r="H11" s="681"/>
      <c r="I11" s="681"/>
      <c r="J11" s="681"/>
      <c r="K11" s="681"/>
      <c r="L11" s="681"/>
      <c r="M11" s="681"/>
      <c r="N11" s="681"/>
      <c r="O11" s="681"/>
      <c r="P11" s="681"/>
      <c r="Q11" s="682"/>
      <c r="R11" s="683">
        <v>785737</v>
      </c>
      <c r="S11" s="684"/>
      <c r="T11" s="684"/>
      <c r="U11" s="684"/>
      <c r="V11" s="684"/>
      <c r="W11" s="684"/>
      <c r="X11" s="684"/>
      <c r="Y11" s="685"/>
      <c r="Z11" s="688">
        <v>3.4</v>
      </c>
      <c r="AA11" s="689"/>
      <c r="AB11" s="689"/>
      <c r="AC11" s="701"/>
      <c r="AD11" s="692">
        <v>785737</v>
      </c>
      <c r="AE11" s="684"/>
      <c r="AF11" s="684"/>
      <c r="AG11" s="684"/>
      <c r="AH11" s="684"/>
      <c r="AI11" s="684"/>
      <c r="AJ11" s="684"/>
      <c r="AK11" s="685"/>
      <c r="AL11" s="688">
        <v>7</v>
      </c>
      <c r="AM11" s="689"/>
      <c r="AN11" s="689"/>
      <c r="AO11" s="690"/>
      <c r="AP11" s="680" t="s">
        <v>253</v>
      </c>
      <c r="AQ11" s="681"/>
      <c r="AR11" s="681"/>
      <c r="AS11" s="681"/>
      <c r="AT11" s="681"/>
      <c r="AU11" s="681"/>
      <c r="AV11" s="681"/>
      <c r="AW11" s="681"/>
      <c r="AX11" s="681"/>
      <c r="AY11" s="681"/>
      <c r="AZ11" s="681"/>
      <c r="BA11" s="681"/>
      <c r="BB11" s="681"/>
      <c r="BC11" s="681"/>
      <c r="BD11" s="681"/>
      <c r="BE11" s="681"/>
      <c r="BF11" s="682"/>
      <c r="BG11" s="683">
        <v>418115</v>
      </c>
      <c r="BH11" s="684"/>
      <c r="BI11" s="684"/>
      <c r="BJ11" s="684"/>
      <c r="BK11" s="684"/>
      <c r="BL11" s="684"/>
      <c r="BM11" s="684"/>
      <c r="BN11" s="685"/>
      <c r="BO11" s="686">
        <v>5.8</v>
      </c>
      <c r="BP11" s="686"/>
      <c r="BQ11" s="686"/>
      <c r="BR11" s="686"/>
      <c r="BS11" s="692">
        <v>83162</v>
      </c>
      <c r="BT11" s="684"/>
      <c r="BU11" s="684"/>
      <c r="BV11" s="684"/>
      <c r="BW11" s="684"/>
      <c r="BX11" s="684"/>
      <c r="BY11" s="684"/>
      <c r="BZ11" s="684"/>
      <c r="CA11" s="684"/>
      <c r="CB11" s="693"/>
      <c r="CD11" s="698" t="s">
        <v>254</v>
      </c>
      <c r="CE11" s="699"/>
      <c r="CF11" s="699"/>
      <c r="CG11" s="699"/>
      <c r="CH11" s="699"/>
      <c r="CI11" s="699"/>
      <c r="CJ11" s="699"/>
      <c r="CK11" s="699"/>
      <c r="CL11" s="699"/>
      <c r="CM11" s="699"/>
      <c r="CN11" s="699"/>
      <c r="CO11" s="699"/>
      <c r="CP11" s="699"/>
      <c r="CQ11" s="700"/>
      <c r="CR11" s="683">
        <v>1116665</v>
      </c>
      <c r="CS11" s="684"/>
      <c r="CT11" s="684"/>
      <c r="CU11" s="684"/>
      <c r="CV11" s="684"/>
      <c r="CW11" s="684"/>
      <c r="CX11" s="684"/>
      <c r="CY11" s="685"/>
      <c r="CZ11" s="686">
        <v>5</v>
      </c>
      <c r="DA11" s="686"/>
      <c r="DB11" s="686"/>
      <c r="DC11" s="686"/>
      <c r="DD11" s="692">
        <v>112492</v>
      </c>
      <c r="DE11" s="684"/>
      <c r="DF11" s="684"/>
      <c r="DG11" s="684"/>
      <c r="DH11" s="684"/>
      <c r="DI11" s="684"/>
      <c r="DJ11" s="684"/>
      <c r="DK11" s="684"/>
      <c r="DL11" s="684"/>
      <c r="DM11" s="684"/>
      <c r="DN11" s="684"/>
      <c r="DO11" s="684"/>
      <c r="DP11" s="685"/>
      <c r="DQ11" s="692">
        <v>730487</v>
      </c>
      <c r="DR11" s="684"/>
      <c r="DS11" s="684"/>
      <c r="DT11" s="684"/>
      <c r="DU11" s="684"/>
      <c r="DV11" s="684"/>
      <c r="DW11" s="684"/>
      <c r="DX11" s="684"/>
      <c r="DY11" s="684"/>
      <c r="DZ11" s="684"/>
      <c r="EA11" s="684"/>
      <c r="EB11" s="684"/>
      <c r="EC11" s="693"/>
    </row>
    <row r="12" spans="2:143" ht="11.25" customHeight="1" x14ac:dyDescent="0.15">
      <c r="B12" s="680" t="s">
        <v>255</v>
      </c>
      <c r="C12" s="681"/>
      <c r="D12" s="681"/>
      <c r="E12" s="681"/>
      <c r="F12" s="681"/>
      <c r="G12" s="681"/>
      <c r="H12" s="681"/>
      <c r="I12" s="681"/>
      <c r="J12" s="681"/>
      <c r="K12" s="681"/>
      <c r="L12" s="681"/>
      <c r="M12" s="681"/>
      <c r="N12" s="681"/>
      <c r="O12" s="681"/>
      <c r="P12" s="681"/>
      <c r="Q12" s="682"/>
      <c r="R12" s="683">
        <v>57930</v>
      </c>
      <c r="S12" s="684"/>
      <c r="T12" s="684"/>
      <c r="U12" s="684"/>
      <c r="V12" s="684"/>
      <c r="W12" s="684"/>
      <c r="X12" s="684"/>
      <c r="Y12" s="685"/>
      <c r="Z12" s="686">
        <v>0.3</v>
      </c>
      <c r="AA12" s="686"/>
      <c r="AB12" s="686"/>
      <c r="AC12" s="686"/>
      <c r="AD12" s="687">
        <v>57930</v>
      </c>
      <c r="AE12" s="687"/>
      <c r="AF12" s="687"/>
      <c r="AG12" s="687"/>
      <c r="AH12" s="687"/>
      <c r="AI12" s="687"/>
      <c r="AJ12" s="687"/>
      <c r="AK12" s="687"/>
      <c r="AL12" s="688">
        <v>0.5</v>
      </c>
      <c r="AM12" s="689"/>
      <c r="AN12" s="689"/>
      <c r="AO12" s="690"/>
      <c r="AP12" s="680" t="s">
        <v>256</v>
      </c>
      <c r="AQ12" s="681"/>
      <c r="AR12" s="681"/>
      <c r="AS12" s="681"/>
      <c r="AT12" s="681"/>
      <c r="AU12" s="681"/>
      <c r="AV12" s="681"/>
      <c r="AW12" s="681"/>
      <c r="AX12" s="681"/>
      <c r="AY12" s="681"/>
      <c r="AZ12" s="681"/>
      <c r="BA12" s="681"/>
      <c r="BB12" s="681"/>
      <c r="BC12" s="681"/>
      <c r="BD12" s="681"/>
      <c r="BE12" s="681"/>
      <c r="BF12" s="682"/>
      <c r="BG12" s="683">
        <v>3716398</v>
      </c>
      <c r="BH12" s="684"/>
      <c r="BI12" s="684"/>
      <c r="BJ12" s="684"/>
      <c r="BK12" s="684"/>
      <c r="BL12" s="684"/>
      <c r="BM12" s="684"/>
      <c r="BN12" s="685"/>
      <c r="BO12" s="686">
        <v>52</v>
      </c>
      <c r="BP12" s="686"/>
      <c r="BQ12" s="686"/>
      <c r="BR12" s="686"/>
      <c r="BS12" s="692" t="s">
        <v>238</v>
      </c>
      <c r="BT12" s="684"/>
      <c r="BU12" s="684"/>
      <c r="BV12" s="684"/>
      <c r="BW12" s="684"/>
      <c r="BX12" s="684"/>
      <c r="BY12" s="684"/>
      <c r="BZ12" s="684"/>
      <c r="CA12" s="684"/>
      <c r="CB12" s="693"/>
      <c r="CD12" s="698" t="s">
        <v>257</v>
      </c>
      <c r="CE12" s="699"/>
      <c r="CF12" s="699"/>
      <c r="CG12" s="699"/>
      <c r="CH12" s="699"/>
      <c r="CI12" s="699"/>
      <c r="CJ12" s="699"/>
      <c r="CK12" s="699"/>
      <c r="CL12" s="699"/>
      <c r="CM12" s="699"/>
      <c r="CN12" s="699"/>
      <c r="CO12" s="699"/>
      <c r="CP12" s="699"/>
      <c r="CQ12" s="700"/>
      <c r="CR12" s="683">
        <v>429424</v>
      </c>
      <c r="CS12" s="684"/>
      <c r="CT12" s="684"/>
      <c r="CU12" s="684"/>
      <c r="CV12" s="684"/>
      <c r="CW12" s="684"/>
      <c r="CX12" s="684"/>
      <c r="CY12" s="685"/>
      <c r="CZ12" s="686">
        <v>1.9</v>
      </c>
      <c r="DA12" s="686"/>
      <c r="DB12" s="686"/>
      <c r="DC12" s="686"/>
      <c r="DD12" s="692">
        <v>209</v>
      </c>
      <c r="DE12" s="684"/>
      <c r="DF12" s="684"/>
      <c r="DG12" s="684"/>
      <c r="DH12" s="684"/>
      <c r="DI12" s="684"/>
      <c r="DJ12" s="684"/>
      <c r="DK12" s="684"/>
      <c r="DL12" s="684"/>
      <c r="DM12" s="684"/>
      <c r="DN12" s="684"/>
      <c r="DO12" s="684"/>
      <c r="DP12" s="685"/>
      <c r="DQ12" s="692">
        <v>178576</v>
      </c>
      <c r="DR12" s="684"/>
      <c r="DS12" s="684"/>
      <c r="DT12" s="684"/>
      <c r="DU12" s="684"/>
      <c r="DV12" s="684"/>
      <c r="DW12" s="684"/>
      <c r="DX12" s="684"/>
      <c r="DY12" s="684"/>
      <c r="DZ12" s="684"/>
      <c r="EA12" s="684"/>
      <c r="EB12" s="684"/>
      <c r="EC12" s="693"/>
    </row>
    <row r="13" spans="2:143" ht="11.25" customHeight="1" x14ac:dyDescent="0.15">
      <c r="B13" s="680" t="s">
        <v>258</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238</v>
      </c>
      <c r="AA13" s="686"/>
      <c r="AB13" s="686"/>
      <c r="AC13" s="686"/>
      <c r="AD13" s="687" t="s">
        <v>238</v>
      </c>
      <c r="AE13" s="687"/>
      <c r="AF13" s="687"/>
      <c r="AG13" s="687"/>
      <c r="AH13" s="687"/>
      <c r="AI13" s="687"/>
      <c r="AJ13" s="687"/>
      <c r="AK13" s="687"/>
      <c r="AL13" s="688" t="s">
        <v>238</v>
      </c>
      <c r="AM13" s="689"/>
      <c r="AN13" s="689"/>
      <c r="AO13" s="690"/>
      <c r="AP13" s="680" t="s">
        <v>259</v>
      </c>
      <c r="AQ13" s="681"/>
      <c r="AR13" s="681"/>
      <c r="AS13" s="681"/>
      <c r="AT13" s="681"/>
      <c r="AU13" s="681"/>
      <c r="AV13" s="681"/>
      <c r="AW13" s="681"/>
      <c r="AX13" s="681"/>
      <c r="AY13" s="681"/>
      <c r="AZ13" s="681"/>
      <c r="BA13" s="681"/>
      <c r="BB13" s="681"/>
      <c r="BC13" s="681"/>
      <c r="BD13" s="681"/>
      <c r="BE13" s="681"/>
      <c r="BF13" s="682"/>
      <c r="BG13" s="683">
        <v>3705828</v>
      </c>
      <c r="BH13" s="684"/>
      <c r="BI13" s="684"/>
      <c r="BJ13" s="684"/>
      <c r="BK13" s="684"/>
      <c r="BL13" s="684"/>
      <c r="BM13" s="684"/>
      <c r="BN13" s="685"/>
      <c r="BO13" s="686">
        <v>51.8</v>
      </c>
      <c r="BP13" s="686"/>
      <c r="BQ13" s="686"/>
      <c r="BR13" s="686"/>
      <c r="BS13" s="692" t="s">
        <v>238</v>
      </c>
      <c r="BT13" s="684"/>
      <c r="BU13" s="684"/>
      <c r="BV13" s="684"/>
      <c r="BW13" s="684"/>
      <c r="BX13" s="684"/>
      <c r="BY13" s="684"/>
      <c r="BZ13" s="684"/>
      <c r="CA13" s="684"/>
      <c r="CB13" s="693"/>
      <c r="CD13" s="698" t="s">
        <v>260</v>
      </c>
      <c r="CE13" s="699"/>
      <c r="CF13" s="699"/>
      <c r="CG13" s="699"/>
      <c r="CH13" s="699"/>
      <c r="CI13" s="699"/>
      <c r="CJ13" s="699"/>
      <c r="CK13" s="699"/>
      <c r="CL13" s="699"/>
      <c r="CM13" s="699"/>
      <c r="CN13" s="699"/>
      <c r="CO13" s="699"/>
      <c r="CP13" s="699"/>
      <c r="CQ13" s="700"/>
      <c r="CR13" s="683">
        <v>1367869</v>
      </c>
      <c r="CS13" s="684"/>
      <c r="CT13" s="684"/>
      <c r="CU13" s="684"/>
      <c r="CV13" s="684"/>
      <c r="CW13" s="684"/>
      <c r="CX13" s="684"/>
      <c r="CY13" s="685"/>
      <c r="CZ13" s="686">
        <v>6.1</v>
      </c>
      <c r="DA13" s="686"/>
      <c r="DB13" s="686"/>
      <c r="DC13" s="686"/>
      <c r="DD13" s="692">
        <v>403616</v>
      </c>
      <c r="DE13" s="684"/>
      <c r="DF13" s="684"/>
      <c r="DG13" s="684"/>
      <c r="DH13" s="684"/>
      <c r="DI13" s="684"/>
      <c r="DJ13" s="684"/>
      <c r="DK13" s="684"/>
      <c r="DL13" s="684"/>
      <c r="DM13" s="684"/>
      <c r="DN13" s="684"/>
      <c r="DO13" s="684"/>
      <c r="DP13" s="685"/>
      <c r="DQ13" s="692">
        <v>957335</v>
      </c>
      <c r="DR13" s="684"/>
      <c r="DS13" s="684"/>
      <c r="DT13" s="684"/>
      <c r="DU13" s="684"/>
      <c r="DV13" s="684"/>
      <c r="DW13" s="684"/>
      <c r="DX13" s="684"/>
      <c r="DY13" s="684"/>
      <c r="DZ13" s="684"/>
      <c r="EA13" s="684"/>
      <c r="EB13" s="684"/>
      <c r="EC13" s="693"/>
    </row>
    <row r="14" spans="2:143" ht="11.25" customHeight="1" x14ac:dyDescent="0.15">
      <c r="B14" s="680" t="s">
        <v>261</v>
      </c>
      <c r="C14" s="681"/>
      <c r="D14" s="681"/>
      <c r="E14" s="681"/>
      <c r="F14" s="681"/>
      <c r="G14" s="681"/>
      <c r="H14" s="681"/>
      <c r="I14" s="681"/>
      <c r="J14" s="681"/>
      <c r="K14" s="681"/>
      <c r="L14" s="681"/>
      <c r="M14" s="681"/>
      <c r="N14" s="681"/>
      <c r="O14" s="681"/>
      <c r="P14" s="681"/>
      <c r="Q14" s="682"/>
      <c r="R14" s="683">
        <v>32948</v>
      </c>
      <c r="S14" s="684"/>
      <c r="T14" s="684"/>
      <c r="U14" s="684"/>
      <c r="V14" s="684"/>
      <c r="W14" s="684"/>
      <c r="X14" s="684"/>
      <c r="Y14" s="685"/>
      <c r="Z14" s="686">
        <v>0.1</v>
      </c>
      <c r="AA14" s="686"/>
      <c r="AB14" s="686"/>
      <c r="AC14" s="686"/>
      <c r="AD14" s="687">
        <v>32948</v>
      </c>
      <c r="AE14" s="687"/>
      <c r="AF14" s="687"/>
      <c r="AG14" s="687"/>
      <c r="AH14" s="687"/>
      <c r="AI14" s="687"/>
      <c r="AJ14" s="687"/>
      <c r="AK14" s="687"/>
      <c r="AL14" s="688">
        <v>0.3</v>
      </c>
      <c r="AM14" s="689"/>
      <c r="AN14" s="689"/>
      <c r="AO14" s="690"/>
      <c r="AP14" s="680" t="s">
        <v>262</v>
      </c>
      <c r="AQ14" s="681"/>
      <c r="AR14" s="681"/>
      <c r="AS14" s="681"/>
      <c r="AT14" s="681"/>
      <c r="AU14" s="681"/>
      <c r="AV14" s="681"/>
      <c r="AW14" s="681"/>
      <c r="AX14" s="681"/>
      <c r="AY14" s="681"/>
      <c r="AZ14" s="681"/>
      <c r="BA14" s="681"/>
      <c r="BB14" s="681"/>
      <c r="BC14" s="681"/>
      <c r="BD14" s="681"/>
      <c r="BE14" s="681"/>
      <c r="BF14" s="682"/>
      <c r="BG14" s="683">
        <v>157442</v>
      </c>
      <c r="BH14" s="684"/>
      <c r="BI14" s="684"/>
      <c r="BJ14" s="684"/>
      <c r="BK14" s="684"/>
      <c r="BL14" s="684"/>
      <c r="BM14" s="684"/>
      <c r="BN14" s="685"/>
      <c r="BO14" s="686">
        <v>2.2000000000000002</v>
      </c>
      <c r="BP14" s="686"/>
      <c r="BQ14" s="686"/>
      <c r="BR14" s="686"/>
      <c r="BS14" s="692" t="s">
        <v>238</v>
      </c>
      <c r="BT14" s="684"/>
      <c r="BU14" s="684"/>
      <c r="BV14" s="684"/>
      <c r="BW14" s="684"/>
      <c r="BX14" s="684"/>
      <c r="BY14" s="684"/>
      <c r="BZ14" s="684"/>
      <c r="CA14" s="684"/>
      <c r="CB14" s="693"/>
      <c r="CD14" s="698" t="s">
        <v>263</v>
      </c>
      <c r="CE14" s="699"/>
      <c r="CF14" s="699"/>
      <c r="CG14" s="699"/>
      <c r="CH14" s="699"/>
      <c r="CI14" s="699"/>
      <c r="CJ14" s="699"/>
      <c r="CK14" s="699"/>
      <c r="CL14" s="699"/>
      <c r="CM14" s="699"/>
      <c r="CN14" s="699"/>
      <c r="CO14" s="699"/>
      <c r="CP14" s="699"/>
      <c r="CQ14" s="700"/>
      <c r="CR14" s="683">
        <v>796298</v>
      </c>
      <c r="CS14" s="684"/>
      <c r="CT14" s="684"/>
      <c r="CU14" s="684"/>
      <c r="CV14" s="684"/>
      <c r="CW14" s="684"/>
      <c r="CX14" s="684"/>
      <c r="CY14" s="685"/>
      <c r="CZ14" s="686">
        <v>3.5</v>
      </c>
      <c r="DA14" s="686"/>
      <c r="DB14" s="686"/>
      <c r="DC14" s="686"/>
      <c r="DD14" s="692">
        <v>18778</v>
      </c>
      <c r="DE14" s="684"/>
      <c r="DF14" s="684"/>
      <c r="DG14" s="684"/>
      <c r="DH14" s="684"/>
      <c r="DI14" s="684"/>
      <c r="DJ14" s="684"/>
      <c r="DK14" s="684"/>
      <c r="DL14" s="684"/>
      <c r="DM14" s="684"/>
      <c r="DN14" s="684"/>
      <c r="DO14" s="684"/>
      <c r="DP14" s="685"/>
      <c r="DQ14" s="692">
        <v>743087</v>
      </c>
      <c r="DR14" s="684"/>
      <c r="DS14" s="684"/>
      <c r="DT14" s="684"/>
      <c r="DU14" s="684"/>
      <c r="DV14" s="684"/>
      <c r="DW14" s="684"/>
      <c r="DX14" s="684"/>
      <c r="DY14" s="684"/>
      <c r="DZ14" s="684"/>
      <c r="EA14" s="684"/>
      <c r="EB14" s="684"/>
      <c r="EC14" s="693"/>
    </row>
    <row r="15" spans="2:143" ht="11.25" customHeight="1" x14ac:dyDescent="0.15">
      <c r="B15" s="680" t="s">
        <v>264</v>
      </c>
      <c r="C15" s="681"/>
      <c r="D15" s="681"/>
      <c r="E15" s="681"/>
      <c r="F15" s="681"/>
      <c r="G15" s="681"/>
      <c r="H15" s="681"/>
      <c r="I15" s="681"/>
      <c r="J15" s="681"/>
      <c r="K15" s="681"/>
      <c r="L15" s="681"/>
      <c r="M15" s="681"/>
      <c r="N15" s="681"/>
      <c r="O15" s="681"/>
      <c r="P15" s="681"/>
      <c r="Q15" s="682"/>
      <c r="R15" s="683" t="s">
        <v>238</v>
      </c>
      <c r="S15" s="684"/>
      <c r="T15" s="684"/>
      <c r="U15" s="684"/>
      <c r="V15" s="684"/>
      <c r="W15" s="684"/>
      <c r="X15" s="684"/>
      <c r="Y15" s="685"/>
      <c r="Z15" s="686" t="s">
        <v>128</v>
      </c>
      <c r="AA15" s="686"/>
      <c r="AB15" s="686"/>
      <c r="AC15" s="686"/>
      <c r="AD15" s="687" t="s">
        <v>128</v>
      </c>
      <c r="AE15" s="687"/>
      <c r="AF15" s="687"/>
      <c r="AG15" s="687"/>
      <c r="AH15" s="687"/>
      <c r="AI15" s="687"/>
      <c r="AJ15" s="687"/>
      <c r="AK15" s="687"/>
      <c r="AL15" s="688" t="s">
        <v>249</v>
      </c>
      <c r="AM15" s="689"/>
      <c r="AN15" s="689"/>
      <c r="AO15" s="690"/>
      <c r="AP15" s="680" t="s">
        <v>265</v>
      </c>
      <c r="AQ15" s="681"/>
      <c r="AR15" s="681"/>
      <c r="AS15" s="681"/>
      <c r="AT15" s="681"/>
      <c r="AU15" s="681"/>
      <c r="AV15" s="681"/>
      <c r="AW15" s="681"/>
      <c r="AX15" s="681"/>
      <c r="AY15" s="681"/>
      <c r="AZ15" s="681"/>
      <c r="BA15" s="681"/>
      <c r="BB15" s="681"/>
      <c r="BC15" s="681"/>
      <c r="BD15" s="681"/>
      <c r="BE15" s="681"/>
      <c r="BF15" s="682"/>
      <c r="BG15" s="683">
        <v>255250</v>
      </c>
      <c r="BH15" s="684"/>
      <c r="BI15" s="684"/>
      <c r="BJ15" s="684"/>
      <c r="BK15" s="684"/>
      <c r="BL15" s="684"/>
      <c r="BM15" s="684"/>
      <c r="BN15" s="685"/>
      <c r="BO15" s="686">
        <v>3.6</v>
      </c>
      <c r="BP15" s="686"/>
      <c r="BQ15" s="686"/>
      <c r="BR15" s="686"/>
      <c r="BS15" s="692" t="s">
        <v>266</v>
      </c>
      <c r="BT15" s="684"/>
      <c r="BU15" s="684"/>
      <c r="BV15" s="684"/>
      <c r="BW15" s="684"/>
      <c r="BX15" s="684"/>
      <c r="BY15" s="684"/>
      <c r="BZ15" s="684"/>
      <c r="CA15" s="684"/>
      <c r="CB15" s="693"/>
      <c r="CD15" s="698" t="s">
        <v>267</v>
      </c>
      <c r="CE15" s="699"/>
      <c r="CF15" s="699"/>
      <c r="CG15" s="699"/>
      <c r="CH15" s="699"/>
      <c r="CI15" s="699"/>
      <c r="CJ15" s="699"/>
      <c r="CK15" s="699"/>
      <c r="CL15" s="699"/>
      <c r="CM15" s="699"/>
      <c r="CN15" s="699"/>
      <c r="CO15" s="699"/>
      <c r="CP15" s="699"/>
      <c r="CQ15" s="700"/>
      <c r="CR15" s="683">
        <v>2077518</v>
      </c>
      <c r="CS15" s="684"/>
      <c r="CT15" s="684"/>
      <c r="CU15" s="684"/>
      <c r="CV15" s="684"/>
      <c r="CW15" s="684"/>
      <c r="CX15" s="684"/>
      <c r="CY15" s="685"/>
      <c r="CZ15" s="686">
        <v>9.1999999999999993</v>
      </c>
      <c r="DA15" s="686"/>
      <c r="DB15" s="686"/>
      <c r="DC15" s="686"/>
      <c r="DD15" s="692">
        <v>496757</v>
      </c>
      <c r="DE15" s="684"/>
      <c r="DF15" s="684"/>
      <c r="DG15" s="684"/>
      <c r="DH15" s="684"/>
      <c r="DI15" s="684"/>
      <c r="DJ15" s="684"/>
      <c r="DK15" s="684"/>
      <c r="DL15" s="684"/>
      <c r="DM15" s="684"/>
      <c r="DN15" s="684"/>
      <c r="DO15" s="684"/>
      <c r="DP15" s="685"/>
      <c r="DQ15" s="692">
        <v>1646046</v>
      </c>
      <c r="DR15" s="684"/>
      <c r="DS15" s="684"/>
      <c r="DT15" s="684"/>
      <c r="DU15" s="684"/>
      <c r="DV15" s="684"/>
      <c r="DW15" s="684"/>
      <c r="DX15" s="684"/>
      <c r="DY15" s="684"/>
      <c r="DZ15" s="684"/>
      <c r="EA15" s="684"/>
      <c r="EB15" s="684"/>
      <c r="EC15" s="693"/>
    </row>
    <row r="16" spans="2:143" ht="11.25" customHeight="1" x14ac:dyDescent="0.15">
      <c r="B16" s="680" t="s">
        <v>268</v>
      </c>
      <c r="C16" s="681"/>
      <c r="D16" s="681"/>
      <c r="E16" s="681"/>
      <c r="F16" s="681"/>
      <c r="G16" s="681"/>
      <c r="H16" s="681"/>
      <c r="I16" s="681"/>
      <c r="J16" s="681"/>
      <c r="K16" s="681"/>
      <c r="L16" s="681"/>
      <c r="M16" s="681"/>
      <c r="N16" s="681"/>
      <c r="O16" s="681"/>
      <c r="P16" s="681"/>
      <c r="Q16" s="682"/>
      <c r="R16" s="683">
        <v>9281</v>
      </c>
      <c r="S16" s="684"/>
      <c r="T16" s="684"/>
      <c r="U16" s="684"/>
      <c r="V16" s="684"/>
      <c r="W16" s="684"/>
      <c r="X16" s="684"/>
      <c r="Y16" s="685"/>
      <c r="Z16" s="686">
        <v>0</v>
      </c>
      <c r="AA16" s="686"/>
      <c r="AB16" s="686"/>
      <c r="AC16" s="686"/>
      <c r="AD16" s="687">
        <v>9281</v>
      </c>
      <c r="AE16" s="687"/>
      <c r="AF16" s="687"/>
      <c r="AG16" s="687"/>
      <c r="AH16" s="687"/>
      <c r="AI16" s="687"/>
      <c r="AJ16" s="687"/>
      <c r="AK16" s="687"/>
      <c r="AL16" s="688">
        <v>0.1</v>
      </c>
      <c r="AM16" s="689"/>
      <c r="AN16" s="689"/>
      <c r="AO16" s="690"/>
      <c r="AP16" s="680" t="s">
        <v>269</v>
      </c>
      <c r="AQ16" s="681"/>
      <c r="AR16" s="681"/>
      <c r="AS16" s="681"/>
      <c r="AT16" s="681"/>
      <c r="AU16" s="681"/>
      <c r="AV16" s="681"/>
      <c r="AW16" s="681"/>
      <c r="AX16" s="681"/>
      <c r="AY16" s="681"/>
      <c r="AZ16" s="681"/>
      <c r="BA16" s="681"/>
      <c r="BB16" s="681"/>
      <c r="BC16" s="681"/>
      <c r="BD16" s="681"/>
      <c r="BE16" s="681"/>
      <c r="BF16" s="682"/>
      <c r="BG16" s="683" t="s">
        <v>238</v>
      </c>
      <c r="BH16" s="684"/>
      <c r="BI16" s="684"/>
      <c r="BJ16" s="684"/>
      <c r="BK16" s="684"/>
      <c r="BL16" s="684"/>
      <c r="BM16" s="684"/>
      <c r="BN16" s="685"/>
      <c r="BO16" s="686" t="s">
        <v>238</v>
      </c>
      <c r="BP16" s="686"/>
      <c r="BQ16" s="686"/>
      <c r="BR16" s="686"/>
      <c r="BS16" s="692" t="s">
        <v>128</v>
      </c>
      <c r="BT16" s="684"/>
      <c r="BU16" s="684"/>
      <c r="BV16" s="684"/>
      <c r="BW16" s="684"/>
      <c r="BX16" s="684"/>
      <c r="BY16" s="684"/>
      <c r="BZ16" s="684"/>
      <c r="CA16" s="684"/>
      <c r="CB16" s="693"/>
      <c r="CD16" s="698" t="s">
        <v>270</v>
      </c>
      <c r="CE16" s="699"/>
      <c r="CF16" s="699"/>
      <c r="CG16" s="699"/>
      <c r="CH16" s="699"/>
      <c r="CI16" s="699"/>
      <c r="CJ16" s="699"/>
      <c r="CK16" s="699"/>
      <c r="CL16" s="699"/>
      <c r="CM16" s="699"/>
      <c r="CN16" s="699"/>
      <c r="CO16" s="699"/>
      <c r="CP16" s="699"/>
      <c r="CQ16" s="700"/>
      <c r="CR16" s="683">
        <v>8940</v>
      </c>
      <c r="CS16" s="684"/>
      <c r="CT16" s="684"/>
      <c r="CU16" s="684"/>
      <c r="CV16" s="684"/>
      <c r="CW16" s="684"/>
      <c r="CX16" s="684"/>
      <c r="CY16" s="685"/>
      <c r="CZ16" s="686">
        <v>0</v>
      </c>
      <c r="DA16" s="686"/>
      <c r="DB16" s="686"/>
      <c r="DC16" s="686"/>
      <c r="DD16" s="692" t="s">
        <v>128</v>
      </c>
      <c r="DE16" s="684"/>
      <c r="DF16" s="684"/>
      <c r="DG16" s="684"/>
      <c r="DH16" s="684"/>
      <c r="DI16" s="684"/>
      <c r="DJ16" s="684"/>
      <c r="DK16" s="684"/>
      <c r="DL16" s="684"/>
      <c r="DM16" s="684"/>
      <c r="DN16" s="684"/>
      <c r="DO16" s="684"/>
      <c r="DP16" s="685"/>
      <c r="DQ16" s="692">
        <v>660</v>
      </c>
      <c r="DR16" s="684"/>
      <c r="DS16" s="684"/>
      <c r="DT16" s="684"/>
      <c r="DU16" s="684"/>
      <c r="DV16" s="684"/>
      <c r="DW16" s="684"/>
      <c r="DX16" s="684"/>
      <c r="DY16" s="684"/>
      <c r="DZ16" s="684"/>
      <c r="EA16" s="684"/>
      <c r="EB16" s="684"/>
      <c r="EC16" s="693"/>
    </row>
    <row r="17" spans="2:133" ht="11.25" customHeight="1" x14ac:dyDescent="0.15">
      <c r="B17" s="680" t="s">
        <v>271</v>
      </c>
      <c r="C17" s="681"/>
      <c r="D17" s="681"/>
      <c r="E17" s="681"/>
      <c r="F17" s="681"/>
      <c r="G17" s="681"/>
      <c r="H17" s="681"/>
      <c r="I17" s="681"/>
      <c r="J17" s="681"/>
      <c r="K17" s="681"/>
      <c r="L17" s="681"/>
      <c r="M17" s="681"/>
      <c r="N17" s="681"/>
      <c r="O17" s="681"/>
      <c r="P17" s="681"/>
      <c r="Q17" s="682"/>
      <c r="R17" s="683">
        <v>131034</v>
      </c>
      <c r="S17" s="684"/>
      <c r="T17" s="684"/>
      <c r="U17" s="684"/>
      <c r="V17" s="684"/>
      <c r="W17" s="684"/>
      <c r="X17" s="684"/>
      <c r="Y17" s="685"/>
      <c r="Z17" s="686">
        <v>0.6</v>
      </c>
      <c r="AA17" s="686"/>
      <c r="AB17" s="686"/>
      <c r="AC17" s="686"/>
      <c r="AD17" s="687">
        <v>131034</v>
      </c>
      <c r="AE17" s="687"/>
      <c r="AF17" s="687"/>
      <c r="AG17" s="687"/>
      <c r="AH17" s="687"/>
      <c r="AI17" s="687"/>
      <c r="AJ17" s="687"/>
      <c r="AK17" s="687"/>
      <c r="AL17" s="688">
        <v>1.2</v>
      </c>
      <c r="AM17" s="689"/>
      <c r="AN17" s="689"/>
      <c r="AO17" s="690"/>
      <c r="AP17" s="680" t="s">
        <v>272</v>
      </c>
      <c r="AQ17" s="681"/>
      <c r="AR17" s="681"/>
      <c r="AS17" s="681"/>
      <c r="AT17" s="681"/>
      <c r="AU17" s="681"/>
      <c r="AV17" s="681"/>
      <c r="AW17" s="681"/>
      <c r="AX17" s="681"/>
      <c r="AY17" s="681"/>
      <c r="AZ17" s="681"/>
      <c r="BA17" s="681"/>
      <c r="BB17" s="681"/>
      <c r="BC17" s="681"/>
      <c r="BD17" s="681"/>
      <c r="BE17" s="681"/>
      <c r="BF17" s="682"/>
      <c r="BG17" s="683" t="s">
        <v>238</v>
      </c>
      <c r="BH17" s="684"/>
      <c r="BI17" s="684"/>
      <c r="BJ17" s="684"/>
      <c r="BK17" s="684"/>
      <c r="BL17" s="684"/>
      <c r="BM17" s="684"/>
      <c r="BN17" s="685"/>
      <c r="BO17" s="686" t="s">
        <v>128</v>
      </c>
      <c r="BP17" s="686"/>
      <c r="BQ17" s="686"/>
      <c r="BR17" s="686"/>
      <c r="BS17" s="692" t="s">
        <v>139</v>
      </c>
      <c r="BT17" s="684"/>
      <c r="BU17" s="684"/>
      <c r="BV17" s="684"/>
      <c r="BW17" s="684"/>
      <c r="BX17" s="684"/>
      <c r="BY17" s="684"/>
      <c r="BZ17" s="684"/>
      <c r="CA17" s="684"/>
      <c r="CB17" s="693"/>
      <c r="CD17" s="698" t="s">
        <v>273</v>
      </c>
      <c r="CE17" s="699"/>
      <c r="CF17" s="699"/>
      <c r="CG17" s="699"/>
      <c r="CH17" s="699"/>
      <c r="CI17" s="699"/>
      <c r="CJ17" s="699"/>
      <c r="CK17" s="699"/>
      <c r="CL17" s="699"/>
      <c r="CM17" s="699"/>
      <c r="CN17" s="699"/>
      <c r="CO17" s="699"/>
      <c r="CP17" s="699"/>
      <c r="CQ17" s="700"/>
      <c r="CR17" s="683">
        <v>1794661</v>
      </c>
      <c r="CS17" s="684"/>
      <c r="CT17" s="684"/>
      <c r="CU17" s="684"/>
      <c r="CV17" s="684"/>
      <c r="CW17" s="684"/>
      <c r="CX17" s="684"/>
      <c r="CY17" s="685"/>
      <c r="CZ17" s="686">
        <v>8</v>
      </c>
      <c r="DA17" s="686"/>
      <c r="DB17" s="686"/>
      <c r="DC17" s="686"/>
      <c r="DD17" s="692" t="s">
        <v>249</v>
      </c>
      <c r="DE17" s="684"/>
      <c r="DF17" s="684"/>
      <c r="DG17" s="684"/>
      <c r="DH17" s="684"/>
      <c r="DI17" s="684"/>
      <c r="DJ17" s="684"/>
      <c r="DK17" s="684"/>
      <c r="DL17" s="684"/>
      <c r="DM17" s="684"/>
      <c r="DN17" s="684"/>
      <c r="DO17" s="684"/>
      <c r="DP17" s="685"/>
      <c r="DQ17" s="692">
        <v>1743058</v>
      </c>
      <c r="DR17" s="684"/>
      <c r="DS17" s="684"/>
      <c r="DT17" s="684"/>
      <c r="DU17" s="684"/>
      <c r="DV17" s="684"/>
      <c r="DW17" s="684"/>
      <c r="DX17" s="684"/>
      <c r="DY17" s="684"/>
      <c r="DZ17" s="684"/>
      <c r="EA17" s="684"/>
      <c r="EB17" s="684"/>
      <c r="EC17" s="693"/>
    </row>
    <row r="18" spans="2:133" ht="11.25" customHeight="1" x14ac:dyDescent="0.15">
      <c r="B18" s="680" t="s">
        <v>274</v>
      </c>
      <c r="C18" s="681"/>
      <c r="D18" s="681"/>
      <c r="E18" s="681"/>
      <c r="F18" s="681"/>
      <c r="G18" s="681"/>
      <c r="H18" s="681"/>
      <c r="I18" s="681"/>
      <c r="J18" s="681"/>
      <c r="K18" s="681"/>
      <c r="L18" s="681"/>
      <c r="M18" s="681"/>
      <c r="N18" s="681"/>
      <c r="O18" s="681"/>
      <c r="P18" s="681"/>
      <c r="Q18" s="682"/>
      <c r="R18" s="683">
        <v>28447</v>
      </c>
      <c r="S18" s="684"/>
      <c r="T18" s="684"/>
      <c r="U18" s="684"/>
      <c r="V18" s="684"/>
      <c r="W18" s="684"/>
      <c r="X18" s="684"/>
      <c r="Y18" s="685"/>
      <c r="Z18" s="686">
        <v>0.1</v>
      </c>
      <c r="AA18" s="686"/>
      <c r="AB18" s="686"/>
      <c r="AC18" s="686"/>
      <c r="AD18" s="687">
        <v>28447</v>
      </c>
      <c r="AE18" s="687"/>
      <c r="AF18" s="687"/>
      <c r="AG18" s="687"/>
      <c r="AH18" s="687"/>
      <c r="AI18" s="687"/>
      <c r="AJ18" s="687"/>
      <c r="AK18" s="687"/>
      <c r="AL18" s="688">
        <v>0.3</v>
      </c>
      <c r="AM18" s="689"/>
      <c r="AN18" s="689"/>
      <c r="AO18" s="690"/>
      <c r="AP18" s="680" t="s">
        <v>275</v>
      </c>
      <c r="AQ18" s="681"/>
      <c r="AR18" s="681"/>
      <c r="AS18" s="681"/>
      <c r="AT18" s="681"/>
      <c r="AU18" s="681"/>
      <c r="AV18" s="681"/>
      <c r="AW18" s="681"/>
      <c r="AX18" s="681"/>
      <c r="AY18" s="681"/>
      <c r="AZ18" s="681"/>
      <c r="BA18" s="681"/>
      <c r="BB18" s="681"/>
      <c r="BC18" s="681"/>
      <c r="BD18" s="681"/>
      <c r="BE18" s="681"/>
      <c r="BF18" s="682"/>
      <c r="BG18" s="683" t="s">
        <v>238</v>
      </c>
      <c r="BH18" s="684"/>
      <c r="BI18" s="684"/>
      <c r="BJ18" s="684"/>
      <c r="BK18" s="684"/>
      <c r="BL18" s="684"/>
      <c r="BM18" s="684"/>
      <c r="BN18" s="685"/>
      <c r="BO18" s="686" t="s">
        <v>266</v>
      </c>
      <c r="BP18" s="686"/>
      <c r="BQ18" s="686"/>
      <c r="BR18" s="686"/>
      <c r="BS18" s="692" t="s">
        <v>238</v>
      </c>
      <c r="BT18" s="684"/>
      <c r="BU18" s="684"/>
      <c r="BV18" s="684"/>
      <c r="BW18" s="684"/>
      <c r="BX18" s="684"/>
      <c r="BY18" s="684"/>
      <c r="BZ18" s="684"/>
      <c r="CA18" s="684"/>
      <c r="CB18" s="693"/>
      <c r="CD18" s="698" t="s">
        <v>276</v>
      </c>
      <c r="CE18" s="699"/>
      <c r="CF18" s="699"/>
      <c r="CG18" s="699"/>
      <c r="CH18" s="699"/>
      <c r="CI18" s="699"/>
      <c r="CJ18" s="699"/>
      <c r="CK18" s="699"/>
      <c r="CL18" s="699"/>
      <c r="CM18" s="699"/>
      <c r="CN18" s="699"/>
      <c r="CO18" s="699"/>
      <c r="CP18" s="699"/>
      <c r="CQ18" s="700"/>
      <c r="CR18" s="683" t="s">
        <v>238</v>
      </c>
      <c r="CS18" s="684"/>
      <c r="CT18" s="684"/>
      <c r="CU18" s="684"/>
      <c r="CV18" s="684"/>
      <c r="CW18" s="684"/>
      <c r="CX18" s="684"/>
      <c r="CY18" s="685"/>
      <c r="CZ18" s="686" t="s">
        <v>128</v>
      </c>
      <c r="DA18" s="686"/>
      <c r="DB18" s="686"/>
      <c r="DC18" s="686"/>
      <c r="DD18" s="692" t="s">
        <v>238</v>
      </c>
      <c r="DE18" s="684"/>
      <c r="DF18" s="684"/>
      <c r="DG18" s="684"/>
      <c r="DH18" s="684"/>
      <c r="DI18" s="684"/>
      <c r="DJ18" s="684"/>
      <c r="DK18" s="684"/>
      <c r="DL18" s="684"/>
      <c r="DM18" s="684"/>
      <c r="DN18" s="684"/>
      <c r="DO18" s="684"/>
      <c r="DP18" s="685"/>
      <c r="DQ18" s="692" t="s">
        <v>139</v>
      </c>
      <c r="DR18" s="684"/>
      <c r="DS18" s="684"/>
      <c r="DT18" s="684"/>
      <c r="DU18" s="684"/>
      <c r="DV18" s="684"/>
      <c r="DW18" s="684"/>
      <c r="DX18" s="684"/>
      <c r="DY18" s="684"/>
      <c r="DZ18" s="684"/>
      <c r="EA18" s="684"/>
      <c r="EB18" s="684"/>
      <c r="EC18" s="693"/>
    </row>
    <row r="19" spans="2:133" ht="11.25" customHeight="1" x14ac:dyDescent="0.15">
      <c r="B19" s="680" t="s">
        <v>277</v>
      </c>
      <c r="C19" s="681"/>
      <c r="D19" s="681"/>
      <c r="E19" s="681"/>
      <c r="F19" s="681"/>
      <c r="G19" s="681"/>
      <c r="H19" s="681"/>
      <c r="I19" s="681"/>
      <c r="J19" s="681"/>
      <c r="K19" s="681"/>
      <c r="L19" s="681"/>
      <c r="M19" s="681"/>
      <c r="N19" s="681"/>
      <c r="O19" s="681"/>
      <c r="P19" s="681"/>
      <c r="Q19" s="682"/>
      <c r="R19" s="683">
        <v>5834</v>
      </c>
      <c r="S19" s="684"/>
      <c r="T19" s="684"/>
      <c r="U19" s="684"/>
      <c r="V19" s="684"/>
      <c r="W19" s="684"/>
      <c r="X19" s="684"/>
      <c r="Y19" s="685"/>
      <c r="Z19" s="686">
        <v>0</v>
      </c>
      <c r="AA19" s="686"/>
      <c r="AB19" s="686"/>
      <c r="AC19" s="686"/>
      <c r="AD19" s="687">
        <v>5834</v>
      </c>
      <c r="AE19" s="687"/>
      <c r="AF19" s="687"/>
      <c r="AG19" s="687"/>
      <c r="AH19" s="687"/>
      <c r="AI19" s="687"/>
      <c r="AJ19" s="687"/>
      <c r="AK19" s="687"/>
      <c r="AL19" s="688">
        <v>0.1</v>
      </c>
      <c r="AM19" s="689"/>
      <c r="AN19" s="689"/>
      <c r="AO19" s="690"/>
      <c r="AP19" s="680" t="s">
        <v>278</v>
      </c>
      <c r="AQ19" s="681"/>
      <c r="AR19" s="681"/>
      <c r="AS19" s="681"/>
      <c r="AT19" s="681"/>
      <c r="AU19" s="681"/>
      <c r="AV19" s="681"/>
      <c r="AW19" s="681"/>
      <c r="AX19" s="681"/>
      <c r="AY19" s="681"/>
      <c r="AZ19" s="681"/>
      <c r="BA19" s="681"/>
      <c r="BB19" s="681"/>
      <c r="BC19" s="681"/>
      <c r="BD19" s="681"/>
      <c r="BE19" s="681"/>
      <c r="BF19" s="682"/>
      <c r="BG19" s="683">
        <v>255133</v>
      </c>
      <c r="BH19" s="684"/>
      <c r="BI19" s="684"/>
      <c r="BJ19" s="684"/>
      <c r="BK19" s="684"/>
      <c r="BL19" s="684"/>
      <c r="BM19" s="684"/>
      <c r="BN19" s="685"/>
      <c r="BO19" s="686">
        <v>3.6</v>
      </c>
      <c r="BP19" s="686"/>
      <c r="BQ19" s="686"/>
      <c r="BR19" s="686"/>
      <c r="BS19" s="692" t="s">
        <v>139</v>
      </c>
      <c r="BT19" s="684"/>
      <c r="BU19" s="684"/>
      <c r="BV19" s="684"/>
      <c r="BW19" s="684"/>
      <c r="BX19" s="684"/>
      <c r="BY19" s="684"/>
      <c r="BZ19" s="684"/>
      <c r="CA19" s="684"/>
      <c r="CB19" s="693"/>
      <c r="CD19" s="698" t="s">
        <v>279</v>
      </c>
      <c r="CE19" s="699"/>
      <c r="CF19" s="699"/>
      <c r="CG19" s="699"/>
      <c r="CH19" s="699"/>
      <c r="CI19" s="699"/>
      <c r="CJ19" s="699"/>
      <c r="CK19" s="699"/>
      <c r="CL19" s="699"/>
      <c r="CM19" s="699"/>
      <c r="CN19" s="699"/>
      <c r="CO19" s="699"/>
      <c r="CP19" s="699"/>
      <c r="CQ19" s="700"/>
      <c r="CR19" s="683" t="s">
        <v>238</v>
      </c>
      <c r="CS19" s="684"/>
      <c r="CT19" s="684"/>
      <c r="CU19" s="684"/>
      <c r="CV19" s="684"/>
      <c r="CW19" s="684"/>
      <c r="CX19" s="684"/>
      <c r="CY19" s="685"/>
      <c r="CZ19" s="686" t="s">
        <v>128</v>
      </c>
      <c r="DA19" s="686"/>
      <c r="DB19" s="686"/>
      <c r="DC19" s="686"/>
      <c r="DD19" s="692" t="s">
        <v>128</v>
      </c>
      <c r="DE19" s="684"/>
      <c r="DF19" s="684"/>
      <c r="DG19" s="684"/>
      <c r="DH19" s="684"/>
      <c r="DI19" s="684"/>
      <c r="DJ19" s="684"/>
      <c r="DK19" s="684"/>
      <c r="DL19" s="684"/>
      <c r="DM19" s="684"/>
      <c r="DN19" s="684"/>
      <c r="DO19" s="684"/>
      <c r="DP19" s="685"/>
      <c r="DQ19" s="692" t="s">
        <v>139</v>
      </c>
      <c r="DR19" s="684"/>
      <c r="DS19" s="684"/>
      <c r="DT19" s="684"/>
      <c r="DU19" s="684"/>
      <c r="DV19" s="684"/>
      <c r="DW19" s="684"/>
      <c r="DX19" s="684"/>
      <c r="DY19" s="684"/>
      <c r="DZ19" s="684"/>
      <c r="EA19" s="684"/>
      <c r="EB19" s="684"/>
      <c r="EC19" s="693"/>
    </row>
    <row r="20" spans="2:133" ht="11.25" customHeight="1" x14ac:dyDescent="0.15">
      <c r="B20" s="680" t="s">
        <v>280</v>
      </c>
      <c r="C20" s="681"/>
      <c r="D20" s="681"/>
      <c r="E20" s="681"/>
      <c r="F20" s="681"/>
      <c r="G20" s="681"/>
      <c r="H20" s="681"/>
      <c r="I20" s="681"/>
      <c r="J20" s="681"/>
      <c r="K20" s="681"/>
      <c r="L20" s="681"/>
      <c r="M20" s="681"/>
      <c r="N20" s="681"/>
      <c r="O20" s="681"/>
      <c r="P20" s="681"/>
      <c r="Q20" s="682"/>
      <c r="R20" s="683">
        <v>1936</v>
      </c>
      <c r="S20" s="684"/>
      <c r="T20" s="684"/>
      <c r="U20" s="684"/>
      <c r="V20" s="684"/>
      <c r="W20" s="684"/>
      <c r="X20" s="684"/>
      <c r="Y20" s="685"/>
      <c r="Z20" s="686">
        <v>0</v>
      </c>
      <c r="AA20" s="686"/>
      <c r="AB20" s="686"/>
      <c r="AC20" s="686"/>
      <c r="AD20" s="687">
        <v>1936</v>
      </c>
      <c r="AE20" s="687"/>
      <c r="AF20" s="687"/>
      <c r="AG20" s="687"/>
      <c r="AH20" s="687"/>
      <c r="AI20" s="687"/>
      <c r="AJ20" s="687"/>
      <c r="AK20" s="687"/>
      <c r="AL20" s="688">
        <v>0</v>
      </c>
      <c r="AM20" s="689"/>
      <c r="AN20" s="689"/>
      <c r="AO20" s="690"/>
      <c r="AP20" s="680" t="s">
        <v>281</v>
      </c>
      <c r="AQ20" s="681"/>
      <c r="AR20" s="681"/>
      <c r="AS20" s="681"/>
      <c r="AT20" s="681"/>
      <c r="AU20" s="681"/>
      <c r="AV20" s="681"/>
      <c r="AW20" s="681"/>
      <c r="AX20" s="681"/>
      <c r="AY20" s="681"/>
      <c r="AZ20" s="681"/>
      <c r="BA20" s="681"/>
      <c r="BB20" s="681"/>
      <c r="BC20" s="681"/>
      <c r="BD20" s="681"/>
      <c r="BE20" s="681"/>
      <c r="BF20" s="682"/>
      <c r="BG20" s="683">
        <v>255133</v>
      </c>
      <c r="BH20" s="684"/>
      <c r="BI20" s="684"/>
      <c r="BJ20" s="684"/>
      <c r="BK20" s="684"/>
      <c r="BL20" s="684"/>
      <c r="BM20" s="684"/>
      <c r="BN20" s="685"/>
      <c r="BO20" s="686">
        <v>3.6</v>
      </c>
      <c r="BP20" s="686"/>
      <c r="BQ20" s="686"/>
      <c r="BR20" s="686"/>
      <c r="BS20" s="692" t="s">
        <v>238</v>
      </c>
      <c r="BT20" s="684"/>
      <c r="BU20" s="684"/>
      <c r="BV20" s="684"/>
      <c r="BW20" s="684"/>
      <c r="BX20" s="684"/>
      <c r="BY20" s="684"/>
      <c r="BZ20" s="684"/>
      <c r="CA20" s="684"/>
      <c r="CB20" s="693"/>
      <c r="CD20" s="698" t="s">
        <v>282</v>
      </c>
      <c r="CE20" s="699"/>
      <c r="CF20" s="699"/>
      <c r="CG20" s="699"/>
      <c r="CH20" s="699"/>
      <c r="CI20" s="699"/>
      <c r="CJ20" s="699"/>
      <c r="CK20" s="699"/>
      <c r="CL20" s="699"/>
      <c r="CM20" s="699"/>
      <c r="CN20" s="699"/>
      <c r="CO20" s="699"/>
      <c r="CP20" s="699"/>
      <c r="CQ20" s="700"/>
      <c r="CR20" s="683">
        <v>22488629</v>
      </c>
      <c r="CS20" s="684"/>
      <c r="CT20" s="684"/>
      <c r="CU20" s="684"/>
      <c r="CV20" s="684"/>
      <c r="CW20" s="684"/>
      <c r="CX20" s="684"/>
      <c r="CY20" s="685"/>
      <c r="CZ20" s="686">
        <v>100</v>
      </c>
      <c r="DA20" s="686"/>
      <c r="DB20" s="686"/>
      <c r="DC20" s="686"/>
      <c r="DD20" s="692">
        <v>2513420</v>
      </c>
      <c r="DE20" s="684"/>
      <c r="DF20" s="684"/>
      <c r="DG20" s="684"/>
      <c r="DH20" s="684"/>
      <c r="DI20" s="684"/>
      <c r="DJ20" s="684"/>
      <c r="DK20" s="684"/>
      <c r="DL20" s="684"/>
      <c r="DM20" s="684"/>
      <c r="DN20" s="684"/>
      <c r="DO20" s="684"/>
      <c r="DP20" s="685"/>
      <c r="DQ20" s="692">
        <v>14413886</v>
      </c>
      <c r="DR20" s="684"/>
      <c r="DS20" s="684"/>
      <c r="DT20" s="684"/>
      <c r="DU20" s="684"/>
      <c r="DV20" s="684"/>
      <c r="DW20" s="684"/>
      <c r="DX20" s="684"/>
      <c r="DY20" s="684"/>
      <c r="DZ20" s="684"/>
      <c r="EA20" s="684"/>
      <c r="EB20" s="684"/>
      <c r="EC20" s="693"/>
    </row>
    <row r="21" spans="2:133" ht="11.25" customHeight="1" x14ac:dyDescent="0.15">
      <c r="B21" s="680" t="s">
        <v>283</v>
      </c>
      <c r="C21" s="681"/>
      <c r="D21" s="681"/>
      <c r="E21" s="681"/>
      <c r="F21" s="681"/>
      <c r="G21" s="681"/>
      <c r="H21" s="681"/>
      <c r="I21" s="681"/>
      <c r="J21" s="681"/>
      <c r="K21" s="681"/>
      <c r="L21" s="681"/>
      <c r="M21" s="681"/>
      <c r="N21" s="681"/>
      <c r="O21" s="681"/>
      <c r="P21" s="681"/>
      <c r="Q21" s="682"/>
      <c r="R21" s="683">
        <v>94817</v>
      </c>
      <c r="S21" s="684"/>
      <c r="T21" s="684"/>
      <c r="U21" s="684"/>
      <c r="V21" s="684"/>
      <c r="W21" s="684"/>
      <c r="X21" s="684"/>
      <c r="Y21" s="685"/>
      <c r="Z21" s="686">
        <v>0.4</v>
      </c>
      <c r="AA21" s="686"/>
      <c r="AB21" s="686"/>
      <c r="AC21" s="686"/>
      <c r="AD21" s="687">
        <v>94817</v>
      </c>
      <c r="AE21" s="687"/>
      <c r="AF21" s="687"/>
      <c r="AG21" s="687"/>
      <c r="AH21" s="687"/>
      <c r="AI21" s="687"/>
      <c r="AJ21" s="687"/>
      <c r="AK21" s="687"/>
      <c r="AL21" s="688">
        <v>0.8</v>
      </c>
      <c r="AM21" s="689"/>
      <c r="AN21" s="689"/>
      <c r="AO21" s="690"/>
      <c r="AP21" s="702" t="s">
        <v>284</v>
      </c>
      <c r="AQ21" s="703"/>
      <c r="AR21" s="703"/>
      <c r="AS21" s="703"/>
      <c r="AT21" s="703"/>
      <c r="AU21" s="703"/>
      <c r="AV21" s="703"/>
      <c r="AW21" s="703"/>
      <c r="AX21" s="703"/>
      <c r="AY21" s="703"/>
      <c r="AZ21" s="703"/>
      <c r="BA21" s="703"/>
      <c r="BB21" s="703"/>
      <c r="BC21" s="703"/>
      <c r="BD21" s="703"/>
      <c r="BE21" s="703"/>
      <c r="BF21" s="704"/>
      <c r="BG21" s="683" t="s">
        <v>249</v>
      </c>
      <c r="BH21" s="684"/>
      <c r="BI21" s="684"/>
      <c r="BJ21" s="684"/>
      <c r="BK21" s="684"/>
      <c r="BL21" s="684"/>
      <c r="BM21" s="684"/>
      <c r="BN21" s="685"/>
      <c r="BO21" s="686" t="s">
        <v>238</v>
      </c>
      <c r="BP21" s="686"/>
      <c r="BQ21" s="686"/>
      <c r="BR21" s="686"/>
      <c r="BS21" s="692" t="s">
        <v>238</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285</v>
      </c>
      <c r="C22" s="681"/>
      <c r="D22" s="681"/>
      <c r="E22" s="681"/>
      <c r="F22" s="681"/>
      <c r="G22" s="681"/>
      <c r="H22" s="681"/>
      <c r="I22" s="681"/>
      <c r="J22" s="681"/>
      <c r="K22" s="681"/>
      <c r="L22" s="681"/>
      <c r="M22" s="681"/>
      <c r="N22" s="681"/>
      <c r="O22" s="681"/>
      <c r="P22" s="681"/>
      <c r="Q22" s="682"/>
      <c r="R22" s="683">
        <v>3540370</v>
      </c>
      <c r="S22" s="684"/>
      <c r="T22" s="684"/>
      <c r="U22" s="684"/>
      <c r="V22" s="684"/>
      <c r="W22" s="684"/>
      <c r="X22" s="684"/>
      <c r="Y22" s="685"/>
      <c r="Z22" s="686">
        <v>15.3</v>
      </c>
      <c r="AA22" s="686"/>
      <c r="AB22" s="686"/>
      <c r="AC22" s="686"/>
      <c r="AD22" s="687">
        <v>3040957</v>
      </c>
      <c r="AE22" s="687"/>
      <c r="AF22" s="687"/>
      <c r="AG22" s="687"/>
      <c r="AH22" s="687"/>
      <c r="AI22" s="687"/>
      <c r="AJ22" s="687"/>
      <c r="AK22" s="687"/>
      <c r="AL22" s="688">
        <v>26.9</v>
      </c>
      <c r="AM22" s="689"/>
      <c r="AN22" s="689"/>
      <c r="AO22" s="690"/>
      <c r="AP22" s="702" t="s">
        <v>286</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128</v>
      </c>
      <c r="BP22" s="686"/>
      <c r="BQ22" s="686"/>
      <c r="BR22" s="686"/>
      <c r="BS22" s="692" t="s">
        <v>238</v>
      </c>
      <c r="BT22" s="684"/>
      <c r="BU22" s="684"/>
      <c r="BV22" s="684"/>
      <c r="BW22" s="684"/>
      <c r="BX22" s="684"/>
      <c r="BY22" s="684"/>
      <c r="BZ22" s="684"/>
      <c r="CA22" s="684"/>
      <c r="CB22" s="693"/>
      <c r="CD22" s="665" t="s">
        <v>287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288</v>
      </c>
      <c r="C23" s="681"/>
      <c r="D23" s="681"/>
      <c r="E23" s="681"/>
      <c r="F23" s="681"/>
      <c r="G23" s="681"/>
      <c r="H23" s="681"/>
      <c r="I23" s="681"/>
      <c r="J23" s="681"/>
      <c r="K23" s="681"/>
      <c r="L23" s="681"/>
      <c r="M23" s="681"/>
      <c r="N23" s="681"/>
      <c r="O23" s="681"/>
      <c r="P23" s="681"/>
      <c r="Q23" s="682"/>
      <c r="R23" s="683">
        <v>3040957</v>
      </c>
      <c r="S23" s="684"/>
      <c r="T23" s="684"/>
      <c r="U23" s="684"/>
      <c r="V23" s="684"/>
      <c r="W23" s="684"/>
      <c r="X23" s="684"/>
      <c r="Y23" s="685"/>
      <c r="Z23" s="686">
        <v>13.2</v>
      </c>
      <c r="AA23" s="686"/>
      <c r="AB23" s="686"/>
      <c r="AC23" s="686"/>
      <c r="AD23" s="687">
        <v>3040957</v>
      </c>
      <c r="AE23" s="687"/>
      <c r="AF23" s="687"/>
      <c r="AG23" s="687"/>
      <c r="AH23" s="687"/>
      <c r="AI23" s="687"/>
      <c r="AJ23" s="687"/>
      <c r="AK23" s="687"/>
      <c r="AL23" s="688">
        <v>26.9</v>
      </c>
      <c r="AM23" s="689"/>
      <c r="AN23" s="689"/>
      <c r="AO23" s="690"/>
      <c r="AP23" s="702" t="s">
        <v>289</v>
      </c>
      <c r="AQ23" s="703"/>
      <c r="AR23" s="703"/>
      <c r="AS23" s="703"/>
      <c r="AT23" s="703"/>
      <c r="AU23" s="703"/>
      <c r="AV23" s="703"/>
      <c r="AW23" s="703"/>
      <c r="AX23" s="703"/>
      <c r="AY23" s="703"/>
      <c r="AZ23" s="703"/>
      <c r="BA23" s="703"/>
      <c r="BB23" s="703"/>
      <c r="BC23" s="703"/>
      <c r="BD23" s="703"/>
      <c r="BE23" s="703"/>
      <c r="BF23" s="704"/>
      <c r="BG23" s="683">
        <v>255133</v>
      </c>
      <c r="BH23" s="684"/>
      <c r="BI23" s="684"/>
      <c r="BJ23" s="684"/>
      <c r="BK23" s="684"/>
      <c r="BL23" s="684"/>
      <c r="BM23" s="684"/>
      <c r="BN23" s="685"/>
      <c r="BO23" s="686">
        <v>3.6</v>
      </c>
      <c r="BP23" s="686"/>
      <c r="BQ23" s="686"/>
      <c r="BR23" s="686"/>
      <c r="BS23" s="692" t="s">
        <v>128</v>
      </c>
      <c r="BT23" s="684"/>
      <c r="BU23" s="684"/>
      <c r="BV23" s="684"/>
      <c r="BW23" s="684"/>
      <c r="BX23" s="684"/>
      <c r="BY23" s="684"/>
      <c r="BZ23" s="684"/>
      <c r="CA23" s="684"/>
      <c r="CB23" s="693"/>
      <c r="CD23" s="665" t="s">
        <v>226</v>
      </c>
      <c r="CE23" s="666"/>
      <c r="CF23" s="666"/>
      <c r="CG23" s="666"/>
      <c r="CH23" s="666"/>
      <c r="CI23" s="666"/>
      <c r="CJ23" s="666"/>
      <c r="CK23" s="666"/>
      <c r="CL23" s="666"/>
      <c r="CM23" s="666"/>
      <c r="CN23" s="666"/>
      <c r="CO23" s="666"/>
      <c r="CP23" s="666"/>
      <c r="CQ23" s="667"/>
      <c r="CR23" s="665" t="s">
        <v>290</v>
      </c>
      <c r="CS23" s="666"/>
      <c r="CT23" s="666"/>
      <c r="CU23" s="666"/>
      <c r="CV23" s="666"/>
      <c r="CW23" s="666"/>
      <c r="CX23" s="666"/>
      <c r="CY23" s="667"/>
      <c r="CZ23" s="665" t="s">
        <v>291</v>
      </c>
      <c r="DA23" s="666"/>
      <c r="DB23" s="666"/>
      <c r="DC23" s="667"/>
      <c r="DD23" s="665" t="s">
        <v>292</v>
      </c>
      <c r="DE23" s="666"/>
      <c r="DF23" s="666"/>
      <c r="DG23" s="666"/>
      <c r="DH23" s="666"/>
      <c r="DI23" s="666"/>
      <c r="DJ23" s="666"/>
      <c r="DK23" s="667"/>
      <c r="DL23" s="714" t="s">
        <v>293</v>
      </c>
      <c r="DM23" s="715"/>
      <c r="DN23" s="715"/>
      <c r="DO23" s="715"/>
      <c r="DP23" s="715"/>
      <c r="DQ23" s="715"/>
      <c r="DR23" s="715"/>
      <c r="DS23" s="715"/>
      <c r="DT23" s="715"/>
      <c r="DU23" s="715"/>
      <c r="DV23" s="716"/>
      <c r="DW23" s="665" t="s">
        <v>294</v>
      </c>
      <c r="DX23" s="666"/>
      <c r="DY23" s="666"/>
      <c r="DZ23" s="666"/>
      <c r="EA23" s="666"/>
      <c r="EB23" s="666"/>
      <c r="EC23" s="667"/>
    </row>
    <row r="24" spans="2:133" ht="11.25" customHeight="1" x14ac:dyDescent="0.15">
      <c r="B24" s="680" t="s">
        <v>295</v>
      </c>
      <c r="C24" s="681"/>
      <c r="D24" s="681"/>
      <c r="E24" s="681"/>
      <c r="F24" s="681"/>
      <c r="G24" s="681"/>
      <c r="H24" s="681"/>
      <c r="I24" s="681"/>
      <c r="J24" s="681"/>
      <c r="K24" s="681"/>
      <c r="L24" s="681"/>
      <c r="M24" s="681"/>
      <c r="N24" s="681"/>
      <c r="O24" s="681"/>
      <c r="P24" s="681"/>
      <c r="Q24" s="682"/>
      <c r="R24" s="683">
        <v>499413</v>
      </c>
      <c r="S24" s="684"/>
      <c r="T24" s="684"/>
      <c r="U24" s="684"/>
      <c r="V24" s="684"/>
      <c r="W24" s="684"/>
      <c r="X24" s="684"/>
      <c r="Y24" s="685"/>
      <c r="Z24" s="686">
        <v>2.2000000000000002</v>
      </c>
      <c r="AA24" s="686"/>
      <c r="AB24" s="686"/>
      <c r="AC24" s="686"/>
      <c r="AD24" s="687" t="s">
        <v>249</v>
      </c>
      <c r="AE24" s="687"/>
      <c r="AF24" s="687"/>
      <c r="AG24" s="687"/>
      <c r="AH24" s="687"/>
      <c r="AI24" s="687"/>
      <c r="AJ24" s="687"/>
      <c r="AK24" s="687"/>
      <c r="AL24" s="688" t="s">
        <v>128</v>
      </c>
      <c r="AM24" s="689"/>
      <c r="AN24" s="689"/>
      <c r="AO24" s="690"/>
      <c r="AP24" s="702" t="s">
        <v>296</v>
      </c>
      <c r="AQ24" s="703"/>
      <c r="AR24" s="703"/>
      <c r="AS24" s="703"/>
      <c r="AT24" s="703"/>
      <c r="AU24" s="703"/>
      <c r="AV24" s="703"/>
      <c r="AW24" s="703"/>
      <c r="AX24" s="703"/>
      <c r="AY24" s="703"/>
      <c r="AZ24" s="703"/>
      <c r="BA24" s="703"/>
      <c r="BB24" s="703"/>
      <c r="BC24" s="703"/>
      <c r="BD24" s="703"/>
      <c r="BE24" s="703"/>
      <c r="BF24" s="704"/>
      <c r="BG24" s="683" t="s">
        <v>128</v>
      </c>
      <c r="BH24" s="684"/>
      <c r="BI24" s="684"/>
      <c r="BJ24" s="684"/>
      <c r="BK24" s="684"/>
      <c r="BL24" s="684"/>
      <c r="BM24" s="684"/>
      <c r="BN24" s="685"/>
      <c r="BO24" s="686" t="s">
        <v>238</v>
      </c>
      <c r="BP24" s="686"/>
      <c r="BQ24" s="686"/>
      <c r="BR24" s="686"/>
      <c r="BS24" s="692" t="s">
        <v>238</v>
      </c>
      <c r="BT24" s="684"/>
      <c r="BU24" s="684"/>
      <c r="BV24" s="684"/>
      <c r="BW24" s="684"/>
      <c r="BX24" s="684"/>
      <c r="BY24" s="684"/>
      <c r="BZ24" s="684"/>
      <c r="CA24" s="684"/>
      <c r="CB24" s="693"/>
      <c r="CD24" s="694" t="s">
        <v>297</v>
      </c>
      <c r="CE24" s="695"/>
      <c r="CF24" s="695"/>
      <c r="CG24" s="695"/>
      <c r="CH24" s="695"/>
      <c r="CI24" s="695"/>
      <c r="CJ24" s="695"/>
      <c r="CK24" s="695"/>
      <c r="CL24" s="695"/>
      <c r="CM24" s="695"/>
      <c r="CN24" s="695"/>
      <c r="CO24" s="695"/>
      <c r="CP24" s="695"/>
      <c r="CQ24" s="696"/>
      <c r="CR24" s="672">
        <v>7966020</v>
      </c>
      <c r="CS24" s="673"/>
      <c r="CT24" s="673"/>
      <c r="CU24" s="673"/>
      <c r="CV24" s="673"/>
      <c r="CW24" s="673"/>
      <c r="CX24" s="673"/>
      <c r="CY24" s="674"/>
      <c r="CZ24" s="677">
        <v>35.4</v>
      </c>
      <c r="DA24" s="678"/>
      <c r="DB24" s="678"/>
      <c r="DC24" s="697"/>
      <c r="DD24" s="717">
        <v>5556367</v>
      </c>
      <c r="DE24" s="673"/>
      <c r="DF24" s="673"/>
      <c r="DG24" s="673"/>
      <c r="DH24" s="673"/>
      <c r="DI24" s="673"/>
      <c r="DJ24" s="673"/>
      <c r="DK24" s="674"/>
      <c r="DL24" s="717">
        <v>5483759</v>
      </c>
      <c r="DM24" s="673"/>
      <c r="DN24" s="673"/>
      <c r="DO24" s="673"/>
      <c r="DP24" s="673"/>
      <c r="DQ24" s="673"/>
      <c r="DR24" s="673"/>
      <c r="DS24" s="673"/>
      <c r="DT24" s="673"/>
      <c r="DU24" s="673"/>
      <c r="DV24" s="674"/>
      <c r="DW24" s="677">
        <v>46.1</v>
      </c>
      <c r="DX24" s="678"/>
      <c r="DY24" s="678"/>
      <c r="DZ24" s="678"/>
      <c r="EA24" s="678"/>
      <c r="EB24" s="678"/>
      <c r="EC24" s="679"/>
    </row>
    <row r="25" spans="2:133" ht="11.25" customHeight="1" x14ac:dyDescent="0.15">
      <c r="B25" s="680" t="s">
        <v>298</v>
      </c>
      <c r="C25" s="681"/>
      <c r="D25" s="681"/>
      <c r="E25" s="681"/>
      <c r="F25" s="681"/>
      <c r="G25" s="681"/>
      <c r="H25" s="681"/>
      <c r="I25" s="681"/>
      <c r="J25" s="681"/>
      <c r="K25" s="681"/>
      <c r="L25" s="681"/>
      <c r="M25" s="681"/>
      <c r="N25" s="681"/>
      <c r="O25" s="681"/>
      <c r="P25" s="681"/>
      <c r="Q25" s="682"/>
      <c r="R25" s="683" t="s">
        <v>238</v>
      </c>
      <c r="S25" s="684"/>
      <c r="T25" s="684"/>
      <c r="U25" s="684"/>
      <c r="V25" s="684"/>
      <c r="W25" s="684"/>
      <c r="X25" s="684"/>
      <c r="Y25" s="685"/>
      <c r="Z25" s="686" t="s">
        <v>128</v>
      </c>
      <c r="AA25" s="686"/>
      <c r="AB25" s="686"/>
      <c r="AC25" s="686"/>
      <c r="AD25" s="687" t="s">
        <v>238</v>
      </c>
      <c r="AE25" s="687"/>
      <c r="AF25" s="687"/>
      <c r="AG25" s="687"/>
      <c r="AH25" s="687"/>
      <c r="AI25" s="687"/>
      <c r="AJ25" s="687"/>
      <c r="AK25" s="687"/>
      <c r="AL25" s="688" t="s">
        <v>139</v>
      </c>
      <c r="AM25" s="689"/>
      <c r="AN25" s="689"/>
      <c r="AO25" s="690"/>
      <c r="AP25" s="702" t="s">
        <v>299</v>
      </c>
      <c r="AQ25" s="703"/>
      <c r="AR25" s="703"/>
      <c r="AS25" s="703"/>
      <c r="AT25" s="703"/>
      <c r="AU25" s="703"/>
      <c r="AV25" s="703"/>
      <c r="AW25" s="703"/>
      <c r="AX25" s="703"/>
      <c r="AY25" s="703"/>
      <c r="AZ25" s="703"/>
      <c r="BA25" s="703"/>
      <c r="BB25" s="703"/>
      <c r="BC25" s="703"/>
      <c r="BD25" s="703"/>
      <c r="BE25" s="703"/>
      <c r="BF25" s="704"/>
      <c r="BG25" s="683" t="s">
        <v>238</v>
      </c>
      <c r="BH25" s="684"/>
      <c r="BI25" s="684"/>
      <c r="BJ25" s="684"/>
      <c r="BK25" s="684"/>
      <c r="BL25" s="684"/>
      <c r="BM25" s="684"/>
      <c r="BN25" s="685"/>
      <c r="BO25" s="686" t="s">
        <v>238</v>
      </c>
      <c r="BP25" s="686"/>
      <c r="BQ25" s="686"/>
      <c r="BR25" s="686"/>
      <c r="BS25" s="692" t="s">
        <v>238</v>
      </c>
      <c r="BT25" s="684"/>
      <c r="BU25" s="684"/>
      <c r="BV25" s="684"/>
      <c r="BW25" s="684"/>
      <c r="BX25" s="684"/>
      <c r="BY25" s="684"/>
      <c r="BZ25" s="684"/>
      <c r="CA25" s="684"/>
      <c r="CB25" s="693"/>
      <c r="CD25" s="698" t="s">
        <v>300</v>
      </c>
      <c r="CE25" s="699"/>
      <c r="CF25" s="699"/>
      <c r="CG25" s="699"/>
      <c r="CH25" s="699"/>
      <c r="CI25" s="699"/>
      <c r="CJ25" s="699"/>
      <c r="CK25" s="699"/>
      <c r="CL25" s="699"/>
      <c r="CM25" s="699"/>
      <c r="CN25" s="699"/>
      <c r="CO25" s="699"/>
      <c r="CP25" s="699"/>
      <c r="CQ25" s="700"/>
      <c r="CR25" s="683">
        <v>2554086</v>
      </c>
      <c r="CS25" s="720"/>
      <c r="CT25" s="720"/>
      <c r="CU25" s="720"/>
      <c r="CV25" s="720"/>
      <c r="CW25" s="720"/>
      <c r="CX25" s="720"/>
      <c r="CY25" s="721"/>
      <c r="CZ25" s="688">
        <v>11.4</v>
      </c>
      <c r="DA25" s="718"/>
      <c r="DB25" s="718"/>
      <c r="DC25" s="722"/>
      <c r="DD25" s="692">
        <v>2404010</v>
      </c>
      <c r="DE25" s="720"/>
      <c r="DF25" s="720"/>
      <c r="DG25" s="720"/>
      <c r="DH25" s="720"/>
      <c r="DI25" s="720"/>
      <c r="DJ25" s="720"/>
      <c r="DK25" s="721"/>
      <c r="DL25" s="692">
        <v>2368233</v>
      </c>
      <c r="DM25" s="720"/>
      <c r="DN25" s="720"/>
      <c r="DO25" s="720"/>
      <c r="DP25" s="720"/>
      <c r="DQ25" s="720"/>
      <c r="DR25" s="720"/>
      <c r="DS25" s="720"/>
      <c r="DT25" s="720"/>
      <c r="DU25" s="720"/>
      <c r="DV25" s="721"/>
      <c r="DW25" s="688">
        <v>19.899999999999999</v>
      </c>
      <c r="DX25" s="718"/>
      <c r="DY25" s="718"/>
      <c r="DZ25" s="718"/>
      <c r="EA25" s="718"/>
      <c r="EB25" s="718"/>
      <c r="EC25" s="719"/>
    </row>
    <row r="26" spans="2:133" ht="11.25" customHeight="1" x14ac:dyDescent="0.15">
      <c r="B26" s="680" t="s">
        <v>301</v>
      </c>
      <c r="C26" s="681"/>
      <c r="D26" s="681"/>
      <c r="E26" s="681"/>
      <c r="F26" s="681"/>
      <c r="G26" s="681"/>
      <c r="H26" s="681"/>
      <c r="I26" s="681"/>
      <c r="J26" s="681"/>
      <c r="K26" s="681"/>
      <c r="L26" s="681"/>
      <c r="M26" s="681"/>
      <c r="N26" s="681"/>
      <c r="O26" s="681"/>
      <c r="P26" s="681"/>
      <c r="Q26" s="682"/>
      <c r="R26" s="683">
        <v>11934081</v>
      </c>
      <c r="S26" s="684"/>
      <c r="T26" s="684"/>
      <c r="U26" s="684"/>
      <c r="V26" s="684"/>
      <c r="W26" s="684"/>
      <c r="X26" s="684"/>
      <c r="Y26" s="685"/>
      <c r="Z26" s="686">
        <v>51.7</v>
      </c>
      <c r="AA26" s="686"/>
      <c r="AB26" s="686"/>
      <c r="AC26" s="686"/>
      <c r="AD26" s="687">
        <v>11179535</v>
      </c>
      <c r="AE26" s="687"/>
      <c r="AF26" s="687"/>
      <c r="AG26" s="687"/>
      <c r="AH26" s="687"/>
      <c r="AI26" s="687"/>
      <c r="AJ26" s="687"/>
      <c r="AK26" s="687"/>
      <c r="AL26" s="688">
        <v>99</v>
      </c>
      <c r="AM26" s="689"/>
      <c r="AN26" s="689"/>
      <c r="AO26" s="690"/>
      <c r="AP26" s="702" t="s">
        <v>302</v>
      </c>
      <c r="AQ26" s="729"/>
      <c r="AR26" s="729"/>
      <c r="AS26" s="729"/>
      <c r="AT26" s="729"/>
      <c r="AU26" s="729"/>
      <c r="AV26" s="729"/>
      <c r="AW26" s="729"/>
      <c r="AX26" s="729"/>
      <c r="AY26" s="729"/>
      <c r="AZ26" s="729"/>
      <c r="BA26" s="729"/>
      <c r="BB26" s="729"/>
      <c r="BC26" s="729"/>
      <c r="BD26" s="729"/>
      <c r="BE26" s="729"/>
      <c r="BF26" s="704"/>
      <c r="BG26" s="683" t="s">
        <v>139</v>
      </c>
      <c r="BH26" s="684"/>
      <c r="BI26" s="684"/>
      <c r="BJ26" s="684"/>
      <c r="BK26" s="684"/>
      <c r="BL26" s="684"/>
      <c r="BM26" s="684"/>
      <c r="BN26" s="685"/>
      <c r="BO26" s="686" t="s">
        <v>266</v>
      </c>
      <c r="BP26" s="686"/>
      <c r="BQ26" s="686"/>
      <c r="BR26" s="686"/>
      <c r="BS26" s="692" t="s">
        <v>238</v>
      </c>
      <c r="BT26" s="684"/>
      <c r="BU26" s="684"/>
      <c r="BV26" s="684"/>
      <c r="BW26" s="684"/>
      <c r="BX26" s="684"/>
      <c r="BY26" s="684"/>
      <c r="BZ26" s="684"/>
      <c r="CA26" s="684"/>
      <c r="CB26" s="693"/>
      <c r="CD26" s="698" t="s">
        <v>303</v>
      </c>
      <c r="CE26" s="699"/>
      <c r="CF26" s="699"/>
      <c r="CG26" s="699"/>
      <c r="CH26" s="699"/>
      <c r="CI26" s="699"/>
      <c r="CJ26" s="699"/>
      <c r="CK26" s="699"/>
      <c r="CL26" s="699"/>
      <c r="CM26" s="699"/>
      <c r="CN26" s="699"/>
      <c r="CO26" s="699"/>
      <c r="CP26" s="699"/>
      <c r="CQ26" s="700"/>
      <c r="CR26" s="683">
        <v>1740068</v>
      </c>
      <c r="CS26" s="684"/>
      <c r="CT26" s="684"/>
      <c r="CU26" s="684"/>
      <c r="CV26" s="684"/>
      <c r="CW26" s="684"/>
      <c r="CX26" s="684"/>
      <c r="CY26" s="685"/>
      <c r="CZ26" s="688">
        <v>7.7</v>
      </c>
      <c r="DA26" s="718"/>
      <c r="DB26" s="718"/>
      <c r="DC26" s="722"/>
      <c r="DD26" s="692">
        <v>1606644</v>
      </c>
      <c r="DE26" s="684"/>
      <c r="DF26" s="684"/>
      <c r="DG26" s="684"/>
      <c r="DH26" s="684"/>
      <c r="DI26" s="684"/>
      <c r="DJ26" s="684"/>
      <c r="DK26" s="685"/>
      <c r="DL26" s="692" t="s">
        <v>238</v>
      </c>
      <c r="DM26" s="684"/>
      <c r="DN26" s="684"/>
      <c r="DO26" s="684"/>
      <c r="DP26" s="684"/>
      <c r="DQ26" s="684"/>
      <c r="DR26" s="684"/>
      <c r="DS26" s="684"/>
      <c r="DT26" s="684"/>
      <c r="DU26" s="684"/>
      <c r="DV26" s="685"/>
      <c r="DW26" s="688" t="s">
        <v>139</v>
      </c>
      <c r="DX26" s="718"/>
      <c r="DY26" s="718"/>
      <c r="DZ26" s="718"/>
      <c r="EA26" s="718"/>
      <c r="EB26" s="718"/>
      <c r="EC26" s="719"/>
    </row>
    <row r="27" spans="2:133" ht="11.25" customHeight="1" x14ac:dyDescent="0.15">
      <c r="B27" s="680" t="s">
        <v>304</v>
      </c>
      <c r="C27" s="681"/>
      <c r="D27" s="681"/>
      <c r="E27" s="681"/>
      <c r="F27" s="681"/>
      <c r="G27" s="681"/>
      <c r="H27" s="681"/>
      <c r="I27" s="681"/>
      <c r="J27" s="681"/>
      <c r="K27" s="681"/>
      <c r="L27" s="681"/>
      <c r="M27" s="681"/>
      <c r="N27" s="681"/>
      <c r="O27" s="681"/>
      <c r="P27" s="681"/>
      <c r="Q27" s="682"/>
      <c r="R27" s="683">
        <v>4654</v>
      </c>
      <c r="S27" s="684"/>
      <c r="T27" s="684"/>
      <c r="U27" s="684"/>
      <c r="V27" s="684"/>
      <c r="W27" s="684"/>
      <c r="X27" s="684"/>
      <c r="Y27" s="685"/>
      <c r="Z27" s="686">
        <v>0</v>
      </c>
      <c r="AA27" s="686"/>
      <c r="AB27" s="686"/>
      <c r="AC27" s="686"/>
      <c r="AD27" s="687">
        <v>4654</v>
      </c>
      <c r="AE27" s="687"/>
      <c r="AF27" s="687"/>
      <c r="AG27" s="687"/>
      <c r="AH27" s="687"/>
      <c r="AI27" s="687"/>
      <c r="AJ27" s="687"/>
      <c r="AK27" s="687"/>
      <c r="AL27" s="688">
        <v>0</v>
      </c>
      <c r="AM27" s="689"/>
      <c r="AN27" s="689"/>
      <c r="AO27" s="690"/>
      <c r="AP27" s="680" t="s">
        <v>305</v>
      </c>
      <c r="AQ27" s="681"/>
      <c r="AR27" s="681"/>
      <c r="AS27" s="681"/>
      <c r="AT27" s="681"/>
      <c r="AU27" s="681"/>
      <c r="AV27" s="681"/>
      <c r="AW27" s="681"/>
      <c r="AX27" s="681"/>
      <c r="AY27" s="681"/>
      <c r="AZ27" s="681"/>
      <c r="BA27" s="681"/>
      <c r="BB27" s="681"/>
      <c r="BC27" s="681"/>
      <c r="BD27" s="681"/>
      <c r="BE27" s="681"/>
      <c r="BF27" s="682"/>
      <c r="BG27" s="683">
        <v>7150941</v>
      </c>
      <c r="BH27" s="684"/>
      <c r="BI27" s="684"/>
      <c r="BJ27" s="684"/>
      <c r="BK27" s="684"/>
      <c r="BL27" s="684"/>
      <c r="BM27" s="684"/>
      <c r="BN27" s="685"/>
      <c r="BO27" s="686">
        <v>100</v>
      </c>
      <c r="BP27" s="686"/>
      <c r="BQ27" s="686"/>
      <c r="BR27" s="686"/>
      <c r="BS27" s="692">
        <v>115417</v>
      </c>
      <c r="BT27" s="684"/>
      <c r="BU27" s="684"/>
      <c r="BV27" s="684"/>
      <c r="BW27" s="684"/>
      <c r="BX27" s="684"/>
      <c r="BY27" s="684"/>
      <c r="BZ27" s="684"/>
      <c r="CA27" s="684"/>
      <c r="CB27" s="693"/>
      <c r="CD27" s="698" t="s">
        <v>306</v>
      </c>
      <c r="CE27" s="699"/>
      <c r="CF27" s="699"/>
      <c r="CG27" s="699"/>
      <c r="CH27" s="699"/>
      <c r="CI27" s="699"/>
      <c r="CJ27" s="699"/>
      <c r="CK27" s="699"/>
      <c r="CL27" s="699"/>
      <c r="CM27" s="699"/>
      <c r="CN27" s="699"/>
      <c r="CO27" s="699"/>
      <c r="CP27" s="699"/>
      <c r="CQ27" s="700"/>
      <c r="CR27" s="683">
        <v>3617273</v>
      </c>
      <c r="CS27" s="720"/>
      <c r="CT27" s="720"/>
      <c r="CU27" s="720"/>
      <c r="CV27" s="720"/>
      <c r="CW27" s="720"/>
      <c r="CX27" s="720"/>
      <c r="CY27" s="721"/>
      <c r="CZ27" s="688">
        <v>16.100000000000001</v>
      </c>
      <c r="DA27" s="718"/>
      <c r="DB27" s="718"/>
      <c r="DC27" s="722"/>
      <c r="DD27" s="692">
        <v>1409299</v>
      </c>
      <c r="DE27" s="720"/>
      <c r="DF27" s="720"/>
      <c r="DG27" s="720"/>
      <c r="DH27" s="720"/>
      <c r="DI27" s="720"/>
      <c r="DJ27" s="720"/>
      <c r="DK27" s="721"/>
      <c r="DL27" s="692">
        <v>1372468</v>
      </c>
      <c r="DM27" s="720"/>
      <c r="DN27" s="720"/>
      <c r="DO27" s="720"/>
      <c r="DP27" s="720"/>
      <c r="DQ27" s="720"/>
      <c r="DR27" s="720"/>
      <c r="DS27" s="720"/>
      <c r="DT27" s="720"/>
      <c r="DU27" s="720"/>
      <c r="DV27" s="721"/>
      <c r="DW27" s="688">
        <v>11.5</v>
      </c>
      <c r="DX27" s="718"/>
      <c r="DY27" s="718"/>
      <c r="DZ27" s="718"/>
      <c r="EA27" s="718"/>
      <c r="EB27" s="718"/>
      <c r="EC27" s="719"/>
    </row>
    <row r="28" spans="2:133" ht="11.25" customHeight="1" x14ac:dyDescent="0.15">
      <c r="B28" s="680" t="s">
        <v>307</v>
      </c>
      <c r="C28" s="681"/>
      <c r="D28" s="681"/>
      <c r="E28" s="681"/>
      <c r="F28" s="681"/>
      <c r="G28" s="681"/>
      <c r="H28" s="681"/>
      <c r="I28" s="681"/>
      <c r="J28" s="681"/>
      <c r="K28" s="681"/>
      <c r="L28" s="681"/>
      <c r="M28" s="681"/>
      <c r="N28" s="681"/>
      <c r="O28" s="681"/>
      <c r="P28" s="681"/>
      <c r="Q28" s="682"/>
      <c r="R28" s="683">
        <v>81067</v>
      </c>
      <c r="S28" s="684"/>
      <c r="T28" s="684"/>
      <c r="U28" s="684"/>
      <c r="V28" s="684"/>
      <c r="W28" s="684"/>
      <c r="X28" s="684"/>
      <c r="Y28" s="685"/>
      <c r="Z28" s="686">
        <v>0.4</v>
      </c>
      <c r="AA28" s="686"/>
      <c r="AB28" s="686"/>
      <c r="AC28" s="686"/>
      <c r="AD28" s="687" t="s">
        <v>128</v>
      </c>
      <c r="AE28" s="687"/>
      <c r="AF28" s="687"/>
      <c r="AG28" s="687"/>
      <c r="AH28" s="687"/>
      <c r="AI28" s="687"/>
      <c r="AJ28" s="687"/>
      <c r="AK28" s="687"/>
      <c r="AL28" s="688" t="s">
        <v>139</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308</v>
      </c>
      <c r="CE28" s="699"/>
      <c r="CF28" s="699"/>
      <c r="CG28" s="699"/>
      <c r="CH28" s="699"/>
      <c r="CI28" s="699"/>
      <c r="CJ28" s="699"/>
      <c r="CK28" s="699"/>
      <c r="CL28" s="699"/>
      <c r="CM28" s="699"/>
      <c r="CN28" s="699"/>
      <c r="CO28" s="699"/>
      <c r="CP28" s="699"/>
      <c r="CQ28" s="700"/>
      <c r="CR28" s="683">
        <v>1794661</v>
      </c>
      <c r="CS28" s="684"/>
      <c r="CT28" s="684"/>
      <c r="CU28" s="684"/>
      <c r="CV28" s="684"/>
      <c r="CW28" s="684"/>
      <c r="CX28" s="684"/>
      <c r="CY28" s="685"/>
      <c r="CZ28" s="688">
        <v>8</v>
      </c>
      <c r="DA28" s="718"/>
      <c r="DB28" s="718"/>
      <c r="DC28" s="722"/>
      <c r="DD28" s="692">
        <v>1743058</v>
      </c>
      <c r="DE28" s="684"/>
      <c r="DF28" s="684"/>
      <c r="DG28" s="684"/>
      <c r="DH28" s="684"/>
      <c r="DI28" s="684"/>
      <c r="DJ28" s="684"/>
      <c r="DK28" s="685"/>
      <c r="DL28" s="692">
        <v>1743058</v>
      </c>
      <c r="DM28" s="684"/>
      <c r="DN28" s="684"/>
      <c r="DO28" s="684"/>
      <c r="DP28" s="684"/>
      <c r="DQ28" s="684"/>
      <c r="DR28" s="684"/>
      <c r="DS28" s="684"/>
      <c r="DT28" s="684"/>
      <c r="DU28" s="684"/>
      <c r="DV28" s="685"/>
      <c r="DW28" s="688">
        <v>14.7</v>
      </c>
      <c r="DX28" s="718"/>
      <c r="DY28" s="718"/>
      <c r="DZ28" s="718"/>
      <c r="EA28" s="718"/>
      <c r="EB28" s="718"/>
      <c r="EC28" s="719"/>
    </row>
    <row r="29" spans="2:133" ht="11.25" customHeight="1" x14ac:dyDescent="0.15">
      <c r="B29" s="680" t="s">
        <v>309</v>
      </c>
      <c r="C29" s="681"/>
      <c r="D29" s="681"/>
      <c r="E29" s="681"/>
      <c r="F29" s="681"/>
      <c r="G29" s="681"/>
      <c r="H29" s="681"/>
      <c r="I29" s="681"/>
      <c r="J29" s="681"/>
      <c r="K29" s="681"/>
      <c r="L29" s="681"/>
      <c r="M29" s="681"/>
      <c r="N29" s="681"/>
      <c r="O29" s="681"/>
      <c r="P29" s="681"/>
      <c r="Q29" s="682"/>
      <c r="R29" s="683">
        <v>237072</v>
      </c>
      <c r="S29" s="684"/>
      <c r="T29" s="684"/>
      <c r="U29" s="684"/>
      <c r="V29" s="684"/>
      <c r="W29" s="684"/>
      <c r="X29" s="684"/>
      <c r="Y29" s="685"/>
      <c r="Z29" s="686">
        <v>1</v>
      </c>
      <c r="AA29" s="686"/>
      <c r="AB29" s="686"/>
      <c r="AC29" s="686"/>
      <c r="AD29" s="687">
        <v>47734</v>
      </c>
      <c r="AE29" s="687"/>
      <c r="AF29" s="687"/>
      <c r="AG29" s="687"/>
      <c r="AH29" s="687"/>
      <c r="AI29" s="687"/>
      <c r="AJ29" s="687"/>
      <c r="AK29" s="687"/>
      <c r="AL29" s="688">
        <v>0.4</v>
      </c>
      <c r="AM29" s="689"/>
      <c r="AN29" s="689"/>
      <c r="AO29" s="690"/>
      <c r="AP29" s="732"/>
      <c r="AQ29" s="733"/>
      <c r="AR29" s="733"/>
      <c r="AS29" s="733"/>
      <c r="AT29" s="733"/>
      <c r="AU29" s="733"/>
      <c r="AV29" s="733"/>
      <c r="AW29" s="733"/>
      <c r="AX29" s="733"/>
      <c r="AY29" s="733"/>
      <c r="AZ29" s="733"/>
      <c r="BA29" s="733"/>
      <c r="BB29" s="733"/>
      <c r="BC29" s="733"/>
      <c r="BD29" s="733"/>
      <c r="BE29" s="733"/>
      <c r="BF29" s="734"/>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310</v>
      </c>
      <c r="CE29" s="724"/>
      <c r="CF29" s="698" t="s">
        <v>69</v>
      </c>
      <c r="CG29" s="699"/>
      <c r="CH29" s="699"/>
      <c r="CI29" s="699"/>
      <c r="CJ29" s="699"/>
      <c r="CK29" s="699"/>
      <c r="CL29" s="699"/>
      <c r="CM29" s="699"/>
      <c r="CN29" s="699"/>
      <c r="CO29" s="699"/>
      <c r="CP29" s="699"/>
      <c r="CQ29" s="700"/>
      <c r="CR29" s="683">
        <v>1794292</v>
      </c>
      <c r="CS29" s="720"/>
      <c r="CT29" s="720"/>
      <c r="CU29" s="720"/>
      <c r="CV29" s="720"/>
      <c r="CW29" s="720"/>
      <c r="CX29" s="720"/>
      <c r="CY29" s="721"/>
      <c r="CZ29" s="688">
        <v>8</v>
      </c>
      <c r="DA29" s="718"/>
      <c r="DB29" s="718"/>
      <c r="DC29" s="722"/>
      <c r="DD29" s="692">
        <v>1742689</v>
      </c>
      <c r="DE29" s="720"/>
      <c r="DF29" s="720"/>
      <c r="DG29" s="720"/>
      <c r="DH29" s="720"/>
      <c r="DI29" s="720"/>
      <c r="DJ29" s="720"/>
      <c r="DK29" s="721"/>
      <c r="DL29" s="692">
        <v>1742689</v>
      </c>
      <c r="DM29" s="720"/>
      <c r="DN29" s="720"/>
      <c r="DO29" s="720"/>
      <c r="DP29" s="720"/>
      <c r="DQ29" s="720"/>
      <c r="DR29" s="720"/>
      <c r="DS29" s="720"/>
      <c r="DT29" s="720"/>
      <c r="DU29" s="720"/>
      <c r="DV29" s="721"/>
      <c r="DW29" s="688">
        <v>14.7</v>
      </c>
      <c r="DX29" s="718"/>
      <c r="DY29" s="718"/>
      <c r="DZ29" s="718"/>
      <c r="EA29" s="718"/>
      <c r="EB29" s="718"/>
      <c r="EC29" s="719"/>
    </row>
    <row r="30" spans="2:133" ht="11.25" customHeight="1" x14ac:dyDescent="0.15">
      <c r="B30" s="680" t="s">
        <v>311</v>
      </c>
      <c r="C30" s="681"/>
      <c r="D30" s="681"/>
      <c r="E30" s="681"/>
      <c r="F30" s="681"/>
      <c r="G30" s="681"/>
      <c r="H30" s="681"/>
      <c r="I30" s="681"/>
      <c r="J30" s="681"/>
      <c r="K30" s="681"/>
      <c r="L30" s="681"/>
      <c r="M30" s="681"/>
      <c r="N30" s="681"/>
      <c r="O30" s="681"/>
      <c r="P30" s="681"/>
      <c r="Q30" s="682"/>
      <c r="R30" s="683">
        <v>109498</v>
      </c>
      <c r="S30" s="684"/>
      <c r="T30" s="684"/>
      <c r="U30" s="684"/>
      <c r="V30" s="684"/>
      <c r="W30" s="684"/>
      <c r="X30" s="684"/>
      <c r="Y30" s="685"/>
      <c r="Z30" s="686">
        <v>0.5</v>
      </c>
      <c r="AA30" s="686"/>
      <c r="AB30" s="686"/>
      <c r="AC30" s="686"/>
      <c r="AD30" s="687">
        <v>28</v>
      </c>
      <c r="AE30" s="687"/>
      <c r="AF30" s="687"/>
      <c r="AG30" s="687"/>
      <c r="AH30" s="687"/>
      <c r="AI30" s="687"/>
      <c r="AJ30" s="687"/>
      <c r="AK30" s="687"/>
      <c r="AL30" s="688">
        <v>0</v>
      </c>
      <c r="AM30" s="689"/>
      <c r="AN30" s="689"/>
      <c r="AO30" s="690"/>
      <c r="AP30" s="662" t="s">
        <v>226</v>
      </c>
      <c r="AQ30" s="663"/>
      <c r="AR30" s="663"/>
      <c r="AS30" s="663"/>
      <c r="AT30" s="663"/>
      <c r="AU30" s="663"/>
      <c r="AV30" s="663"/>
      <c r="AW30" s="663"/>
      <c r="AX30" s="663"/>
      <c r="AY30" s="663"/>
      <c r="AZ30" s="663"/>
      <c r="BA30" s="663"/>
      <c r="BB30" s="663"/>
      <c r="BC30" s="663"/>
      <c r="BD30" s="663"/>
      <c r="BE30" s="663"/>
      <c r="BF30" s="664"/>
      <c r="BG30" s="662" t="s">
        <v>312</v>
      </c>
      <c r="BH30" s="730"/>
      <c r="BI30" s="730"/>
      <c r="BJ30" s="730"/>
      <c r="BK30" s="730"/>
      <c r="BL30" s="730"/>
      <c r="BM30" s="730"/>
      <c r="BN30" s="730"/>
      <c r="BO30" s="730"/>
      <c r="BP30" s="730"/>
      <c r="BQ30" s="731"/>
      <c r="BR30" s="662" t="s">
        <v>313</v>
      </c>
      <c r="BS30" s="730"/>
      <c r="BT30" s="730"/>
      <c r="BU30" s="730"/>
      <c r="BV30" s="730"/>
      <c r="BW30" s="730"/>
      <c r="BX30" s="730"/>
      <c r="BY30" s="730"/>
      <c r="BZ30" s="730"/>
      <c r="CA30" s="730"/>
      <c r="CB30" s="731"/>
      <c r="CD30" s="725"/>
      <c r="CE30" s="726"/>
      <c r="CF30" s="698" t="s">
        <v>314</v>
      </c>
      <c r="CG30" s="699"/>
      <c r="CH30" s="699"/>
      <c r="CI30" s="699"/>
      <c r="CJ30" s="699"/>
      <c r="CK30" s="699"/>
      <c r="CL30" s="699"/>
      <c r="CM30" s="699"/>
      <c r="CN30" s="699"/>
      <c r="CO30" s="699"/>
      <c r="CP30" s="699"/>
      <c r="CQ30" s="700"/>
      <c r="CR30" s="683">
        <v>1693184</v>
      </c>
      <c r="CS30" s="684"/>
      <c r="CT30" s="684"/>
      <c r="CU30" s="684"/>
      <c r="CV30" s="684"/>
      <c r="CW30" s="684"/>
      <c r="CX30" s="684"/>
      <c r="CY30" s="685"/>
      <c r="CZ30" s="688">
        <v>7.5</v>
      </c>
      <c r="DA30" s="718"/>
      <c r="DB30" s="718"/>
      <c r="DC30" s="722"/>
      <c r="DD30" s="692">
        <v>1646776</v>
      </c>
      <c r="DE30" s="684"/>
      <c r="DF30" s="684"/>
      <c r="DG30" s="684"/>
      <c r="DH30" s="684"/>
      <c r="DI30" s="684"/>
      <c r="DJ30" s="684"/>
      <c r="DK30" s="685"/>
      <c r="DL30" s="692">
        <v>1646776</v>
      </c>
      <c r="DM30" s="684"/>
      <c r="DN30" s="684"/>
      <c r="DO30" s="684"/>
      <c r="DP30" s="684"/>
      <c r="DQ30" s="684"/>
      <c r="DR30" s="684"/>
      <c r="DS30" s="684"/>
      <c r="DT30" s="684"/>
      <c r="DU30" s="684"/>
      <c r="DV30" s="685"/>
      <c r="DW30" s="688">
        <v>13.8</v>
      </c>
      <c r="DX30" s="718"/>
      <c r="DY30" s="718"/>
      <c r="DZ30" s="718"/>
      <c r="EA30" s="718"/>
      <c r="EB30" s="718"/>
      <c r="EC30" s="719"/>
    </row>
    <row r="31" spans="2:133" ht="11.25" customHeight="1" x14ac:dyDescent="0.15">
      <c r="B31" s="680" t="s">
        <v>315</v>
      </c>
      <c r="C31" s="681"/>
      <c r="D31" s="681"/>
      <c r="E31" s="681"/>
      <c r="F31" s="681"/>
      <c r="G31" s="681"/>
      <c r="H31" s="681"/>
      <c r="I31" s="681"/>
      <c r="J31" s="681"/>
      <c r="K31" s="681"/>
      <c r="L31" s="681"/>
      <c r="M31" s="681"/>
      <c r="N31" s="681"/>
      <c r="O31" s="681"/>
      <c r="P31" s="681"/>
      <c r="Q31" s="682"/>
      <c r="R31" s="683">
        <v>2358762</v>
      </c>
      <c r="S31" s="684"/>
      <c r="T31" s="684"/>
      <c r="U31" s="684"/>
      <c r="V31" s="684"/>
      <c r="W31" s="684"/>
      <c r="X31" s="684"/>
      <c r="Y31" s="685"/>
      <c r="Z31" s="686">
        <v>10.199999999999999</v>
      </c>
      <c r="AA31" s="686"/>
      <c r="AB31" s="686"/>
      <c r="AC31" s="686"/>
      <c r="AD31" s="687" t="s">
        <v>139</v>
      </c>
      <c r="AE31" s="687"/>
      <c r="AF31" s="687"/>
      <c r="AG31" s="687"/>
      <c r="AH31" s="687"/>
      <c r="AI31" s="687"/>
      <c r="AJ31" s="687"/>
      <c r="AK31" s="687"/>
      <c r="AL31" s="688" t="s">
        <v>238</v>
      </c>
      <c r="AM31" s="689"/>
      <c r="AN31" s="689"/>
      <c r="AO31" s="690"/>
      <c r="AP31" s="737" t="s">
        <v>316</v>
      </c>
      <c r="AQ31" s="738"/>
      <c r="AR31" s="738"/>
      <c r="AS31" s="738"/>
      <c r="AT31" s="743" t="s">
        <v>317</v>
      </c>
      <c r="AU31" s="231"/>
      <c r="AV31" s="231"/>
      <c r="AW31" s="231"/>
      <c r="AX31" s="669" t="s">
        <v>189</v>
      </c>
      <c r="AY31" s="670"/>
      <c r="AZ31" s="670"/>
      <c r="BA31" s="670"/>
      <c r="BB31" s="670"/>
      <c r="BC31" s="670"/>
      <c r="BD31" s="670"/>
      <c r="BE31" s="670"/>
      <c r="BF31" s="671"/>
      <c r="BG31" s="751">
        <v>99.1</v>
      </c>
      <c r="BH31" s="735"/>
      <c r="BI31" s="735"/>
      <c r="BJ31" s="735"/>
      <c r="BK31" s="735"/>
      <c r="BL31" s="735"/>
      <c r="BM31" s="678">
        <v>96.2</v>
      </c>
      <c r="BN31" s="735"/>
      <c r="BO31" s="735"/>
      <c r="BP31" s="735"/>
      <c r="BQ31" s="736"/>
      <c r="BR31" s="751">
        <v>99</v>
      </c>
      <c r="BS31" s="735"/>
      <c r="BT31" s="735"/>
      <c r="BU31" s="735"/>
      <c r="BV31" s="735"/>
      <c r="BW31" s="735"/>
      <c r="BX31" s="678">
        <v>95.4</v>
      </c>
      <c r="BY31" s="735"/>
      <c r="BZ31" s="735"/>
      <c r="CA31" s="735"/>
      <c r="CB31" s="736"/>
      <c r="CD31" s="725"/>
      <c r="CE31" s="726"/>
      <c r="CF31" s="698" t="s">
        <v>318</v>
      </c>
      <c r="CG31" s="699"/>
      <c r="CH31" s="699"/>
      <c r="CI31" s="699"/>
      <c r="CJ31" s="699"/>
      <c r="CK31" s="699"/>
      <c r="CL31" s="699"/>
      <c r="CM31" s="699"/>
      <c r="CN31" s="699"/>
      <c r="CO31" s="699"/>
      <c r="CP31" s="699"/>
      <c r="CQ31" s="700"/>
      <c r="CR31" s="683">
        <v>101108</v>
      </c>
      <c r="CS31" s="720"/>
      <c r="CT31" s="720"/>
      <c r="CU31" s="720"/>
      <c r="CV31" s="720"/>
      <c r="CW31" s="720"/>
      <c r="CX31" s="720"/>
      <c r="CY31" s="721"/>
      <c r="CZ31" s="688">
        <v>0.4</v>
      </c>
      <c r="DA31" s="718"/>
      <c r="DB31" s="718"/>
      <c r="DC31" s="722"/>
      <c r="DD31" s="692">
        <v>95913</v>
      </c>
      <c r="DE31" s="720"/>
      <c r="DF31" s="720"/>
      <c r="DG31" s="720"/>
      <c r="DH31" s="720"/>
      <c r="DI31" s="720"/>
      <c r="DJ31" s="720"/>
      <c r="DK31" s="721"/>
      <c r="DL31" s="692">
        <v>95913</v>
      </c>
      <c r="DM31" s="720"/>
      <c r="DN31" s="720"/>
      <c r="DO31" s="720"/>
      <c r="DP31" s="720"/>
      <c r="DQ31" s="720"/>
      <c r="DR31" s="720"/>
      <c r="DS31" s="720"/>
      <c r="DT31" s="720"/>
      <c r="DU31" s="720"/>
      <c r="DV31" s="721"/>
      <c r="DW31" s="688">
        <v>0.8</v>
      </c>
      <c r="DX31" s="718"/>
      <c r="DY31" s="718"/>
      <c r="DZ31" s="718"/>
      <c r="EA31" s="718"/>
      <c r="EB31" s="718"/>
      <c r="EC31" s="719"/>
    </row>
    <row r="32" spans="2:133" ht="11.25" customHeight="1" x14ac:dyDescent="0.15">
      <c r="B32" s="746" t="s">
        <v>319</v>
      </c>
      <c r="C32" s="747"/>
      <c r="D32" s="747"/>
      <c r="E32" s="747"/>
      <c r="F32" s="747"/>
      <c r="G32" s="747"/>
      <c r="H32" s="747"/>
      <c r="I32" s="747"/>
      <c r="J32" s="747"/>
      <c r="K32" s="747"/>
      <c r="L32" s="747"/>
      <c r="M32" s="747"/>
      <c r="N32" s="747"/>
      <c r="O32" s="747"/>
      <c r="P32" s="747"/>
      <c r="Q32" s="748"/>
      <c r="R32" s="683">
        <v>34236</v>
      </c>
      <c r="S32" s="684"/>
      <c r="T32" s="684"/>
      <c r="U32" s="684"/>
      <c r="V32" s="684"/>
      <c r="W32" s="684"/>
      <c r="X32" s="684"/>
      <c r="Y32" s="685"/>
      <c r="Z32" s="686">
        <v>0.1</v>
      </c>
      <c r="AA32" s="686"/>
      <c r="AB32" s="686"/>
      <c r="AC32" s="686"/>
      <c r="AD32" s="687">
        <v>34236</v>
      </c>
      <c r="AE32" s="687"/>
      <c r="AF32" s="687"/>
      <c r="AG32" s="687"/>
      <c r="AH32" s="687"/>
      <c r="AI32" s="687"/>
      <c r="AJ32" s="687"/>
      <c r="AK32" s="687"/>
      <c r="AL32" s="688">
        <v>0.3</v>
      </c>
      <c r="AM32" s="689"/>
      <c r="AN32" s="689"/>
      <c r="AO32" s="690"/>
      <c r="AP32" s="739"/>
      <c r="AQ32" s="740"/>
      <c r="AR32" s="740"/>
      <c r="AS32" s="740"/>
      <c r="AT32" s="744"/>
      <c r="AU32" s="230" t="s">
        <v>320</v>
      </c>
      <c r="AV32" s="230"/>
      <c r="AW32" s="230"/>
      <c r="AX32" s="680" t="s">
        <v>321</v>
      </c>
      <c r="AY32" s="681"/>
      <c r="AZ32" s="681"/>
      <c r="BA32" s="681"/>
      <c r="BB32" s="681"/>
      <c r="BC32" s="681"/>
      <c r="BD32" s="681"/>
      <c r="BE32" s="681"/>
      <c r="BF32" s="682"/>
      <c r="BG32" s="752">
        <v>99.3</v>
      </c>
      <c r="BH32" s="720"/>
      <c r="BI32" s="720"/>
      <c r="BJ32" s="720"/>
      <c r="BK32" s="720"/>
      <c r="BL32" s="720"/>
      <c r="BM32" s="689">
        <v>96.8</v>
      </c>
      <c r="BN32" s="749"/>
      <c r="BO32" s="749"/>
      <c r="BP32" s="749"/>
      <c r="BQ32" s="750"/>
      <c r="BR32" s="752">
        <v>99.1</v>
      </c>
      <c r="BS32" s="720"/>
      <c r="BT32" s="720"/>
      <c r="BU32" s="720"/>
      <c r="BV32" s="720"/>
      <c r="BW32" s="720"/>
      <c r="BX32" s="689">
        <v>96.2</v>
      </c>
      <c r="BY32" s="749"/>
      <c r="BZ32" s="749"/>
      <c r="CA32" s="749"/>
      <c r="CB32" s="750"/>
      <c r="CD32" s="727"/>
      <c r="CE32" s="728"/>
      <c r="CF32" s="698" t="s">
        <v>322</v>
      </c>
      <c r="CG32" s="699"/>
      <c r="CH32" s="699"/>
      <c r="CI32" s="699"/>
      <c r="CJ32" s="699"/>
      <c r="CK32" s="699"/>
      <c r="CL32" s="699"/>
      <c r="CM32" s="699"/>
      <c r="CN32" s="699"/>
      <c r="CO32" s="699"/>
      <c r="CP32" s="699"/>
      <c r="CQ32" s="700"/>
      <c r="CR32" s="683">
        <v>369</v>
      </c>
      <c r="CS32" s="684"/>
      <c r="CT32" s="684"/>
      <c r="CU32" s="684"/>
      <c r="CV32" s="684"/>
      <c r="CW32" s="684"/>
      <c r="CX32" s="684"/>
      <c r="CY32" s="685"/>
      <c r="CZ32" s="688">
        <v>0</v>
      </c>
      <c r="DA32" s="718"/>
      <c r="DB32" s="718"/>
      <c r="DC32" s="722"/>
      <c r="DD32" s="692">
        <v>369</v>
      </c>
      <c r="DE32" s="684"/>
      <c r="DF32" s="684"/>
      <c r="DG32" s="684"/>
      <c r="DH32" s="684"/>
      <c r="DI32" s="684"/>
      <c r="DJ32" s="684"/>
      <c r="DK32" s="685"/>
      <c r="DL32" s="692">
        <v>369</v>
      </c>
      <c r="DM32" s="684"/>
      <c r="DN32" s="684"/>
      <c r="DO32" s="684"/>
      <c r="DP32" s="684"/>
      <c r="DQ32" s="684"/>
      <c r="DR32" s="684"/>
      <c r="DS32" s="684"/>
      <c r="DT32" s="684"/>
      <c r="DU32" s="684"/>
      <c r="DV32" s="685"/>
      <c r="DW32" s="688">
        <v>0</v>
      </c>
      <c r="DX32" s="718"/>
      <c r="DY32" s="718"/>
      <c r="DZ32" s="718"/>
      <c r="EA32" s="718"/>
      <c r="EB32" s="718"/>
      <c r="EC32" s="719"/>
    </row>
    <row r="33" spans="2:133" ht="11.25" customHeight="1" x14ac:dyDescent="0.15">
      <c r="B33" s="680" t="s">
        <v>323</v>
      </c>
      <c r="C33" s="681"/>
      <c r="D33" s="681"/>
      <c r="E33" s="681"/>
      <c r="F33" s="681"/>
      <c r="G33" s="681"/>
      <c r="H33" s="681"/>
      <c r="I33" s="681"/>
      <c r="J33" s="681"/>
      <c r="K33" s="681"/>
      <c r="L33" s="681"/>
      <c r="M33" s="681"/>
      <c r="N33" s="681"/>
      <c r="O33" s="681"/>
      <c r="P33" s="681"/>
      <c r="Q33" s="682"/>
      <c r="R33" s="683">
        <v>1525625</v>
      </c>
      <c r="S33" s="684"/>
      <c r="T33" s="684"/>
      <c r="U33" s="684"/>
      <c r="V33" s="684"/>
      <c r="W33" s="684"/>
      <c r="X33" s="684"/>
      <c r="Y33" s="685"/>
      <c r="Z33" s="686">
        <v>6.6</v>
      </c>
      <c r="AA33" s="686"/>
      <c r="AB33" s="686"/>
      <c r="AC33" s="686"/>
      <c r="AD33" s="687" t="s">
        <v>249</v>
      </c>
      <c r="AE33" s="687"/>
      <c r="AF33" s="687"/>
      <c r="AG33" s="687"/>
      <c r="AH33" s="687"/>
      <c r="AI33" s="687"/>
      <c r="AJ33" s="687"/>
      <c r="AK33" s="687"/>
      <c r="AL33" s="688" t="s">
        <v>238</v>
      </c>
      <c r="AM33" s="689"/>
      <c r="AN33" s="689"/>
      <c r="AO33" s="690"/>
      <c r="AP33" s="741"/>
      <c r="AQ33" s="742"/>
      <c r="AR33" s="742"/>
      <c r="AS33" s="742"/>
      <c r="AT33" s="745"/>
      <c r="AU33" s="232"/>
      <c r="AV33" s="232"/>
      <c r="AW33" s="232"/>
      <c r="AX33" s="732" t="s">
        <v>324</v>
      </c>
      <c r="AY33" s="733"/>
      <c r="AZ33" s="733"/>
      <c r="BA33" s="733"/>
      <c r="BB33" s="733"/>
      <c r="BC33" s="733"/>
      <c r="BD33" s="733"/>
      <c r="BE33" s="733"/>
      <c r="BF33" s="734"/>
      <c r="BG33" s="753">
        <v>99</v>
      </c>
      <c r="BH33" s="754"/>
      <c r="BI33" s="754"/>
      <c r="BJ33" s="754"/>
      <c r="BK33" s="754"/>
      <c r="BL33" s="754"/>
      <c r="BM33" s="755">
        <v>95.7</v>
      </c>
      <c r="BN33" s="754"/>
      <c r="BO33" s="754"/>
      <c r="BP33" s="754"/>
      <c r="BQ33" s="756"/>
      <c r="BR33" s="753">
        <v>98.8</v>
      </c>
      <c r="BS33" s="754"/>
      <c r="BT33" s="754"/>
      <c r="BU33" s="754"/>
      <c r="BV33" s="754"/>
      <c r="BW33" s="754"/>
      <c r="BX33" s="755">
        <v>94.5</v>
      </c>
      <c r="BY33" s="754"/>
      <c r="BZ33" s="754"/>
      <c r="CA33" s="754"/>
      <c r="CB33" s="756"/>
      <c r="CD33" s="698" t="s">
        <v>325</v>
      </c>
      <c r="CE33" s="699"/>
      <c r="CF33" s="699"/>
      <c r="CG33" s="699"/>
      <c r="CH33" s="699"/>
      <c r="CI33" s="699"/>
      <c r="CJ33" s="699"/>
      <c r="CK33" s="699"/>
      <c r="CL33" s="699"/>
      <c r="CM33" s="699"/>
      <c r="CN33" s="699"/>
      <c r="CO33" s="699"/>
      <c r="CP33" s="699"/>
      <c r="CQ33" s="700"/>
      <c r="CR33" s="683">
        <v>12000249</v>
      </c>
      <c r="CS33" s="720"/>
      <c r="CT33" s="720"/>
      <c r="CU33" s="720"/>
      <c r="CV33" s="720"/>
      <c r="CW33" s="720"/>
      <c r="CX33" s="720"/>
      <c r="CY33" s="721"/>
      <c r="CZ33" s="688">
        <v>53.4</v>
      </c>
      <c r="DA33" s="718"/>
      <c r="DB33" s="718"/>
      <c r="DC33" s="722"/>
      <c r="DD33" s="692">
        <v>8447552</v>
      </c>
      <c r="DE33" s="720"/>
      <c r="DF33" s="720"/>
      <c r="DG33" s="720"/>
      <c r="DH33" s="720"/>
      <c r="DI33" s="720"/>
      <c r="DJ33" s="720"/>
      <c r="DK33" s="721"/>
      <c r="DL33" s="692">
        <v>5675618</v>
      </c>
      <c r="DM33" s="720"/>
      <c r="DN33" s="720"/>
      <c r="DO33" s="720"/>
      <c r="DP33" s="720"/>
      <c r="DQ33" s="720"/>
      <c r="DR33" s="720"/>
      <c r="DS33" s="720"/>
      <c r="DT33" s="720"/>
      <c r="DU33" s="720"/>
      <c r="DV33" s="721"/>
      <c r="DW33" s="688">
        <v>47.7</v>
      </c>
      <c r="DX33" s="718"/>
      <c r="DY33" s="718"/>
      <c r="DZ33" s="718"/>
      <c r="EA33" s="718"/>
      <c r="EB33" s="718"/>
      <c r="EC33" s="719"/>
    </row>
    <row r="34" spans="2:133" ht="11.25" customHeight="1" x14ac:dyDescent="0.15">
      <c r="B34" s="680" t="s">
        <v>326</v>
      </c>
      <c r="C34" s="681"/>
      <c r="D34" s="681"/>
      <c r="E34" s="681"/>
      <c r="F34" s="681"/>
      <c r="G34" s="681"/>
      <c r="H34" s="681"/>
      <c r="I34" s="681"/>
      <c r="J34" s="681"/>
      <c r="K34" s="681"/>
      <c r="L34" s="681"/>
      <c r="M34" s="681"/>
      <c r="N34" s="681"/>
      <c r="O34" s="681"/>
      <c r="P34" s="681"/>
      <c r="Q34" s="682"/>
      <c r="R34" s="683">
        <v>12322</v>
      </c>
      <c r="S34" s="684"/>
      <c r="T34" s="684"/>
      <c r="U34" s="684"/>
      <c r="V34" s="684"/>
      <c r="W34" s="684"/>
      <c r="X34" s="684"/>
      <c r="Y34" s="685"/>
      <c r="Z34" s="686">
        <v>0.1</v>
      </c>
      <c r="AA34" s="686"/>
      <c r="AB34" s="686"/>
      <c r="AC34" s="686"/>
      <c r="AD34" s="687">
        <v>6474</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327</v>
      </c>
      <c r="CE34" s="699"/>
      <c r="CF34" s="699"/>
      <c r="CG34" s="699"/>
      <c r="CH34" s="699"/>
      <c r="CI34" s="699"/>
      <c r="CJ34" s="699"/>
      <c r="CK34" s="699"/>
      <c r="CL34" s="699"/>
      <c r="CM34" s="699"/>
      <c r="CN34" s="699"/>
      <c r="CO34" s="699"/>
      <c r="CP34" s="699"/>
      <c r="CQ34" s="700"/>
      <c r="CR34" s="683">
        <v>2935285</v>
      </c>
      <c r="CS34" s="684"/>
      <c r="CT34" s="684"/>
      <c r="CU34" s="684"/>
      <c r="CV34" s="684"/>
      <c r="CW34" s="684"/>
      <c r="CX34" s="684"/>
      <c r="CY34" s="685"/>
      <c r="CZ34" s="688">
        <v>13.1</v>
      </c>
      <c r="DA34" s="718"/>
      <c r="DB34" s="718"/>
      <c r="DC34" s="722"/>
      <c r="DD34" s="692">
        <v>2437715</v>
      </c>
      <c r="DE34" s="684"/>
      <c r="DF34" s="684"/>
      <c r="DG34" s="684"/>
      <c r="DH34" s="684"/>
      <c r="DI34" s="684"/>
      <c r="DJ34" s="684"/>
      <c r="DK34" s="685"/>
      <c r="DL34" s="692">
        <v>1660641</v>
      </c>
      <c r="DM34" s="684"/>
      <c r="DN34" s="684"/>
      <c r="DO34" s="684"/>
      <c r="DP34" s="684"/>
      <c r="DQ34" s="684"/>
      <c r="DR34" s="684"/>
      <c r="DS34" s="684"/>
      <c r="DT34" s="684"/>
      <c r="DU34" s="684"/>
      <c r="DV34" s="685"/>
      <c r="DW34" s="688">
        <v>14</v>
      </c>
      <c r="DX34" s="718"/>
      <c r="DY34" s="718"/>
      <c r="DZ34" s="718"/>
      <c r="EA34" s="718"/>
      <c r="EB34" s="718"/>
      <c r="EC34" s="719"/>
    </row>
    <row r="35" spans="2:133" ht="11.25" customHeight="1" x14ac:dyDescent="0.15">
      <c r="B35" s="680" t="s">
        <v>328</v>
      </c>
      <c r="C35" s="681"/>
      <c r="D35" s="681"/>
      <c r="E35" s="681"/>
      <c r="F35" s="681"/>
      <c r="G35" s="681"/>
      <c r="H35" s="681"/>
      <c r="I35" s="681"/>
      <c r="J35" s="681"/>
      <c r="K35" s="681"/>
      <c r="L35" s="681"/>
      <c r="M35" s="681"/>
      <c r="N35" s="681"/>
      <c r="O35" s="681"/>
      <c r="P35" s="681"/>
      <c r="Q35" s="682"/>
      <c r="R35" s="683">
        <v>2076063</v>
      </c>
      <c r="S35" s="684"/>
      <c r="T35" s="684"/>
      <c r="U35" s="684"/>
      <c r="V35" s="684"/>
      <c r="W35" s="684"/>
      <c r="X35" s="684"/>
      <c r="Y35" s="685"/>
      <c r="Z35" s="686">
        <v>9</v>
      </c>
      <c r="AA35" s="686"/>
      <c r="AB35" s="686"/>
      <c r="AC35" s="686"/>
      <c r="AD35" s="687" t="s">
        <v>128</v>
      </c>
      <c r="AE35" s="687"/>
      <c r="AF35" s="687"/>
      <c r="AG35" s="687"/>
      <c r="AH35" s="687"/>
      <c r="AI35" s="687"/>
      <c r="AJ35" s="687"/>
      <c r="AK35" s="687"/>
      <c r="AL35" s="688" t="s">
        <v>238</v>
      </c>
      <c r="AM35" s="689"/>
      <c r="AN35" s="689"/>
      <c r="AO35" s="690"/>
      <c r="AP35" s="235"/>
      <c r="AQ35" s="662" t="s">
        <v>329</v>
      </c>
      <c r="AR35" s="663"/>
      <c r="AS35" s="663"/>
      <c r="AT35" s="663"/>
      <c r="AU35" s="663"/>
      <c r="AV35" s="663"/>
      <c r="AW35" s="663"/>
      <c r="AX35" s="663"/>
      <c r="AY35" s="663"/>
      <c r="AZ35" s="663"/>
      <c r="BA35" s="663"/>
      <c r="BB35" s="663"/>
      <c r="BC35" s="663"/>
      <c r="BD35" s="663"/>
      <c r="BE35" s="663"/>
      <c r="BF35" s="664"/>
      <c r="BG35" s="662" t="s">
        <v>330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331</v>
      </c>
      <c r="CE35" s="699"/>
      <c r="CF35" s="699"/>
      <c r="CG35" s="699"/>
      <c r="CH35" s="699"/>
      <c r="CI35" s="699"/>
      <c r="CJ35" s="699"/>
      <c r="CK35" s="699"/>
      <c r="CL35" s="699"/>
      <c r="CM35" s="699"/>
      <c r="CN35" s="699"/>
      <c r="CO35" s="699"/>
      <c r="CP35" s="699"/>
      <c r="CQ35" s="700"/>
      <c r="CR35" s="683">
        <v>195301</v>
      </c>
      <c r="CS35" s="720"/>
      <c r="CT35" s="720"/>
      <c r="CU35" s="720"/>
      <c r="CV35" s="720"/>
      <c r="CW35" s="720"/>
      <c r="CX35" s="720"/>
      <c r="CY35" s="721"/>
      <c r="CZ35" s="688">
        <v>0.9</v>
      </c>
      <c r="DA35" s="718"/>
      <c r="DB35" s="718"/>
      <c r="DC35" s="722"/>
      <c r="DD35" s="692">
        <v>183393</v>
      </c>
      <c r="DE35" s="720"/>
      <c r="DF35" s="720"/>
      <c r="DG35" s="720"/>
      <c r="DH35" s="720"/>
      <c r="DI35" s="720"/>
      <c r="DJ35" s="720"/>
      <c r="DK35" s="721"/>
      <c r="DL35" s="692">
        <v>128472</v>
      </c>
      <c r="DM35" s="720"/>
      <c r="DN35" s="720"/>
      <c r="DO35" s="720"/>
      <c r="DP35" s="720"/>
      <c r="DQ35" s="720"/>
      <c r="DR35" s="720"/>
      <c r="DS35" s="720"/>
      <c r="DT35" s="720"/>
      <c r="DU35" s="720"/>
      <c r="DV35" s="721"/>
      <c r="DW35" s="688">
        <v>1.1000000000000001</v>
      </c>
      <c r="DX35" s="718"/>
      <c r="DY35" s="718"/>
      <c r="DZ35" s="718"/>
      <c r="EA35" s="718"/>
      <c r="EB35" s="718"/>
      <c r="EC35" s="719"/>
    </row>
    <row r="36" spans="2:133" ht="11.25" customHeight="1" x14ac:dyDescent="0.15">
      <c r="B36" s="680" t="s">
        <v>332</v>
      </c>
      <c r="C36" s="681"/>
      <c r="D36" s="681"/>
      <c r="E36" s="681"/>
      <c r="F36" s="681"/>
      <c r="G36" s="681"/>
      <c r="H36" s="681"/>
      <c r="I36" s="681"/>
      <c r="J36" s="681"/>
      <c r="K36" s="681"/>
      <c r="L36" s="681"/>
      <c r="M36" s="681"/>
      <c r="N36" s="681"/>
      <c r="O36" s="681"/>
      <c r="P36" s="681"/>
      <c r="Q36" s="682"/>
      <c r="R36" s="683">
        <v>1720441</v>
      </c>
      <c r="S36" s="684"/>
      <c r="T36" s="684"/>
      <c r="U36" s="684"/>
      <c r="V36" s="684"/>
      <c r="W36" s="684"/>
      <c r="X36" s="684"/>
      <c r="Y36" s="685"/>
      <c r="Z36" s="686">
        <v>7.5</v>
      </c>
      <c r="AA36" s="686"/>
      <c r="AB36" s="686"/>
      <c r="AC36" s="686"/>
      <c r="AD36" s="687" t="s">
        <v>238</v>
      </c>
      <c r="AE36" s="687"/>
      <c r="AF36" s="687"/>
      <c r="AG36" s="687"/>
      <c r="AH36" s="687"/>
      <c r="AI36" s="687"/>
      <c r="AJ36" s="687"/>
      <c r="AK36" s="687"/>
      <c r="AL36" s="688" t="s">
        <v>128</v>
      </c>
      <c r="AM36" s="689"/>
      <c r="AN36" s="689"/>
      <c r="AO36" s="690"/>
      <c r="AP36" s="235"/>
      <c r="AQ36" s="757" t="s">
        <v>333</v>
      </c>
      <c r="AR36" s="758"/>
      <c r="AS36" s="758"/>
      <c r="AT36" s="758"/>
      <c r="AU36" s="758"/>
      <c r="AV36" s="758"/>
      <c r="AW36" s="758"/>
      <c r="AX36" s="758"/>
      <c r="AY36" s="759"/>
      <c r="AZ36" s="672">
        <v>3691048</v>
      </c>
      <c r="BA36" s="673"/>
      <c r="BB36" s="673"/>
      <c r="BC36" s="673"/>
      <c r="BD36" s="673"/>
      <c r="BE36" s="673"/>
      <c r="BF36" s="760"/>
      <c r="BG36" s="694" t="s">
        <v>334</v>
      </c>
      <c r="BH36" s="695"/>
      <c r="BI36" s="695"/>
      <c r="BJ36" s="695"/>
      <c r="BK36" s="695"/>
      <c r="BL36" s="695"/>
      <c r="BM36" s="695"/>
      <c r="BN36" s="695"/>
      <c r="BO36" s="695"/>
      <c r="BP36" s="695"/>
      <c r="BQ36" s="695"/>
      <c r="BR36" s="695"/>
      <c r="BS36" s="695"/>
      <c r="BT36" s="695"/>
      <c r="BU36" s="696"/>
      <c r="BV36" s="672">
        <v>133519</v>
      </c>
      <c r="BW36" s="673"/>
      <c r="BX36" s="673"/>
      <c r="BY36" s="673"/>
      <c r="BZ36" s="673"/>
      <c r="CA36" s="673"/>
      <c r="CB36" s="760"/>
      <c r="CD36" s="698" t="s">
        <v>335</v>
      </c>
      <c r="CE36" s="699"/>
      <c r="CF36" s="699"/>
      <c r="CG36" s="699"/>
      <c r="CH36" s="699"/>
      <c r="CI36" s="699"/>
      <c r="CJ36" s="699"/>
      <c r="CK36" s="699"/>
      <c r="CL36" s="699"/>
      <c r="CM36" s="699"/>
      <c r="CN36" s="699"/>
      <c r="CO36" s="699"/>
      <c r="CP36" s="699"/>
      <c r="CQ36" s="700"/>
      <c r="CR36" s="683">
        <v>4488864</v>
      </c>
      <c r="CS36" s="684"/>
      <c r="CT36" s="684"/>
      <c r="CU36" s="684"/>
      <c r="CV36" s="684"/>
      <c r="CW36" s="684"/>
      <c r="CX36" s="684"/>
      <c r="CY36" s="685"/>
      <c r="CZ36" s="688">
        <v>20</v>
      </c>
      <c r="DA36" s="718"/>
      <c r="DB36" s="718"/>
      <c r="DC36" s="722"/>
      <c r="DD36" s="692">
        <v>4089265</v>
      </c>
      <c r="DE36" s="684"/>
      <c r="DF36" s="684"/>
      <c r="DG36" s="684"/>
      <c r="DH36" s="684"/>
      <c r="DI36" s="684"/>
      <c r="DJ36" s="684"/>
      <c r="DK36" s="685"/>
      <c r="DL36" s="692">
        <v>2654236</v>
      </c>
      <c r="DM36" s="684"/>
      <c r="DN36" s="684"/>
      <c r="DO36" s="684"/>
      <c r="DP36" s="684"/>
      <c r="DQ36" s="684"/>
      <c r="DR36" s="684"/>
      <c r="DS36" s="684"/>
      <c r="DT36" s="684"/>
      <c r="DU36" s="684"/>
      <c r="DV36" s="685"/>
      <c r="DW36" s="688">
        <v>22.3</v>
      </c>
      <c r="DX36" s="718"/>
      <c r="DY36" s="718"/>
      <c r="DZ36" s="718"/>
      <c r="EA36" s="718"/>
      <c r="EB36" s="718"/>
      <c r="EC36" s="719"/>
    </row>
    <row r="37" spans="2:133" ht="11.25" customHeight="1" x14ac:dyDescent="0.15">
      <c r="B37" s="680" t="s">
        <v>336</v>
      </c>
      <c r="C37" s="681"/>
      <c r="D37" s="681"/>
      <c r="E37" s="681"/>
      <c r="F37" s="681"/>
      <c r="G37" s="681"/>
      <c r="H37" s="681"/>
      <c r="I37" s="681"/>
      <c r="J37" s="681"/>
      <c r="K37" s="681"/>
      <c r="L37" s="681"/>
      <c r="M37" s="681"/>
      <c r="N37" s="681"/>
      <c r="O37" s="681"/>
      <c r="P37" s="681"/>
      <c r="Q37" s="682"/>
      <c r="R37" s="683">
        <v>398226</v>
      </c>
      <c r="S37" s="684"/>
      <c r="T37" s="684"/>
      <c r="U37" s="684"/>
      <c r="V37" s="684"/>
      <c r="W37" s="684"/>
      <c r="X37" s="684"/>
      <c r="Y37" s="685"/>
      <c r="Z37" s="686">
        <v>1.7</v>
      </c>
      <c r="AA37" s="686"/>
      <c r="AB37" s="686"/>
      <c r="AC37" s="686"/>
      <c r="AD37" s="687" t="s">
        <v>128</v>
      </c>
      <c r="AE37" s="687"/>
      <c r="AF37" s="687"/>
      <c r="AG37" s="687"/>
      <c r="AH37" s="687"/>
      <c r="AI37" s="687"/>
      <c r="AJ37" s="687"/>
      <c r="AK37" s="687"/>
      <c r="AL37" s="688" t="s">
        <v>128</v>
      </c>
      <c r="AM37" s="689"/>
      <c r="AN37" s="689"/>
      <c r="AO37" s="690"/>
      <c r="AQ37" s="761" t="s">
        <v>337</v>
      </c>
      <c r="AR37" s="762"/>
      <c r="AS37" s="762"/>
      <c r="AT37" s="762"/>
      <c r="AU37" s="762"/>
      <c r="AV37" s="762"/>
      <c r="AW37" s="762"/>
      <c r="AX37" s="762"/>
      <c r="AY37" s="763"/>
      <c r="AZ37" s="683">
        <v>900000</v>
      </c>
      <c r="BA37" s="684"/>
      <c r="BB37" s="684"/>
      <c r="BC37" s="684"/>
      <c r="BD37" s="720"/>
      <c r="BE37" s="720"/>
      <c r="BF37" s="750"/>
      <c r="BG37" s="698" t="s">
        <v>338</v>
      </c>
      <c r="BH37" s="699"/>
      <c r="BI37" s="699"/>
      <c r="BJ37" s="699"/>
      <c r="BK37" s="699"/>
      <c r="BL37" s="699"/>
      <c r="BM37" s="699"/>
      <c r="BN37" s="699"/>
      <c r="BO37" s="699"/>
      <c r="BP37" s="699"/>
      <c r="BQ37" s="699"/>
      <c r="BR37" s="699"/>
      <c r="BS37" s="699"/>
      <c r="BT37" s="699"/>
      <c r="BU37" s="700"/>
      <c r="BV37" s="683">
        <v>104282</v>
      </c>
      <c r="BW37" s="684"/>
      <c r="BX37" s="684"/>
      <c r="BY37" s="684"/>
      <c r="BZ37" s="684"/>
      <c r="CA37" s="684"/>
      <c r="CB37" s="693"/>
      <c r="CD37" s="698" t="s">
        <v>339</v>
      </c>
      <c r="CE37" s="699"/>
      <c r="CF37" s="699"/>
      <c r="CG37" s="699"/>
      <c r="CH37" s="699"/>
      <c r="CI37" s="699"/>
      <c r="CJ37" s="699"/>
      <c r="CK37" s="699"/>
      <c r="CL37" s="699"/>
      <c r="CM37" s="699"/>
      <c r="CN37" s="699"/>
      <c r="CO37" s="699"/>
      <c r="CP37" s="699"/>
      <c r="CQ37" s="700"/>
      <c r="CR37" s="683">
        <v>843277</v>
      </c>
      <c r="CS37" s="720"/>
      <c r="CT37" s="720"/>
      <c r="CU37" s="720"/>
      <c r="CV37" s="720"/>
      <c r="CW37" s="720"/>
      <c r="CX37" s="720"/>
      <c r="CY37" s="721"/>
      <c r="CZ37" s="688">
        <v>3.7</v>
      </c>
      <c r="DA37" s="718"/>
      <c r="DB37" s="718"/>
      <c r="DC37" s="722"/>
      <c r="DD37" s="692">
        <v>837327</v>
      </c>
      <c r="DE37" s="720"/>
      <c r="DF37" s="720"/>
      <c r="DG37" s="720"/>
      <c r="DH37" s="720"/>
      <c r="DI37" s="720"/>
      <c r="DJ37" s="720"/>
      <c r="DK37" s="721"/>
      <c r="DL37" s="692">
        <v>790669</v>
      </c>
      <c r="DM37" s="720"/>
      <c r="DN37" s="720"/>
      <c r="DO37" s="720"/>
      <c r="DP37" s="720"/>
      <c r="DQ37" s="720"/>
      <c r="DR37" s="720"/>
      <c r="DS37" s="720"/>
      <c r="DT37" s="720"/>
      <c r="DU37" s="720"/>
      <c r="DV37" s="721"/>
      <c r="DW37" s="688">
        <v>6.6</v>
      </c>
      <c r="DX37" s="718"/>
      <c r="DY37" s="718"/>
      <c r="DZ37" s="718"/>
      <c r="EA37" s="718"/>
      <c r="EB37" s="718"/>
      <c r="EC37" s="719"/>
    </row>
    <row r="38" spans="2:133" ht="11.25" customHeight="1" x14ac:dyDescent="0.15">
      <c r="B38" s="680" t="s">
        <v>340</v>
      </c>
      <c r="C38" s="681"/>
      <c r="D38" s="681"/>
      <c r="E38" s="681"/>
      <c r="F38" s="681"/>
      <c r="G38" s="681"/>
      <c r="H38" s="681"/>
      <c r="I38" s="681"/>
      <c r="J38" s="681"/>
      <c r="K38" s="681"/>
      <c r="L38" s="681"/>
      <c r="M38" s="681"/>
      <c r="N38" s="681"/>
      <c r="O38" s="681"/>
      <c r="P38" s="681"/>
      <c r="Q38" s="682"/>
      <c r="R38" s="683">
        <v>460923</v>
      </c>
      <c r="S38" s="684"/>
      <c r="T38" s="684"/>
      <c r="U38" s="684"/>
      <c r="V38" s="684"/>
      <c r="W38" s="684"/>
      <c r="X38" s="684"/>
      <c r="Y38" s="685"/>
      <c r="Z38" s="686">
        <v>2</v>
      </c>
      <c r="AA38" s="686"/>
      <c r="AB38" s="686"/>
      <c r="AC38" s="686"/>
      <c r="AD38" s="687">
        <v>23135</v>
      </c>
      <c r="AE38" s="687"/>
      <c r="AF38" s="687"/>
      <c r="AG38" s="687"/>
      <c r="AH38" s="687"/>
      <c r="AI38" s="687"/>
      <c r="AJ38" s="687"/>
      <c r="AK38" s="687"/>
      <c r="AL38" s="688">
        <v>0.2</v>
      </c>
      <c r="AM38" s="689"/>
      <c r="AN38" s="689"/>
      <c r="AO38" s="690"/>
      <c r="AQ38" s="761" t="s">
        <v>341</v>
      </c>
      <c r="AR38" s="762"/>
      <c r="AS38" s="762"/>
      <c r="AT38" s="762"/>
      <c r="AU38" s="762"/>
      <c r="AV38" s="762"/>
      <c r="AW38" s="762"/>
      <c r="AX38" s="762"/>
      <c r="AY38" s="763"/>
      <c r="AZ38" s="683">
        <v>789131</v>
      </c>
      <c r="BA38" s="684"/>
      <c r="BB38" s="684"/>
      <c r="BC38" s="684"/>
      <c r="BD38" s="720"/>
      <c r="BE38" s="720"/>
      <c r="BF38" s="750"/>
      <c r="BG38" s="698" t="s">
        <v>342</v>
      </c>
      <c r="BH38" s="699"/>
      <c r="BI38" s="699"/>
      <c r="BJ38" s="699"/>
      <c r="BK38" s="699"/>
      <c r="BL38" s="699"/>
      <c r="BM38" s="699"/>
      <c r="BN38" s="699"/>
      <c r="BO38" s="699"/>
      <c r="BP38" s="699"/>
      <c r="BQ38" s="699"/>
      <c r="BR38" s="699"/>
      <c r="BS38" s="699"/>
      <c r="BT38" s="699"/>
      <c r="BU38" s="700"/>
      <c r="BV38" s="683">
        <v>5773</v>
      </c>
      <c r="BW38" s="684"/>
      <c r="BX38" s="684"/>
      <c r="BY38" s="684"/>
      <c r="BZ38" s="684"/>
      <c r="CA38" s="684"/>
      <c r="CB38" s="693"/>
      <c r="CD38" s="698" t="s">
        <v>343</v>
      </c>
      <c r="CE38" s="699"/>
      <c r="CF38" s="699"/>
      <c r="CG38" s="699"/>
      <c r="CH38" s="699"/>
      <c r="CI38" s="699"/>
      <c r="CJ38" s="699"/>
      <c r="CK38" s="699"/>
      <c r="CL38" s="699"/>
      <c r="CM38" s="699"/>
      <c r="CN38" s="699"/>
      <c r="CO38" s="699"/>
      <c r="CP38" s="699"/>
      <c r="CQ38" s="700"/>
      <c r="CR38" s="683">
        <v>1913412</v>
      </c>
      <c r="CS38" s="684"/>
      <c r="CT38" s="684"/>
      <c r="CU38" s="684"/>
      <c r="CV38" s="684"/>
      <c r="CW38" s="684"/>
      <c r="CX38" s="684"/>
      <c r="CY38" s="685"/>
      <c r="CZ38" s="688">
        <v>8.5</v>
      </c>
      <c r="DA38" s="718"/>
      <c r="DB38" s="718"/>
      <c r="DC38" s="722"/>
      <c r="DD38" s="692">
        <v>1563081</v>
      </c>
      <c r="DE38" s="684"/>
      <c r="DF38" s="684"/>
      <c r="DG38" s="684"/>
      <c r="DH38" s="684"/>
      <c r="DI38" s="684"/>
      <c r="DJ38" s="684"/>
      <c r="DK38" s="685"/>
      <c r="DL38" s="692">
        <v>1232269</v>
      </c>
      <c r="DM38" s="684"/>
      <c r="DN38" s="684"/>
      <c r="DO38" s="684"/>
      <c r="DP38" s="684"/>
      <c r="DQ38" s="684"/>
      <c r="DR38" s="684"/>
      <c r="DS38" s="684"/>
      <c r="DT38" s="684"/>
      <c r="DU38" s="684"/>
      <c r="DV38" s="685"/>
      <c r="DW38" s="688">
        <v>10.4</v>
      </c>
      <c r="DX38" s="718"/>
      <c r="DY38" s="718"/>
      <c r="DZ38" s="718"/>
      <c r="EA38" s="718"/>
      <c r="EB38" s="718"/>
      <c r="EC38" s="719"/>
    </row>
    <row r="39" spans="2:133" ht="11.25" customHeight="1" x14ac:dyDescent="0.15">
      <c r="B39" s="680" t="s">
        <v>344</v>
      </c>
      <c r="C39" s="681"/>
      <c r="D39" s="681"/>
      <c r="E39" s="681"/>
      <c r="F39" s="681"/>
      <c r="G39" s="681"/>
      <c r="H39" s="681"/>
      <c r="I39" s="681"/>
      <c r="J39" s="681"/>
      <c r="K39" s="681"/>
      <c r="L39" s="681"/>
      <c r="M39" s="681"/>
      <c r="N39" s="681"/>
      <c r="O39" s="681"/>
      <c r="P39" s="681"/>
      <c r="Q39" s="682"/>
      <c r="R39" s="683">
        <v>2135400</v>
      </c>
      <c r="S39" s="684"/>
      <c r="T39" s="684"/>
      <c r="U39" s="684"/>
      <c r="V39" s="684"/>
      <c r="W39" s="684"/>
      <c r="X39" s="684"/>
      <c r="Y39" s="685"/>
      <c r="Z39" s="686">
        <v>9.1999999999999993</v>
      </c>
      <c r="AA39" s="686"/>
      <c r="AB39" s="686"/>
      <c r="AC39" s="686"/>
      <c r="AD39" s="687" t="s">
        <v>249</v>
      </c>
      <c r="AE39" s="687"/>
      <c r="AF39" s="687"/>
      <c r="AG39" s="687"/>
      <c r="AH39" s="687"/>
      <c r="AI39" s="687"/>
      <c r="AJ39" s="687"/>
      <c r="AK39" s="687"/>
      <c r="AL39" s="688" t="s">
        <v>128</v>
      </c>
      <c r="AM39" s="689"/>
      <c r="AN39" s="689"/>
      <c r="AO39" s="690"/>
      <c r="AQ39" s="761" t="s">
        <v>345</v>
      </c>
      <c r="AR39" s="762"/>
      <c r="AS39" s="762"/>
      <c r="AT39" s="762"/>
      <c r="AU39" s="762"/>
      <c r="AV39" s="762"/>
      <c r="AW39" s="762"/>
      <c r="AX39" s="762"/>
      <c r="AY39" s="763"/>
      <c r="AZ39" s="683">
        <v>41753</v>
      </c>
      <c r="BA39" s="684"/>
      <c r="BB39" s="684"/>
      <c r="BC39" s="684"/>
      <c r="BD39" s="720"/>
      <c r="BE39" s="720"/>
      <c r="BF39" s="750"/>
      <c r="BG39" s="698" t="s">
        <v>346</v>
      </c>
      <c r="BH39" s="699"/>
      <c r="BI39" s="699"/>
      <c r="BJ39" s="699"/>
      <c r="BK39" s="699"/>
      <c r="BL39" s="699"/>
      <c r="BM39" s="699"/>
      <c r="BN39" s="699"/>
      <c r="BO39" s="699"/>
      <c r="BP39" s="699"/>
      <c r="BQ39" s="699"/>
      <c r="BR39" s="699"/>
      <c r="BS39" s="699"/>
      <c r="BT39" s="699"/>
      <c r="BU39" s="700"/>
      <c r="BV39" s="683">
        <v>9281</v>
      </c>
      <c r="BW39" s="684"/>
      <c r="BX39" s="684"/>
      <c r="BY39" s="684"/>
      <c r="BZ39" s="684"/>
      <c r="CA39" s="684"/>
      <c r="CB39" s="693"/>
      <c r="CD39" s="698" t="s">
        <v>347</v>
      </c>
      <c r="CE39" s="699"/>
      <c r="CF39" s="699"/>
      <c r="CG39" s="699"/>
      <c r="CH39" s="699"/>
      <c r="CI39" s="699"/>
      <c r="CJ39" s="699"/>
      <c r="CK39" s="699"/>
      <c r="CL39" s="699"/>
      <c r="CM39" s="699"/>
      <c r="CN39" s="699"/>
      <c r="CO39" s="699"/>
      <c r="CP39" s="699"/>
      <c r="CQ39" s="700"/>
      <c r="CR39" s="683">
        <v>2189387</v>
      </c>
      <c r="CS39" s="720"/>
      <c r="CT39" s="720"/>
      <c r="CU39" s="720"/>
      <c r="CV39" s="720"/>
      <c r="CW39" s="720"/>
      <c r="CX39" s="720"/>
      <c r="CY39" s="721"/>
      <c r="CZ39" s="688">
        <v>9.6999999999999993</v>
      </c>
      <c r="DA39" s="718"/>
      <c r="DB39" s="718"/>
      <c r="DC39" s="722"/>
      <c r="DD39" s="692">
        <v>174098</v>
      </c>
      <c r="DE39" s="720"/>
      <c r="DF39" s="720"/>
      <c r="DG39" s="720"/>
      <c r="DH39" s="720"/>
      <c r="DI39" s="720"/>
      <c r="DJ39" s="720"/>
      <c r="DK39" s="721"/>
      <c r="DL39" s="692" t="s">
        <v>128</v>
      </c>
      <c r="DM39" s="720"/>
      <c r="DN39" s="720"/>
      <c r="DO39" s="720"/>
      <c r="DP39" s="720"/>
      <c r="DQ39" s="720"/>
      <c r="DR39" s="720"/>
      <c r="DS39" s="720"/>
      <c r="DT39" s="720"/>
      <c r="DU39" s="720"/>
      <c r="DV39" s="721"/>
      <c r="DW39" s="688" t="s">
        <v>128</v>
      </c>
      <c r="DX39" s="718"/>
      <c r="DY39" s="718"/>
      <c r="DZ39" s="718"/>
      <c r="EA39" s="718"/>
      <c r="EB39" s="718"/>
      <c r="EC39" s="719"/>
    </row>
    <row r="40" spans="2:133" ht="11.25" customHeight="1" x14ac:dyDescent="0.15">
      <c r="B40" s="680" t="s">
        <v>348</v>
      </c>
      <c r="C40" s="681"/>
      <c r="D40" s="681"/>
      <c r="E40" s="681"/>
      <c r="F40" s="681"/>
      <c r="G40" s="681"/>
      <c r="H40" s="681"/>
      <c r="I40" s="681"/>
      <c r="J40" s="681"/>
      <c r="K40" s="681"/>
      <c r="L40" s="681"/>
      <c r="M40" s="681"/>
      <c r="N40" s="681"/>
      <c r="O40" s="681"/>
      <c r="P40" s="681"/>
      <c r="Q40" s="682"/>
      <c r="R40" s="683" t="s">
        <v>238</v>
      </c>
      <c r="S40" s="684"/>
      <c r="T40" s="684"/>
      <c r="U40" s="684"/>
      <c r="V40" s="684"/>
      <c r="W40" s="684"/>
      <c r="X40" s="684"/>
      <c r="Y40" s="685"/>
      <c r="Z40" s="686" t="s">
        <v>128</v>
      </c>
      <c r="AA40" s="686"/>
      <c r="AB40" s="686"/>
      <c r="AC40" s="686"/>
      <c r="AD40" s="687" t="s">
        <v>238</v>
      </c>
      <c r="AE40" s="687"/>
      <c r="AF40" s="687"/>
      <c r="AG40" s="687"/>
      <c r="AH40" s="687"/>
      <c r="AI40" s="687"/>
      <c r="AJ40" s="687"/>
      <c r="AK40" s="687"/>
      <c r="AL40" s="688" t="s">
        <v>128</v>
      </c>
      <c r="AM40" s="689"/>
      <c r="AN40" s="689"/>
      <c r="AO40" s="690"/>
      <c r="AQ40" s="761" t="s">
        <v>349</v>
      </c>
      <c r="AR40" s="762"/>
      <c r="AS40" s="762"/>
      <c r="AT40" s="762"/>
      <c r="AU40" s="762"/>
      <c r="AV40" s="762"/>
      <c r="AW40" s="762"/>
      <c r="AX40" s="762"/>
      <c r="AY40" s="763"/>
      <c r="AZ40" s="683">
        <v>27432</v>
      </c>
      <c r="BA40" s="684"/>
      <c r="BB40" s="684"/>
      <c r="BC40" s="684"/>
      <c r="BD40" s="720"/>
      <c r="BE40" s="720"/>
      <c r="BF40" s="750"/>
      <c r="BG40" s="764" t="s">
        <v>350</v>
      </c>
      <c r="BH40" s="765"/>
      <c r="BI40" s="765"/>
      <c r="BJ40" s="765"/>
      <c r="BK40" s="765"/>
      <c r="BL40" s="236"/>
      <c r="BM40" s="699" t="s">
        <v>351</v>
      </c>
      <c r="BN40" s="699"/>
      <c r="BO40" s="699"/>
      <c r="BP40" s="699"/>
      <c r="BQ40" s="699"/>
      <c r="BR40" s="699"/>
      <c r="BS40" s="699"/>
      <c r="BT40" s="699"/>
      <c r="BU40" s="700"/>
      <c r="BV40" s="683">
        <v>109</v>
      </c>
      <c r="BW40" s="684"/>
      <c r="BX40" s="684"/>
      <c r="BY40" s="684"/>
      <c r="BZ40" s="684"/>
      <c r="CA40" s="684"/>
      <c r="CB40" s="693"/>
      <c r="CD40" s="698" t="s">
        <v>352</v>
      </c>
      <c r="CE40" s="699"/>
      <c r="CF40" s="699"/>
      <c r="CG40" s="699"/>
      <c r="CH40" s="699"/>
      <c r="CI40" s="699"/>
      <c r="CJ40" s="699"/>
      <c r="CK40" s="699"/>
      <c r="CL40" s="699"/>
      <c r="CM40" s="699"/>
      <c r="CN40" s="699"/>
      <c r="CO40" s="699"/>
      <c r="CP40" s="699"/>
      <c r="CQ40" s="700"/>
      <c r="CR40" s="683">
        <v>278000</v>
      </c>
      <c r="CS40" s="684"/>
      <c r="CT40" s="684"/>
      <c r="CU40" s="684"/>
      <c r="CV40" s="684"/>
      <c r="CW40" s="684"/>
      <c r="CX40" s="684"/>
      <c r="CY40" s="685"/>
      <c r="CZ40" s="688">
        <v>1.2</v>
      </c>
      <c r="DA40" s="718"/>
      <c r="DB40" s="718"/>
      <c r="DC40" s="722"/>
      <c r="DD40" s="692" t="s">
        <v>128</v>
      </c>
      <c r="DE40" s="684"/>
      <c r="DF40" s="684"/>
      <c r="DG40" s="684"/>
      <c r="DH40" s="684"/>
      <c r="DI40" s="684"/>
      <c r="DJ40" s="684"/>
      <c r="DK40" s="685"/>
      <c r="DL40" s="692" t="s">
        <v>128</v>
      </c>
      <c r="DM40" s="684"/>
      <c r="DN40" s="684"/>
      <c r="DO40" s="684"/>
      <c r="DP40" s="684"/>
      <c r="DQ40" s="684"/>
      <c r="DR40" s="684"/>
      <c r="DS40" s="684"/>
      <c r="DT40" s="684"/>
      <c r="DU40" s="684"/>
      <c r="DV40" s="685"/>
      <c r="DW40" s="688" t="s">
        <v>238</v>
      </c>
      <c r="DX40" s="718"/>
      <c r="DY40" s="718"/>
      <c r="DZ40" s="718"/>
      <c r="EA40" s="718"/>
      <c r="EB40" s="718"/>
      <c r="EC40" s="719"/>
    </row>
    <row r="41" spans="2:133" ht="11.25" customHeight="1" x14ac:dyDescent="0.15">
      <c r="B41" s="680" t="s">
        <v>353</v>
      </c>
      <c r="C41" s="681"/>
      <c r="D41" s="681"/>
      <c r="E41" s="681"/>
      <c r="F41" s="681"/>
      <c r="G41" s="681"/>
      <c r="H41" s="681"/>
      <c r="I41" s="681"/>
      <c r="J41" s="681"/>
      <c r="K41" s="681"/>
      <c r="L41" s="681"/>
      <c r="M41" s="681"/>
      <c r="N41" s="681"/>
      <c r="O41" s="681"/>
      <c r="P41" s="681"/>
      <c r="Q41" s="682"/>
      <c r="R41" s="683">
        <v>595000</v>
      </c>
      <c r="S41" s="684"/>
      <c r="T41" s="684"/>
      <c r="U41" s="684"/>
      <c r="V41" s="684"/>
      <c r="W41" s="684"/>
      <c r="X41" s="684"/>
      <c r="Y41" s="685"/>
      <c r="Z41" s="686">
        <v>2.6</v>
      </c>
      <c r="AA41" s="686"/>
      <c r="AB41" s="686"/>
      <c r="AC41" s="686"/>
      <c r="AD41" s="687" t="s">
        <v>139</v>
      </c>
      <c r="AE41" s="687"/>
      <c r="AF41" s="687"/>
      <c r="AG41" s="687"/>
      <c r="AH41" s="687"/>
      <c r="AI41" s="687"/>
      <c r="AJ41" s="687"/>
      <c r="AK41" s="687"/>
      <c r="AL41" s="688" t="s">
        <v>238</v>
      </c>
      <c r="AM41" s="689"/>
      <c r="AN41" s="689"/>
      <c r="AO41" s="690"/>
      <c r="AQ41" s="761" t="s">
        <v>354</v>
      </c>
      <c r="AR41" s="762"/>
      <c r="AS41" s="762"/>
      <c r="AT41" s="762"/>
      <c r="AU41" s="762"/>
      <c r="AV41" s="762"/>
      <c r="AW41" s="762"/>
      <c r="AX41" s="762"/>
      <c r="AY41" s="763"/>
      <c r="AZ41" s="683">
        <v>380361</v>
      </c>
      <c r="BA41" s="684"/>
      <c r="BB41" s="684"/>
      <c r="BC41" s="684"/>
      <c r="BD41" s="720"/>
      <c r="BE41" s="720"/>
      <c r="BF41" s="750"/>
      <c r="BG41" s="764"/>
      <c r="BH41" s="765"/>
      <c r="BI41" s="765"/>
      <c r="BJ41" s="765"/>
      <c r="BK41" s="765"/>
      <c r="BL41" s="236"/>
      <c r="BM41" s="699" t="s">
        <v>355</v>
      </c>
      <c r="BN41" s="699"/>
      <c r="BO41" s="699"/>
      <c r="BP41" s="699"/>
      <c r="BQ41" s="699"/>
      <c r="BR41" s="699"/>
      <c r="BS41" s="699"/>
      <c r="BT41" s="699"/>
      <c r="BU41" s="700"/>
      <c r="BV41" s="683" t="s">
        <v>128</v>
      </c>
      <c r="BW41" s="684"/>
      <c r="BX41" s="684"/>
      <c r="BY41" s="684"/>
      <c r="BZ41" s="684"/>
      <c r="CA41" s="684"/>
      <c r="CB41" s="693"/>
      <c r="CD41" s="698" t="s">
        <v>356</v>
      </c>
      <c r="CE41" s="699"/>
      <c r="CF41" s="699"/>
      <c r="CG41" s="699"/>
      <c r="CH41" s="699"/>
      <c r="CI41" s="699"/>
      <c r="CJ41" s="699"/>
      <c r="CK41" s="699"/>
      <c r="CL41" s="699"/>
      <c r="CM41" s="699"/>
      <c r="CN41" s="699"/>
      <c r="CO41" s="699"/>
      <c r="CP41" s="699"/>
      <c r="CQ41" s="700"/>
      <c r="CR41" s="683" t="s">
        <v>139</v>
      </c>
      <c r="CS41" s="720"/>
      <c r="CT41" s="720"/>
      <c r="CU41" s="720"/>
      <c r="CV41" s="720"/>
      <c r="CW41" s="720"/>
      <c r="CX41" s="720"/>
      <c r="CY41" s="721"/>
      <c r="CZ41" s="688" t="s">
        <v>238</v>
      </c>
      <c r="DA41" s="718"/>
      <c r="DB41" s="718"/>
      <c r="DC41" s="722"/>
      <c r="DD41" s="692" t="s">
        <v>249</v>
      </c>
      <c r="DE41" s="720"/>
      <c r="DF41" s="720"/>
      <c r="DG41" s="720"/>
      <c r="DH41" s="720"/>
      <c r="DI41" s="720"/>
      <c r="DJ41" s="720"/>
      <c r="DK41" s="721"/>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2" t="s">
        <v>357</v>
      </c>
      <c r="C42" s="733"/>
      <c r="D42" s="733"/>
      <c r="E42" s="733"/>
      <c r="F42" s="733"/>
      <c r="G42" s="733"/>
      <c r="H42" s="733"/>
      <c r="I42" s="733"/>
      <c r="J42" s="733"/>
      <c r="K42" s="733"/>
      <c r="L42" s="733"/>
      <c r="M42" s="733"/>
      <c r="N42" s="733"/>
      <c r="O42" s="733"/>
      <c r="P42" s="733"/>
      <c r="Q42" s="734"/>
      <c r="R42" s="768">
        <v>23088370</v>
      </c>
      <c r="S42" s="769"/>
      <c r="T42" s="769"/>
      <c r="U42" s="769"/>
      <c r="V42" s="769"/>
      <c r="W42" s="769"/>
      <c r="X42" s="769"/>
      <c r="Y42" s="777"/>
      <c r="Z42" s="778">
        <v>100</v>
      </c>
      <c r="AA42" s="778"/>
      <c r="AB42" s="778"/>
      <c r="AC42" s="778"/>
      <c r="AD42" s="779">
        <v>11295796</v>
      </c>
      <c r="AE42" s="779"/>
      <c r="AF42" s="779"/>
      <c r="AG42" s="779"/>
      <c r="AH42" s="779"/>
      <c r="AI42" s="779"/>
      <c r="AJ42" s="779"/>
      <c r="AK42" s="779"/>
      <c r="AL42" s="780">
        <v>100</v>
      </c>
      <c r="AM42" s="755"/>
      <c r="AN42" s="755"/>
      <c r="AO42" s="781"/>
      <c r="AQ42" s="782" t="s">
        <v>358</v>
      </c>
      <c r="AR42" s="783"/>
      <c r="AS42" s="783"/>
      <c r="AT42" s="783"/>
      <c r="AU42" s="783"/>
      <c r="AV42" s="783"/>
      <c r="AW42" s="783"/>
      <c r="AX42" s="783"/>
      <c r="AY42" s="784"/>
      <c r="AZ42" s="768">
        <v>1552371</v>
      </c>
      <c r="BA42" s="769"/>
      <c r="BB42" s="769"/>
      <c r="BC42" s="769"/>
      <c r="BD42" s="754"/>
      <c r="BE42" s="754"/>
      <c r="BF42" s="756"/>
      <c r="BG42" s="766"/>
      <c r="BH42" s="767"/>
      <c r="BI42" s="767"/>
      <c r="BJ42" s="767"/>
      <c r="BK42" s="767"/>
      <c r="BL42" s="237"/>
      <c r="BM42" s="709" t="s">
        <v>359</v>
      </c>
      <c r="BN42" s="709"/>
      <c r="BO42" s="709"/>
      <c r="BP42" s="709"/>
      <c r="BQ42" s="709"/>
      <c r="BR42" s="709"/>
      <c r="BS42" s="709"/>
      <c r="BT42" s="709"/>
      <c r="BU42" s="710"/>
      <c r="BV42" s="768">
        <v>372</v>
      </c>
      <c r="BW42" s="769"/>
      <c r="BX42" s="769"/>
      <c r="BY42" s="769"/>
      <c r="BZ42" s="769"/>
      <c r="CA42" s="769"/>
      <c r="CB42" s="776"/>
      <c r="CD42" s="680" t="s">
        <v>360</v>
      </c>
      <c r="CE42" s="681"/>
      <c r="CF42" s="681"/>
      <c r="CG42" s="681"/>
      <c r="CH42" s="681"/>
      <c r="CI42" s="681"/>
      <c r="CJ42" s="681"/>
      <c r="CK42" s="681"/>
      <c r="CL42" s="681"/>
      <c r="CM42" s="681"/>
      <c r="CN42" s="681"/>
      <c r="CO42" s="681"/>
      <c r="CP42" s="681"/>
      <c r="CQ42" s="682"/>
      <c r="CR42" s="683">
        <v>2522360</v>
      </c>
      <c r="CS42" s="684"/>
      <c r="CT42" s="684"/>
      <c r="CU42" s="684"/>
      <c r="CV42" s="684"/>
      <c r="CW42" s="684"/>
      <c r="CX42" s="684"/>
      <c r="CY42" s="685"/>
      <c r="CZ42" s="688">
        <v>11.2</v>
      </c>
      <c r="DA42" s="689"/>
      <c r="DB42" s="689"/>
      <c r="DC42" s="701"/>
      <c r="DD42" s="692">
        <v>409967</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361</v>
      </c>
      <c r="CE43" s="681"/>
      <c r="CF43" s="681"/>
      <c r="CG43" s="681"/>
      <c r="CH43" s="681"/>
      <c r="CI43" s="681"/>
      <c r="CJ43" s="681"/>
      <c r="CK43" s="681"/>
      <c r="CL43" s="681"/>
      <c r="CM43" s="681"/>
      <c r="CN43" s="681"/>
      <c r="CO43" s="681"/>
      <c r="CP43" s="681"/>
      <c r="CQ43" s="682"/>
      <c r="CR43" s="683">
        <v>29428</v>
      </c>
      <c r="CS43" s="720"/>
      <c r="CT43" s="720"/>
      <c r="CU43" s="720"/>
      <c r="CV43" s="720"/>
      <c r="CW43" s="720"/>
      <c r="CX43" s="720"/>
      <c r="CY43" s="721"/>
      <c r="CZ43" s="688">
        <v>0.1</v>
      </c>
      <c r="DA43" s="718"/>
      <c r="DB43" s="718"/>
      <c r="DC43" s="722"/>
      <c r="DD43" s="692">
        <v>29428</v>
      </c>
      <c r="DE43" s="720"/>
      <c r="DF43" s="720"/>
      <c r="DG43" s="720"/>
      <c r="DH43" s="720"/>
      <c r="DI43" s="720"/>
      <c r="DJ43" s="720"/>
      <c r="DK43" s="721"/>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310</v>
      </c>
      <c r="CE44" s="796"/>
      <c r="CF44" s="680" t="s">
        <v>362</v>
      </c>
      <c r="CG44" s="681"/>
      <c r="CH44" s="681"/>
      <c r="CI44" s="681"/>
      <c r="CJ44" s="681"/>
      <c r="CK44" s="681"/>
      <c r="CL44" s="681"/>
      <c r="CM44" s="681"/>
      <c r="CN44" s="681"/>
      <c r="CO44" s="681"/>
      <c r="CP44" s="681"/>
      <c r="CQ44" s="682"/>
      <c r="CR44" s="683">
        <v>2513420</v>
      </c>
      <c r="CS44" s="684"/>
      <c r="CT44" s="684"/>
      <c r="CU44" s="684"/>
      <c r="CV44" s="684"/>
      <c r="CW44" s="684"/>
      <c r="CX44" s="684"/>
      <c r="CY44" s="685"/>
      <c r="CZ44" s="688">
        <v>11.2</v>
      </c>
      <c r="DA44" s="689"/>
      <c r="DB44" s="689"/>
      <c r="DC44" s="701"/>
      <c r="DD44" s="692">
        <v>409307</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363</v>
      </c>
      <c r="CG45" s="681"/>
      <c r="CH45" s="681"/>
      <c r="CI45" s="681"/>
      <c r="CJ45" s="681"/>
      <c r="CK45" s="681"/>
      <c r="CL45" s="681"/>
      <c r="CM45" s="681"/>
      <c r="CN45" s="681"/>
      <c r="CO45" s="681"/>
      <c r="CP45" s="681"/>
      <c r="CQ45" s="682"/>
      <c r="CR45" s="683">
        <v>912725</v>
      </c>
      <c r="CS45" s="720"/>
      <c r="CT45" s="720"/>
      <c r="CU45" s="720"/>
      <c r="CV45" s="720"/>
      <c r="CW45" s="720"/>
      <c r="CX45" s="720"/>
      <c r="CY45" s="721"/>
      <c r="CZ45" s="688">
        <v>4.0999999999999996</v>
      </c>
      <c r="DA45" s="718"/>
      <c r="DB45" s="718"/>
      <c r="DC45" s="722"/>
      <c r="DD45" s="692">
        <v>69053</v>
      </c>
      <c r="DE45" s="720"/>
      <c r="DF45" s="720"/>
      <c r="DG45" s="720"/>
      <c r="DH45" s="720"/>
      <c r="DI45" s="720"/>
      <c r="DJ45" s="720"/>
      <c r="DK45" s="721"/>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364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365</v>
      </c>
      <c r="CG46" s="681"/>
      <c r="CH46" s="681"/>
      <c r="CI46" s="681"/>
      <c r="CJ46" s="681"/>
      <c r="CK46" s="681"/>
      <c r="CL46" s="681"/>
      <c r="CM46" s="681"/>
      <c r="CN46" s="681"/>
      <c r="CO46" s="681"/>
      <c r="CP46" s="681"/>
      <c r="CQ46" s="682"/>
      <c r="CR46" s="683">
        <v>1548335</v>
      </c>
      <c r="CS46" s="684"/>
      <c r="CT46" s="684"/>
      <c r="CU46" s="684"/>
      <c r="CV46" s="684"/>
      <c r="CW46" s="684"/>
      <c r="CX46" s="684"/>
      <c r="CY46" s="685"/>
      <c r="CZ46" s="688">
        <v>6.9</v>
      </c>
      <c r="DA46" s="689"/>
      <c r="DB46" s="689"/>
      <c r="DC46" s="701"/>
      <c r="DD46" s="692">
        <v>333372</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367</v>
      </c>
      <c r="CG47" s="681"/>
      <c r="CH47" s="681"/>
      <c r="CI47" s="681"/>
      <c r="CJ47" s="681"/>
      <c r="CK47" s="681"/>
      <c r="CL47" s="681"/>
      <c r="CM47" s="681"/>
      <c r="CN47" s="681"/>
      <c r="CO47" s="681"/>
      <c r="CP47" s="681"/>
      <c r="CQ47" s="682"/>
      <c r="CR47" s="683">
        <v>8940</v>
      </c>
      <c r="CS47" s="720"/>
      <c r="CT47" s="720"/>
      <c r="CU47" s="720"/>
      <c r="CV47" s="720"/>
      <c r="CW47" s="720"/>
      <c r="CX47" s="720"/>
      <c r="CY47" s="721"/>
      <c r="CZ47" s="688">
        <v>0</v>
      </c>
      <c r="DA47" s="718"/>
      <c r="DB47" s="718"/>
      <c r="DC47" s="722"/>
      <c r="DD47" s="692">
        <v>660</v>
      </c>
      <c r="DE47" s="720"/>
      <c r="DF47" s="720"/>
      <c r="DG47" s="720"/>
      <c r="DH47" s="720"/>
      <c r="DI47" s="720"/>
      <c r="DJ47" s="720"/>
      <c r="DK47" s="721"/>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368</v>
      </c>
      <c r="CD48" s="799"/>
      <c r="CE48" s="800"/>
      <c r="CF48" s="680" t="s">
        <v>369</v>
      </c>
      <c r="CG48" s="681"/>
      <c r="CH48" s="681"/>
      <c r="CI48" s="681"/>
      <c r="CJ48" s="681"/>
      <c r="CK48" s="681"/>
      <c r="CL48" s="681"/>
      <c r="CM48" s="681"/>
      <c r="CN48" s="681"/>
      <c r="CO48" s="681"/>
      <c r="CP48" s="681"/>
      <c r="CQ48" s="682"/>
      <c r="CR48" s="683" t="s">
        <v>266</v>
      </c>
      <c r="CS48" s="684"/>
      <c r="CT48" s="684"/>
      <c r="CU48" s="684"/>
      <c r="CV48" s="684"/>
      <c r="CW48" s="684"/>
      <c r="CX48" s="684"/>
      <c r="CY48" s="685"/>
      <c r="CZ48" s="688" t="s">
        <v>139</v>
      </c>
      <c r="DA48" s="689"/>
      <c r="DB48" s="689"/>
      <c r="DC48" s="701"/>
      <c r="DD48" s="692" t="s">
        <v>128</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2" t="s">
        <v>370</v>
      </c>
      <c r="CE49" s="733"/>
      <c r="CF49" s="733"/>
      <c r="CG49" s="733"/>
      <c r="CH49" s="733"/>
      <c r="CI49" s="733"/>
      <c r="CJ49" s="733"/>
      <c r="CK49" s="733"/>
      <c r="CL49" s="733"/>
      <c r="CM49" s="733"/>
      <c r="CN49" s="733"/>
      <c r="CO49" s="733"/>
      <c r="CP49" s="733"/>
      <c r="CQ49" s="734"/>
      <c r="CR49" s="768">
        <v>22488629</v>
      </c>
      <c r="CS49" s="754"/>
      <c r="CT49" s="754"/>
      <c r="CU49" s="754"/>
      <c r="CV49" s="754"/>
      <c r="CW49" s="754"/>
      <c r="CX49" s="754"/>
      <c r="CY49" s="785"/>
      <c r="CZ49" s="780">
        <v>100</v>
      </c>
      <c r="DA49" s="786"/>
      <c r="DB49" s="786"/>
      <c r="DC49" s="787"/>
      <c r="DD49" s="788">
        <v>14413886</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jpNFEfRAXv8ImxWj2E4wrNEgrgn6xu16T/84ohF9781PJnVrHfahwYgjaJeHSPXQPJTn7crHFuM/cJTefJu8ag==" saltValue="q3QBD5FJbnZ+Ve3jITNDG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371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372</v>
      </c>
      <c r="DK2" s="831"/>
      <c r="DL2" s="831"/>
      <c r="DM2" s="831"/>
      <c r="DN2" s="831"/>
      <c r="DO2" s="832"/>
      <c r="DP2" s="250"/>
      <c r="DQ2" s="830" t="s">
        <v>373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374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375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376</v>
      </c>
      <c r="B5" s="825"/>
      <c r="C5" s="825"/>
      <c r="D5" s="825"/>
      <c r="E5" s="825"/>
      <c r="F5" s="825"/>
      <c r="G5" s="825"/>
      <c r="H5" s="825"/>
      <c r="I5" s="825"/>
      <c r="J5" s="825"/>
      <c r="K5" s="825"/>
      <c r="L5" s="825"/>
      <c r="M5" s="825"/>
      <c r="N5" s="825"/>
      <c r="O5" s="825"/>
      <c r="P5" s="826"/>
      <c r="Q5" s="801" t="s">
        <v>377</v>
      </c>
      <c r="R5" s="802"/>
      <c r="S5" s="802"/>
      <c r="T5" s="802"/>
      <c r="U5" s="803"/>
      <c r="V5" s="801" t="s">
        <v>378</v>
      </c>
      <c r="W5" s="802"/>
      <c r="X5" s="802"/>
      <c r="Y5" s="802"/>
      <c r="Z5" s="803"/>
      <c r="AA5" s="801" t="s">
        <v>379</v>
      </c>
      <c r="AB5" s="802"/>
      <c r="AC5" s="802"/>
      <c r="AD5" s="802"/>
      <c r="AE5" s="802"/>
      <c r="AF5" s="834" t="s">
        <v>380</v>
      </c>
      <c r="AG5" s="802"/>
      <c r="AH5" s="802"/>
      <c r="AI5" s="802"/>
      <c r="AJ5" s="813"/>
      <c r="AK5" s="802" t="s">
        <v>381</v>
      </c>
      <c r="AL5" s="802"/>
      <c r="AM5" s="802"/>
      <c r="AN5" s="802"/>
      <c r="AO5" s="803"/>
      <c r="AP5" s="801" t="s">
        <v>382</v>
      </c>
      <c r="AQ5" s="802"/>
      <c r="AR5" s="802"/>
      <c r="AS5" s="802"/>
      <c r="AT5" s="803"/>
      <c r="AU5" s="801" t="s">
        <v>383</v>
      </c>
      <c r="AV5" s="802"/>
      <c r="AW5" s="802"/>
      <c r="AX5" s="802"/>
      <c r="AY5" s="813"/>
      <c r="AZ5" s="257"/>
      <c r="BA5" s="257"/>
      <c r="BB5" s="257"/>
      <c r="BC5" s="257"/>
      <c r="BD5" s="257"/>
      <c r="BE5" s="258"/>
      <c r="BF5" s="258"/>
      <c r="BG5" s="258"/>
      <c r="BH5" s="258"/>
      <c r="BI5" s="258"/>
      <c r="BJ5" s="258"/>
      <c r="BK5" s="258"/>
      <c r="BL5" s="258"/>
      <c r="BM5" s="258"/>
      <c r="BN5" s="258"/>
      <c r="BO5" s="258"/>
      <c r="BP5" s="258"/>
      <c r="BQ5" s="824" t="s">
        <v>384</v>
      </c>
      <c r="BR5" s="825"/>
      <c r="BS5" s="825"/>
      <c r="BT5" s="825"/>
      <c r="BU5" s="825"/>
      <c r="BV5" s="825"/>
      <c r="BW5" s="825"/>
      <c r="BX5" s="825"/>
      <c r="BY5" s="825"/>
      <c r="BZ5" s="825"/>
      <c r="CA5" s="825"/>
      <c r="CB5" s="825"/>
      <c r="CC5" s="825"/>
      <c r="CD5" s="825"/>
      <c r="CE5" s="825"/>
      <c r="CF5" s="825"/>
      <c r="CG5" s="826"/>
      <c r="CH5" s="801" t="s">
        <v>385</v>
      </c>
      <c r="CI5" s="802"/>
      <c r="CJ5" s="802"/>
      <c r="CK5" s="802"/>
      <c r="CL5" s="803"/>
      <c r="CM5" s="801" t="s">
        <v>386</v>
      </c>
      <c r="CN5" s="802"/>
      <c r="CO5" s="802"/>
      <c r="CP5" s="802"/>
      <c r="CQ5" s="803"/>
      <c r="CR5" s="801" t="s">
        <v>387</v>
      </c>
      <c r="CS5" s="802"/>
      <c r="CT5" s="802"/>
      <c r="CU5" s="802"/>
      <c r="CV5" s="803"/>
      <c r="CW5" s="801" t="s">
        <v>388</v>
      </c>
      <c r="CX5" s="802"/>
      <c r="CY5" s="802"/>
      <c r="CZ5" s="802"/>
      <c r="DA5" s="803"/>
      <c r="DB5" s="801" t="s">
        <v>389</v>
      </c>
      <c r="DC5" s="802"/>
      <c r="DD5" s="802"/>
      <c r="DE5" s="802"/>
      <c r="DF5" s="803"/>
      <c r="DG5" s="807" t="s">
        <v>390</v>
      </c>
      <c r="DH5" s="808"/>
      <c r="DI5" s="808"/>
      <c r="DJ5" s="808"/>
      <c r="DK5" s="809"/>
      <c r="DL5" s="807" t="s">
        <v>391</v>
      </c>
      <c r="DM5" s="808"/>
      <c r="DN5" s="808"/>
      <c r="DO5" s="808"/>
      <c r="DP5" s="809"/>
      <c r="DQ5" s="801" t="s">
        <v>392</v>
      </c>
      <c r="DR5" s="802"/>
      <c r="DS5" s="802"/>
      <c r="DT5" s="802"/>
      <c r="DU5" s="803"/>
      <c r="DV5" s="801" t="s">
        <v>383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393</v>
      </c>
      <c r="C7" s="816"/>
      <c r="D7" s="816"/>
      <c r="E7" s="816"/>
      <c r="F7" s="816"/>
      <c r="G7" s="816"/>
      <c r="H7" s="816"/>
      <c r="I7" s="816"/>
      <c r="J7" s="816"/>
      <c r="K7" s="816"/>
      <c r="L7" s="816"/>
      <c r="M7" s="816"/>
      <c r="N7" s="816"/>
      <c r="O7" s="816"/>
      <c r="P7" s="817"/>
      <c r="Q7" s="818">
        <v>23073</v>
      </c>
      <c r="R7" s="819"/>
      <c r="S7" s="819"/>
      <c r="T7" s="819"/>
      <c r="U7" s="819"/>
      <c r="V7" s="819">
        <v>22485</v>
      </c>
      <c r="W7" s="819"/>
      <c r="X7" s="819"/>
      <c r="Y7" s="819"/>
      <c r="Z7" s="819"/>
      <c r="AA7" s="819">
        <v>588</v>
      </c>
      <c r="AB7" s="819"/>
      <c r="AC7" s="819"/>
      <c r="AD7" s="819"/>
      <c r="AE7" s="820"/>
      <c r="AF7" s="821">
        <v>348</v>
      </c>
      <c r="AG7" s="822"/>
      <c r="AH7" s="822"/>
      <c r="AI7" s="822"/>
      <c r="AJ7" s="823"/>
      <c r="AK7" s="858">
        <v>0</v>
      </c>
      <c r="AL7" s="859"/>
      <c r="AM7" s="859"/>
      <c r="AN7" s="859"/>
      <c r="AO7" s="859"/>
      <c r="AP7" s="859">
        <v>19865</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592</v>
      </c>
      <c r="BT7" s="863"/>
      <c r="BU7" s="863"/>
      <c r="BV7" s="863"/>
      <c r="BW7" s="863"/>
      <c r="BX7" s="863"/>
      <c r="BY7" s="863"/>
      <c r="BZ7" s="863"/>
      <c r="CA7" s="863"/>
      <c r="CB7" s="863"/>
      <c r="CC7" s="863"/>
      <c r="CD7" s="863"/>
      <c r="CE7" s="863"/>
      <c r="CF7" s="863"/>
      <c r="CG7" s="864"/>
      <c r="CH7" s="855">
        <v>5</v>
      </c>
      <c r="CI7" s="856"/>
      <c r="CJ7" s="856"/>
      <c r="CK7" s="856"/>
      <c r="CL7" s="857"/>
      <c r="CM7" s="855">
        <v>428</v>
      </c>
      <c r="CN7" s="856"/>
      <c r="CO7" s="856"/>
      <c r="CP7" s="856"/>
      <c r="CQ7" s="857"/>
      <c r="CR7" s="855">
        <v>100</v>
      </c>
      <c r="CS7" s="856"/>
      <c r="CT7" s="856"/>
      <c r="CU7" s="856"/>
      <c r="CV7" s="857"/>
      <c r="CW7" s="855">
        <v>57</v>
      </c>
      <c r="CX7" s="856"/>
      <c r="CY7" s="856"/>
      <c r="CZ7" s="856"/>
      <c r="DA7" s="857"/>
      <c r="DB7" s="855">
        <v>0</v>
      </c>
      <c r="DC7" s="856"/>
      <c r="DD7" s="856"/>
      <c r="DE7" s="856"/>
      <c r="DF7" s="857"/>
      <c r="DG7" s="855">
        <v>0</v>
      </c>
      <c r="DH7" s="856"/>
      <c r="DI7" s="856"/>
      <c r="DJ7" s="856"/>
      <c r="DK7" s="857"/>
      <c r="DL7" s="855">
        <v>0</v>
      </c>
      <c r="DM7" s="856"/>
      <c r="DN7" s="856"/>
      <c r="DO7" s="856"/>
      <c r="DP7" s="857"/>
      <c r="DQ7" s="855">
        <v>0</v>
      </c>
      <c r="DR7" s="856"/>
      <c r="DS7" s="856"/>
      <c r="DT7" s="856"/>
      <c r="DU7" s="857"/>
      <c r="DV7" s="836"/>
      <c r="DW7" s="837"/>
      <c r="DX7" s="837"/>
      <c r="DY7" s="837"/>
      <c r="DZ7" s="838"/>
      <c r="EA7" s="255"/>
    </row>
    <row r="8" spans="1:131" s="256" customFormat="1" ht="26.25" customHeight="1" x14ac:dyDescent="0.15">
      <c r="A8" s="262">
        <v>2</v>
      </c>
      <c r="B8" s="839" t="s">
        <v>394</v>
      </c>
      <c r="C8" s="840"/>
      <c r="D8" s="840"/>
      <c r="E8" s="840"/>
      <c r="F8" s="840"/>
      <c r="G8" s="840"/>
      <c r="H8" s="840"/>
      <c r="I8" s="840"/>
      <c r="J8" s="840"/>
      <c r="K8" s="840"/>
      <c r="L8" s="840"/>
      <c r="M8" s="840"/>
      <c r="N8" s="840"/>
      <c r="O8" s="840"/>
      <c r="P8" s="841"/>
      <c r="Q8" s="842">
        <v>15</v>
      </c>
      <c r="R8" s="843"/>
      <c r="S8" s="843"/>
      <c r="T8" s="843"/>
      <c r="U8" s="843"/>
      <c r="V8" s="843">
        <v>3</v>
      </c>
      <c r="W8" s="843"/>
      <c r="X8" s="843"/>
      <c r="Y8" s="843"/>
      <c r="Z8" s="843"/>
      <c r="AA8" s="843">
        <v>12</v>
      </c>
      <c r="AB8" s="843"/>
      <c r="AC8" s="843"/>
      <c r="AD8" s="843"/>
      <c r="AE8" s="844"/>
      <c r="AF8" s="845">
        <v>12</v>
      </c>
      <c r="AG8" s="846"/>
      <c r="AH8" s="846"/>
      <c r="AI8" s="846"/>
      <c r="AJ8" s="847"/>
      <c r="AK8" s="848">
        <v>0</v>
      </c>
      <c r="AL8" s="849"/>
      <c r="AM8" s="849"/>
      <c r="AN8" s="849"/>
      <c r="AO8" s="849"/>
      <c r="AP8" s="849">
        <v>0</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593</v>
      </c>
      <c r="BT8" s="853"/>
      <c r="BU8" s="853"/>
      <c r="BV8" s="853"/>
      <c r="BW8" s="853"/>
      <c r="BX8" s="853"/>
      <c r="BY8" s="853"/>
      <c r="BZ8" s="853"/>
      <c r="CA8" s="853"/>
      <c r="CB8" s="853"/>
      <c r="CC8" s="853"/>
      <c r="CD8" s="853"/>
      <c r="CE8" s="853"/>
      <c r="CF8" s="853"/>
      <c r="CG8" s="854"/>
      <c r="CH8" s="865">
        <v>-15</v>
      </c>
      <c r="CI8" s="866"/>
      <c r="CJ8" s="866"/>
      <c r="CK8" s="866"/>
      <c r="CL8" s="867"/>
      <c r="CM8" s="865">
        <v>69</v>
      </c>
      <c r="CN8" s="866"/>
      <c r="CO8" s="866"/>
      <c r="CP8" s="866"/>
      <c r="CQ8" s="867"/>
      <c r="CR8" s="865">
        <v>36</v>
      </c>
      <c r="CS8" s="866"/>
      <c r="CT8" s="866"/>
      <c r="CU8" s="866"/>
      <c r="CV8" s="867"/>
      <c r="CW8" s="865">
        <v>0</v>
      </c>
      <c r="CX8" s="866"/>
      <c r="CY8" s="866"/>
      <c r="CZ8" s="866"/>
      <c r="DA8" s="867"/>
      <c r="DB8" s="865">
        <v>0</v>
      </c>
      <c r="DC8" s="866"/>
      <c r="DD8" s="866"/>
      <c r="DE8" s="866"/>
      <c r="DF8" s="867"/>
      <c r="DG8" s="865">
        <v>0</v>
      </c>
      <c r="DH8" s="866"/>
      <c r="DI8" s="866"/>
      <c r="DJ8" s="866"/>
      <c r="DK8" s="867"/>
      <c r="DL8" s="865">
        <v>0</v>
      </c>
      <c r="DM8" s="866"/>
      <c r="DN8" s="866"/>
      <c r="DO8" s="866"/>
      <c r="DP8" s="867"/>
      <c r="DQ8" s="865">
        <v>0</v>
      </c>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395</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396</v>
      </c>
      <c r="B23" s="874" t="s">
        <v>397</v>
      </c>
      <c r="C23" s="875"/>
      <c r="D23" s="875"/>
      <c r="E23" s="875"/>
      <c r="F23" s="875"/>
      <c r="G23" s="875"/>
      <c r="H23" s="875"/>
      <c r="I23" s="875"/>
      <c r="J23" s="875"/>
      <c r="K23" s="875"/>
      <c r="L23" s="875"/>
      <c r="M23" s="875"/>
      <c r="N23" s="875"/>
      <c r="O23" s="875"/>
      <c r="P23" s="876"/>
      <c r="Q23" s="877"/>
      <c r="R23" s="878"/>
      <c r="S23" s="878"/>
      <c r="T23" s="878"/>
      <c r="U23" s="878"/>
      <c r="V23" s="878"/>
      <c r="W23" s="878"/>
      <c r="X23" s="878"/>
      <c r="Y23" s="878"/>
      <c r="Z23" s="878"/>
      <c r="AA23" s="878"/>
      <c r="AB23" s="878"/>
      <c r="AC23" s="878"/>
      <c r="AD23" s="878"/>
      <c r="AE23" s="879"/>
      <c r="AF23" s="880">
        <v>360</v>
      </c>
      <c r="AG23" s="878"/>
      <c r="AH23" s="878"/>
      <c r="AI23" s="878"/>
      <c r="AJ23" s="881"/>
      <c r="AK23" s="882"/>
      <c r="AL23" s="883"/>
      <c r="AM23" s="883"/>
      <c r="AN23" s="883"/>
      <c r="AO23" s="883"/>
      <c r="AP23" s="878"/>
      <c r="AQ23" s="878"/>
      <c r="AR23" s="878"/>
      <c r="AS23" s="878"/>
      <c r="AT23" s="878"/>
      <c r="AU23" s="884"/>
      <c r="AV23" s="884"/>
      <c r="AW23" s="884"/>
      <c r="AX23" s="884"/>
      <c r="AY23" s="885"/>
      <c r="AZ23" s="893" t="s">
        <v>398</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400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376</v>
      </c>
      <c r="B26" s="825"/>
      <c r="C26" s="825"/>
      <c r="D26" s="825"/>
      <c r="E26" s="825"/>
      <c r="F26" s="825"/>
      <c r="G26" s="825"/>
      <c r="H26" s="825"/>
      <c r="I26" s="825"/>
      <c r="J26" s="825"/>
      <c r="K26" s="825"/>
      <c r="L26" s="825"/>
      <c r="M26" s="825"/>
      <c r="N26" s="825"/>
      <c r="O26" s="825"/>
      <c r="P26" s="826"/>
      <c r="Q26" s="801" t="s">
        <v>401</v>
      </c>
      <c r="R26" s="802"/>
      <c r="S26" s="802"/>
      <c r="T26" s="802"/>
      <c r="U26" s="803"/>
      <c r="V26" s="801" t="s">
        <v>402</v>
      </c>
      <c r="W26" s="802"/>
      <c r="X26" s="802"/>
      <c r="Y26" s="802"/>
      <c r="Z26" s="803"/>
      <c r="AA26" s="801" t="s">
        <v>403</v>
      </c>
      <c r="AB26" s="802"/>
      <c r="AC26" s="802"/>
      <c r="AD26" s="802"/>
      <c r="AE26" s="802"/>
      <c r="AF26" s="896" t="s">
        <v>404</v>
      </c>
      <c r="AG26" s="897"/>
      <c r="AH26" s="897"/>
      <c r="AI26" s="897"/>
      <c r="AJ26" s="898"/>
      <c r="AK26" s="802" t="s">
        <v>405</v>
      </c>
      <c r="AL26" s="802"/>
      <c r="AM26" s="802"/>
      <c r="AN26" s="802"/>
      <c r="AO26" s="803"/>
      <c r="AP26" s="801" t="s">
        <v>406</v>
      </c>
      <c r="AQ26" s="802"/>
      <c r="AR26" s="802"/>
      <c r="AS26" s="802"/>
      <c r="AT26" s="803"/>
      <c r="AU26" s="801" t="s">
        <v>407</v>
      </c>
      <c r="AV26" s="802"/>
      <c r="AW26" s="802"/>
      <c r="AX26" s="802"/>
      <c r="AY26" s="803"/>
      <c r="AZ26" s="801" t="s">
        <v>408</v>
      </c>
      <c r="BA26" s="802"/>
      <c r="BB26" s="802"/>
      <c r="BC26" s="802"/>
      <c r="BD26" s="803"/>
      <c r="BE26" s="801" t="s">
        <v>383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409</v>
      </c>
      <c r="C28" s="816"/>
      <c r="D28" s="816"/>
      <c r="E28" s="816"/>
      <c r="F28" s="816"/>
      <c r="G28" s="816"/>
      <c r="H28" s="816"/>
      <c r="I28" s="816"/>
      <c r="J28" s="816"/>
      <c r="K28" s="816"/>
      <c r="L28" s="816"/>
      <c r="M28" s="816"/>
      <c r="N28" s="816"/>
      <c r="O28" s="816"/>
      <c r="P28" s="817"/>
      <c r="Q28" s="906">
        <v>5245</v>
      </c>
      <c r="R28" s="907"/>
      <c r="S28" s="907"/>
      <c r="T28" s="907"/>
      <c r="U28" s="907"/>
      <c r="V28" s="907">
        <v>5111</v>
      </c>
      <c r="W28" s="907"/>
      <c r="X28" s="907"/>
      <c r="Y28" s="907"/>
      <c r="Z28" s="907"/>
      <c r="AA28" s="907">
        <v>134</v>
      </c>
      <c r="AB28" s="907"/>
      <c r="AC28" s="907"/>
      <c r="AD28" s="907"/>
      <c r="AE28" s="908"/>
      <c r="AF28" s="909">
        <v>134</v>
      </c>
      <c r="AG28" s="907"/>
      <c r="AH28" s="907"/>
      <c r="AI28" s="907"/>
      <c r="AJ28" s="910"/>
      <c r="AK28" s="911">
        <v>380</v>
      </c>
      <c r="AL28" s="902"/>
      <c r="AM28" s="902"/>
      <c r="AN28" s="902"/>
      <c r="AO28" s="902"/>
      <c r="AP28" s="902">
        <v>0</v>
      </c>
      <c r="AQ28" s="902"/>
      <c r="AR28" s="902"/>
      <c r="AS28" s="902"/>
      <c r="AT28" s="902"/>
      <c r="AU28" s="902">
        <v>0</v>
      </c>
      <c r="AV28" s="902"/>
      <c r="AW28" s="902"/>
      <c r="AX28" s="902"/>
      <c r="AY28" s="902"/>
      <c r="AZ28" s="903">
        <v>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410</v>
      </c>
      <c r="C29" s="840"/>
      <c r="D29" s="840"/>
      <c r="E29" s="840"/>
      <c r="F29" s="840"/>
      <c r="G29" s="840"/>
      <c r="H29" s="840"/>
      <c r="I29" s="840"/>
      <c r="J29" s="840"/>
      <c r="K29" s="840"/>
      <c r="L29" s="840"/>
      <c r="M29" s="840"/>
      <c r="N29" s="840"/>
      <c r="O29" s="840"/>
      <c r="P29" s="841"/>
      <c r="Q29" s="842">
        <v>4926</v>
      </c>
      <c r="R29" s="843"/>
      <c r="S29" s="843"/>
      <c r="T29" s="843"/>
      <c r="U29" s="843"/>
      <c r="V29" s="843">
        <v>4850</v>
      </c>
      <c r="W29" s="843"/>
      <c r="X29" s="843"/>
      <c r="Y29" s="843"/>
      <c r="Z29" s="843"/>
      <c r="AA29" s="843">
        <v>76</v>
      </c>
      <c r="AB29" s="843"/>
      <c r="AC29" s="843"/>
      <c r="AD29" s="843"/>
      <c r="AE29" s="844"/>
      <c r="AF29" s="845">
        <v>76</v>
      </c>
      <c r="AG29" s="846"/>
      <c r="AH29" s="846"/>
      <c r="AI29" s="846"/>
      <c r="AJ29" s="847"/>
      <c r="AK29" s="914">
        <v>167</v>
      </c>
      <c r="AL29" s="915"/>
      <c r="AM29" s="915"/>
      <c r="AN29" s="915"/>
      <c r="AO29" s="915"/>
      <c r="AP29" s="915">
        <v>0</v>
      </c>
      <c r="AQ29" s="915"/>
      <c r="AR29" s="915"/>
      <c r="AS29" s="915"/>
      <c r="AT29" s="915"/>
      <c r="AU29" s="915">
        <v>0</v>
      </c>
      <c r="AV29" s="915"/>
      <c r="AW29" s="915"/>
      <c r="AX29" s="915"/>
      <c r="AY29" s="915"/>
      <c r="AZ29" s="916">
        <v>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411</v>
      </c>
      <c r="C30" s="840"/>
      <c r="D30" s="840"/>
      <c r="E30" s="840"/>
      <c r="F30" s="840"/>
      <c r="G30" s="840"/>
      <c r="H30" s="840"/>
      <c r="I30" s="840"/>
      <c r="J30" s="840"/>
      <c r="K30" s="840"/>
      <c r="L30" s="840"/>
      <c r="M30" s="840"/>
      <c r="N30" s="840"/>
      <c r="O30" s="840"/>
      <c r="P30" s="841"/>
      <c r="Q30" s="842">
        <v>662</v>
      </c>
      <c r="R30" s="843"/>
      <c r="S30" s="843"/>
      <c r="T30" s="843"/>
      <c r="U30" s="843"/>
      <c r="V30" s="843">
        <v>659</v>
      </c>
      <c r="W30" s="843"/>
      <c r="X30" s="843"/>
      <c r="Y30" s="843"/>
      <c r="Z30" s="843"/>
      <c r="AA30" s="843">
        <v>3</v>
      </c>
      <c r="AB30" s="843"/>
      <c r="AC30" s="843"/>
      <c r="AD30" s="843"/>
      <c r="AE30" s="844"/>
      <c r="AF30" s="845">
        <v>3</v>
      </c>
      <c r="AG30" s="846"/>
      <c r="AH30" s="846"/>
      <c r="AI30" s="846"/>
      <c r="AJ30" s="847"/>
      <c r="AK30" s="914">
        <v>733</v>
      </c>
      <c r="AL30" s="915"/>
      <c r="AM30" s="915"/>
      <c r="AN30" s="915"/>
      <c r="AO30" s="915"/>
      <c r="AP30" s="915">
        <v>0</v>
      </c>
      <c r="AQ30" s="915"/>
      <c r="AR30" s="915"/>
      <c r="AS30" s="915"/>
      <c r="AT30" s="915"/>
      <c r="AU30" s="915">
        <v>0</v>
      </c>
      <c r="AV30" s="915"/>
      <c r="AW30" s="915"/>
      <c r="AX30" s="915"/>
      <c r="AY30" s="915"/>
      <c r="AZ30" s="916">
        <v>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412</v>
      </c>
      <c r="C31" s="840"/>
      <c r="D31" s="840"/>
      <c r="E31" s="840"/>
      <c r="F31" s="840"/>
      <c r="G31" s="840"/>
      <c r="H31" s="840"/>
      <c r="I31" s="840"/>
      <c r="J31" s="840"/>
      <c r="K31" s="840"/>
      <c r="L31" s="840"/>
      <c r="M31" s="840"/>
      <c r="N31" s="840"/>
      <c r="O31" s="840"/>
      <c r="P31" s="841"/>
      <c r="Q31" s="842">
        <v>1991</v>
      </c>
      <c r="R31" s="843"/>
      <c r="S31" s="843"/>
      <c r="T31" s="843"/>
      <c r="U31" s="843"/>
      <c r="V31" s="843">
        <v>2193</v>
      </c>
      <c r="W31" s="843"/>
      <c r="X31" s="843"/>
      <c r="Y31" s="843"/>
      <c r="Z31" s="843"/>
      <c r="AA31" s="843">
        <v>-202</v>
      </c>
      <c r="AB31" s="843"/>
      <c r="AC31" s="843"/>
      <c r="AD31" s="843"/>
      <c r="AE31" s="844"/>
      <c r="AF31" s="845">
        <v>838</v>
      </c>
      <c r="AG31" s="846"/>
      <c r="AH31" s="846"/>
      <c r="AI31" s="846"/>
      <c r="AJ31" s="847"/>
      <c r="AK31" s="914">
        <v>831</v>
      </c>
      <c r="AL31" s="915"/>
      <c r="AM31" s="915"/>
      <c r="AN31" s="915"/>
      <c r="AO31" s="915"/>
      <c r="AP31" s="915">
        <v>16430</v>
      </c>
      <c r="AQ31" s="915"/>
      <c r="AR31" s="915"/>
      <c r="AS31" s="915"/>
      <c r="AT31" s="915"/>
      <c r="AU31" s="915">
        <v>11222</v>
      </c>
      <c r="AV31" s="915"/>
      <c r="AW31" s="915"/>
      <c r="AX31" s="915"/>
      <c r="AY31" s="915"/>
      <c r="AZ31" s="916">
        <v>0</v>
      </c>
      <c r="BA31" s="916"/>
      <c r="BB31" s="916"/>
      <c r="BC31" s="916"/>
      <c r="BD31" s="916"/>
      <c r="BE31" s="912" t="s">
        <v>413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414</v>
      </c>
      <c r="C32" s="840"/>
      <c r="D32" s="840"/>
      <c r="E32" s="840"/>
      <c r="F32" s="840"/>
      <c r="G32" s="840"/>
      <c r="H32" s="840"/>
      <c r="I32" s="840"/>
      <c r="J32" s="840"/>
      <c r="K32" s="840"/>
      <c r="L32" s="840"/>
      <c r="M32" s="840"/>
      <c r="N32" s="840"/>
      <c r="O32" s="840"/>
      <c r="P32" s="841"/>
      <c r="Q32" s="842">
        <v>1130</v>
      </c>
      <c r="R32" s="843"/>
      <c r="S32" s="843"/>
      <c r="T32" s="843"/>
      <c r="U32" s="843"/>
      <c r="V32" s="843">
        <v>1084</v>
      </c>
      <c r="W32" s="843"/>
      <c r="X32" s="843"/>
      <c r="Y32" s="843"/>
      <c r="Z32" s="843"/>
      <c r="AA32" s="843">
        <v>46</v>
      </c>
      <c r="AB32" s="843"/>
      <c r="AC32" s="843"/>
      <c r="AD32" s="843"/>
      <c r="AE32" s="844"/>
      <c r="AF32" s="845">
        <v>1302</v>
      </c>
      <c r="AG32" s="846"/>
      <c r="AH32" s="846"/>
      <c r="AI32" s="846"/>
      <c r="AJ32" s="847"/>
      <c r="AK32" s="914">
        <v>16</v>
      </c>
      <c r="AL32" s="915"/>
      <c r="AM32" s="915"/>
      <c r="AN32" s="915"/>
      <c r="AO32" s="915"/>
      <c r="AP32" s="915">
        <v>2016</v>
      </c>
      <c r="AQ32" s="915"/>
      <c r="AR32" s="915"/>
      <c r="AS32" s="915"/>
      <c r="AT32" s="915"/>
      <c r="AU32" s="915">
        <v>22</v>
      </c>
      <c r="AV32" s="915"/>
      <c r="AW32" s="915"/>
      <c r="AX32" s="915"/>
      <c r="AY32" s="915"/>
      <c r="AZ32" s="916">
        <v>0</v>
      </c>
      <c r="BA32" s="916"/>
      <c r="BB32" s="916"/>
      <c r="BC32" s="916"/>
      <c r="BD32" s="916"/>
      <c r="BE32" s="912" t="s">
        <v>415</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416</v>
      </c>
      <c r="C33" s="840"/>
      <c r="D33" s="840"/>
      <c r="E33" s="840"/>
      <c r="F33" s="840"/>
      <c r="G33" s="840"/>
      <c r="H33" s="840"/>
      <c r="I33" s="840"/>
      <c r="J33" s="840"/>
      <c r="K33" s="840"/>
      <c r="L33" s="840"/>
      <c r="M33" s="840"/>
      <c r="N33" s="840"/>
      <c r="O33" s="840"/>
      <c r="P33" s="841"/>
      <c r="Q33" s="842">
        <v>5103</v>
      </c>
      <c r="R33" s="843"/>
      <c r="S33" s="843"/>
      <c r="T33" s="843"/>
      <c r="U33" s="843"/>
      <c r="V33" s="843">
        <v>5520</v>
      </c>
      <c r="W33" s="843"/>
      <c r="X33" s="843"/>
      <c r="Y33" s="843"/>
      <c r="Z33" s="843"/>
      <c r="AA33" s="843">
        <v>-417</v>
      </c>
      <c r="AB33" s="843"/>
      <c r="AC33" s="843"/>
      <c r="AD33" s="843"/>
      <c r="AE33" s="844"/>
      <c r="AF33" s="845">
        <v>-498</v>
      </c>
      <c r="AG33" s="846"/>
      <c r="AH33" s="846"/>
      <c r="AI33" s="846"/>
      <c r="AJ33" s="847"/>
      <c r="AK33" s="914">
        <v>900</v>
      </c>
      <c r="AL33" s="915"/>
      <c r="AM33" s="915"/>
      <c r="AN33" s="915"/>
      <c r="AO33" s="915"/>
      <c r="AP33" s="915">
        <v>2575</v>
      </c>
      <c r="AQ33" s="915"/>
      <c r="AR33" s="915"/>
      <c r="AS33" s="915"/>
      <c r="AT33" s="915"/>
      <c r="AU33" s="915">
        <v>1607</v>
      </c>
      <c r="AV33" s="915"/>
      <c r="AW33" s="915"/>
      <c r="AX33" s="915"/>
      <c r="AY33" s="915"/>
      <c r="AZ33" s="916">
        <v>10.8</v>
      </c>
      <c r="BA33" s="916"/>
      <c r="BB33" s="916"/>
      <c r="BC33" s="916"/>
      <c r="BD33" s="916"/>
      <c r="BE33" s="912" t="s">
        <v>417</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418</v>
      </c>
      <c r="C34" s="840"/>
      <c r="D34" s="840"/>
      <c r="E34" s="840"/>
      <c r="F34" s="840"/>
      <c r="G34" s="840"/>
      <c r="H34" s="840"/>
      <c r="I34" s="840"/>
      <c r="J34" s="840"/>
      <c r="K34" s="840"/>
      <c r="L34" s="840"/>
      <c r="M34" s="840"/>
      <c r="N34" s="840"/>
      <c r="O34" s="840"/>
      <c r="P34" s="841"/>
      <c r="Q34" s="842">
        <v>95</v>
      </c>
      <c r="R34" s="843"/>
      <c r="S34" s="843"/>
      <c r="T34" s="843"/>
      <c r="U34" s="843"/>
      <c r="V34" s="843">
        <v>100</v>
      </c>
      <c r="W34" s="843"/>
      <c r="X34" s="843"/>
      <c r="Y34" s="843"/>
      <c r="Z34" s="843"/>
      <c r="AA34" s="843">
        <v>-5</v>
      </c>
      <c r="AB34" s="843"/>
      <c r="AC34" s="843"/>
      <c r="AD34" s="843"/>
      <c r="AE34" s="844"/>
      <c r="AF34" s="845">
        <v>61</v>
      </c>
      <c r="AG34" s="846"/>
      <c r="AH34" s="846"/>
      <c r="AI34" s="846"/>
      <c r="AJ34" s="847"/>
      <c r="AK34" s="914">
        <v>30</v>
      </c>
      <c r="AL34" s="915"/>
      <c r="AM34" s="915"/>
      <c r="AN34" s="915"/>
      <c r="AO34" s="915"/>
      <c r="AP34" s="915">
        <v>0</v>
      </c>
      <c r="AQ34" s="915"/>
      <c r="AR34" s="915"/>
      <c r="AS34" s="915"/>
      <c r="AT34" s="915"/>
      <c r="AU34" s="915">
        <v>0</v>
      </c>
      <c r="AV34" s="915"/>
      <c r="AW34" s="915"/>
      <c r="AX34" s="915"/>
      <c r="AY34" s="915"/>
      <c r="AZ34" s="916">
        <v>0</v>
      </c>
      <c r="BA34" s="916"/>
      <c r="BB34" s="916"/>
      <c r="BC34" s="916"/>
      <c r="BD34" s="916"/>
      <c r="BE34" s="912" t="s">
        <v>415</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419</v>
      </c>
      <c r="C35" s="840"/>
      <c r="D35" s="840"/>
      <c r="E35" s="840"/>
      <c r="F35" s="840"/>
      <c r="G35" s="840"/>
      <c r="H35" s="840"/>
      <c r="I35" s="840"/>
      <c r="J35" s="840"/>
      <c r="K35" s="840"/>
      <c r="L35" s="840"/>
      <c r="M35" s="840"/>
      <c r="N35" s="840"/>
      <c r="O35" s="840"/>
      <c r="P35" s="841"/>
      <c r="Q35" s="842">
        <v>653</v>
      </c>
      <c r="R35" s="843"/>
      <c r="S35" s="843"/>
      <c r="T35" s="843"/>
      <c r="U35" s="843"/>
      <c r="V35" s="843">
        <v>653</v>
      </c>
      <c r="W35" s="843"/>
      <c r="X35" s="843"/>
      <c r="Y35" s="843"/>
      <c r="Z35" s="843"/>
      <c r="AA35" s="843">
        <v>0</v>
      </c>
      <c r="AB35" s="843"/>
      <c r="AC35" s="843"/>
      <c r="AD35" s="843"/>
      <c r="AE35" s="844"/>
      <c r="AF35" s="845" t="s">
        <v>128</v>
      </c>
      <c r="AG35" s="846"/>
      <c r="AH35" s="846"/>
      <c r="AI35" s="846"/>
      <c r="AJ35" s="847"/>
      <c r="AK35" s="914">
        <v>27</v>
      </c>
      <c r="AL35" s="915"/>
      <c r="AM35" s="915"/>
      <c r="AN35" s="915"/>
      <c r="AO35" s="915"/>
      <c r="AP35" s="915">
        <v>169</v>
      </c>
      <c r="AQ35" s="915"/>
      <c r="AR35" s="915"/>
      <c r="AS35" s="915"/>
      <c r="AT35" s="915"/>
      <c r="AU35" s="915">
        <v>0</v>
      </c>
      <c r="AV35" s="915"/>
      <c r="AW35" s="915"/>
      <c r="AX35" s="915"/>
      <c r="AY35" s="915"/>
      <c r="AZ35" s="916">
        <v>0</v>
      </c>
      <c r="BA35" s="916"/>
      <c r="BB35" s="916"/>
      <c r="BC35" s="916"/>
      <c r="BD35" s="916"/>
      <c r="BE35" s="912" t="s">
        <v>420</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421</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396</v>
      </c>
      <c r="B63" s="874" t="s">
        <v>422</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1916</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423</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424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425</v>
      </c>
      <c r="B66" s="825"/>
      <c r="C66" s="825"/>
      <c r="D66" s="825"/>
      <c r="E66" s="825"/>
      <c r="F66" s="825"/>
      <c r="G66" s="825"/>
      <c r="H66" s="825"/>
      <c r="I66" s="825"/>
      <c r="J66" s="825"/>
      <c r="K66" s="825"/>
      <c r="L66" s="825"/>
      <c r="M66" s="825"/>
      <c r="N66" s="825"/>
      <c r="O66" s="825"/>
      <c r="P66" s="826"/>
      <c r="Q66" s="801" t="s">
        <v>426</v>
      </c>
      <c r="R66" s="802"/>
      <c r="S66" s="802"/>
      <c r="T66" s="802"/>
      <c r="U66" s="803"/>
      <c r="V66" s="801" t="s">
        <v>427</v>
      </c>
      <c r="W66" s="802"/>
      <c r="X66" s="802"/>
      <c r="Y66" s="802"/>
      <c r="Z66" s="803"/>
      <c r="AA66" s="801" t="s">
        <v>428</v>
      </c>
      <c r="AB66" s="802"/>
      <c r="AC66" s="802"/>
      <c r="AD66" s="802"/>
      <c r="AE66" s="803"/>
      <c r="AF66" s="936" t="s">
        <v>429</v>
      </c>
      <c r="AG66" s="897"/>
      <c r="AH66" s="897"/>
      <c r="AI66" s="897"/>
      <c r="AJ66" s="937"/>
      <c r="AK66" s="801" t="s">
        <v>430</v>
      </c>
      <c r="AL66" s="825"/>
      <c r="AM66" s="825"/>
      <c r="AN66" s="825"/>
      <c r="AO66" s="826"/>
      <c r="AP66" s="801" t="s">
        <v>431</v>
      </c>
      <c r="AQ66" s="802"/>
      <c r="AR66" s="802"/>
      <c r="AS66" s="802"/>
      <c r="AT66" s="803"/>
      <c r="AU66" s="801" t="s">
        <v>432</v>
      </c>
      <c r="AV66" s="802"/>
      <c r="AW66" s="802"/>
      <c r="AX66" s="802"/>
      <c r="AY66" s="803"/>
      <c r="AZ66" s="801" t="s">
        <v>383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594</v>
      </c>
      <c r="C68" s="954"/>
      <c r="D68" s="954"/>
      <c r="E68" s="954"/>
      <c r="F68" s="954"/>
      <c r="G68" s="954"/>
      <c r="H68" s="954"/>
      <c r="I68" s="954"/>
      <c r="J68" s="954"/>
      <c r="K68" s="954"/>
      <c r="L68" s="954"/>
      <c r="M68" s="954"/>
      <c r="N68" s="954"/>
      <c r="O68" s="954"/>
      <c r="P68" s="955"/>
      <c r="Q68" s="956">
        <v>12441</v>
      </c>
      <c r="R68" s="950"/>
      <c r="S68" s="950"/>
      <c r="T68" s="950"/>
      <c r="U68" s="950"/>
      <c r="V68" s="950">
        <v>11563</v>
      </c>
      <c r="W68" s="950"/>
      <c r="X68" s="950"/>
      <c r="Y68" s="950"/>
      <c r="Z68" s="950"/>
      <c r="AA68" s="950">
        <v>878</v>
      </c>
      <c r="AB68" s="950"/>
      <c r="AC68" s="950"/>
      <c r="AD68" s="950"/>
      <c r="AE68" s="950"/>
      <c r="AF68" s="950">
        <v>878</v>
      </c>
      <c r="AG68" s="950"/>
      <c r="AH68" s="950"/>
      <c r="AI68" s="950"/>
      <c r="AJ68" s="950"/>
      <c r="AK68" s="950">
        <v>579</v>
      </c>
      <c r="AL68" s="950"/>
      <c r="AM68" s="950"/>
      <c r="AN68" s="950"/>
      <c r="AO68" s="950"/>
      <c r="AP68" s="950">
        <v>0</v>
      </c>
      <c r="AQ68" s="950"/>
      <c r="AR68" s="950"/>
      <c r="AS68" s="950"/>
      <c r="AT68" s="950"/>
      <c r="AU68" s="950">
        <v>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595</v>
      </c>
      <c r="C69" s="958"/>
      <c r="D69" s="958"/>
      <c r="E69" s="958"/>
      <c r="F69" s="958"/>
      <c r="G69" s="958"/>
      <c r="H69" s="958"/>
      <c r="I69" s="958"/>
      <c r="J69" s="958"/>
      <c r="K69" s="958"/>
      <c r="L69" s="958"/>
      <c r="M69" s="958"/>
      <c r="N69" s="958"/>
      <c r="O69" s="958"/>
      <c r="P69" s="959"/>
      <c r="Q69" s="960">
        <v>452</v>
      </c>
      <c r="R69" s="915"/>
      <c r="S69" s="915"/>
      <c r="T69" s="915"/>
      <c r="U69" s="915"/>
      <c r="V69" s="915">
        <v>167</v>
      </c>
      <c r="W69" s="915"/>
      <c r="X69" s="915"/>
      <c r="Y69" s="915"/>
      <c r="Z69" s="915"/>
      <c r="AA69" s="915">
        <v>285</v>
      </c>
      <c r="AB69" s="915"/>
      <c r="AC69" s="915"/>
      <c r="AD69" s="915"/>
      <c r="AE69" s="915"/>
      <c r="AF69" s="915">
        <v>285</v>
      </c>
      <c r="AG69" s="915"/>
      <c r="AH69" s="915"/>
      <c r="AI69" s="915"/>
      <c r="AJ69" s="915"/>
      <c r="AK69" s="915">
        <v>0</v>
      </c>
      <c r="AL69" s="915"/>
      <c r="AM69" s="915"/>
      <c r="AN69" s="915"/>
      <c r="AO69" s="915"/>
      <c r="AP69" s="915">
        <v>0</v>
      </c>
      <c r="AQ69" s="915"/>
      <c r="AR69" s="915"/>
      <c r="AS69" s="915"/>
      <c r="AT69" s="915"/>
      <c r="AU69" s="915">
        <v>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596</v>
      </c>
      <c r="C70" s="958"/>
      <c r="D70" s="958"/>
      <c r="E70" s="958"/>
      <c r="F70" s="958"/>
      <c r="G70" s="958"/>
      <c r="H70" s="958"/>
      <c r="I70" s="958"/>
      <c r="J70" s="958"/>
      <c r="K70" s="958"/>
      <c r="L70" s="958"/>
      <c r="M70" s="958"/>
      <c r="N70" s="958"/>
      <c r="O70" s="958"/>
      <c r="P70" s="959"/>
      <c r="Q70" s="960">
        <v>795351</v>
      </c>
      <c r="R70" s="915"/>
      <c r="S70" s="915"/>
      <c r="T70" s="915"/>
      <c r="U70" s="915"/>
      <c r="V70" s="915">
        <v>776100</v>
      </c>
      <c r="W70" s="915"/>
      <c r="X70" s="915"/>
      <c r="Y70" s="915"/>
      <c r="Z70" s="915"/>
      <c r="AA70" s="915">
        <v>19251</v>
      </c>
      <c r="AB70" s="915"/>
      <c r="AC70" s="915"/>
      <c r="AD70" s="915"/>
      <c r="AE70" s="915"/>
      <c r="AF70" s="915">
        <v>19251</v>
      </c>
      <c r="AG70" s="915"/>
      <c r="AH70" s="915"/>
      <c r="AI70" s="915"/>
      <c r="AJ70" s="915"/>
      <c r="AK70" s="915">
        <v>5510</v>
      </c>
      <c r="AL70" s="915"/>
      <c r="AM70" s="915"/>
      <c r="AN70" s="915"/>
      <c r="AO70" s="915"/>
      <c r="AP70" s="915">
        <v>0</v>
      </c>
      <c r="AQ70" s="915"/>
      <c r="AR70" s="915"/>
      <c r="AS70" s="915"/>
      <c r="AT70" s="915"/>
      <c r="AU70" s="915">
        <v>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597</v>
      </c>
      <c r="C71" s="958"/>
      <c r="D71" s="958"/>
      <c r="E71" s="958"/>
      <c r="F71" s="958"/>
      <c r="G71" s="958"/>
      <c r="H71" s="958"/>
      <c r="I71" s="958"/>
      <c r="J71" s="958"/>
      <c r="K71" s="958"/>
      <c r="L71" s="958"/>
      <c r="M71" s="958"/>
      <c r="N71" s="958"/>
      <c r="O71" s="958"/>
      <c r="P71" s="959"/>
      <c r="Q71" s="960">
        <v>2574</v>
      </c>
      <c r="R71" s="915"/>
      <c r="S71" s="915"/>
      <c r="T71" s="915"/>
      <c r="U71" s="915"/>
      <c r="V71" s="915">
        <v>2550</v>
      </c>
      <c r="W71" s="915"/>
      <c r="X71" s="915"/>
      <c r="Y71" s="915"/>
      <c r="Z71" s="915"/>
      <c r="AA71" s="915">
        <v>24</v>
      </c>
      <c r="AB71" s="915"/>
      <c r="AC71" s="915"/>
      <c r="AD71" s="915"/>
      <c r="AE71" s="915"/>
      <c r="AF71" s="915">
        <v>24</v>
      </c>
      <c r="AG71" s="915"/>
      <c r="AH71" s="915"/>
      <c r="AI71" s="915"/>
      <c r="AJ71" s="915"/>
      <c r="AK71" s="915">
        <v>0</v>
      </c>
      <c r="AL71" s="915"/>
      <c r="AM71" s="915"/>
      <c r="AN71" s="915"/>
      <c r="AO71" s="915"/>
      <c r="AP71" s="915">
        <v>890</v>
      </c>
      <c r="AQ71" s="915"/>
      <c r="AR71" s="915"/>
      <c r="AS71" s="915"/>
      <c r="AT71" s="915"/>
      <c r="AU71" s="915">
        <v>92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598</v>
      </c>
      <c r="C72" s="958"/>
      <c r="D72" s="958"/>
      <c r="E72" s="958"/>
      <c r="F72" s="958"/>
      <c r="G72" s="958"/>
      <c r="H72" s="958"/>
      <c r="I72" s="958"/>
      <c r="J72" s="958"/>
      <c r="K72" s="958"/>
      <c r="L72" s="958"/>
      <c r="M72" s="958"/>
      <c r="N72" s="958"/>
      <c r="O72" s="958"/>
      <c r="P72" s="959"/>
      <c r="Q72" s="960">
        <v>136</v>
      </c>
      <c r="R72" s="915"/>
      <c r="S72" s="915"/>
      <c r="T72" s="915"/>
      <c r="U72" s="915"/>
      <c r="V72" s="915">
        <v>132</v>
      </c>
      <c r="W72" s="915"/>
      <c r="X72" s="915"/>
      <c r="Y72" s="915"/>
      <c r="Z72" s="915"/>
      <c r="AA72" s="915">
        <v>4</v>
      </c>
      <c r="AB72" s="915"/>
      <c r="AC72" s="915"/>
      <c r="AD72" s="915"/>
      <c r="AE72" s="915"/>
      <c r="AF72" s="915">
        <v>4</v>
      </c>
      <c r="AG72" s="915"/>
      <c r="AH72" s="915"/>
      <c r="AI72" s="915"/>
      <c r="AJ72" s="915"/>
      <c r="AK72" s="915">
        <v>0</v>
      </c>
      <c r="AL72" s="915"/>
      <c r="AM72" s="915"/>
      <c r="AN72" s="915"/>
      <c r="AO72" s="915"/>
      <c r="AP72" s="915">
        <v>0</v>
      </c>
      <c r="AQ72" s="915"/>
      <c r="AR72" s="915"/>
      <c r="AS72" s="915"/>
      <c r="AT72" s="915"/>
      <c r="AU72" s="915">
        <v>0</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599</v>
      </c>
      <c r="C73" s="958"/>
      <c r="D73" s="958"/>
      <c r="E73" s="958"/>
      <c r="F73" s="958"/>
      <c r="G73" s="958"/>
      <c r="H73" s="958"/>
      <c r="I73" s="958"/>
      <c r="J73" s="958"/>
      <c r="K73" s="958"/>
      <c r="L73" s="958"/>
      <c r="M73" s="958"/>
      <c r="N73" s="958"/>
      <c r="O73" s="958"/>
      <c r="P73" s="959"/>
      <c r="Q73" s="960">
        <v>91</v>
      </c>
      <c r="R73" s="915"/>
      <c r="S73" s="915"/>
      <c r="T73" s="915"/>
      <c r="U73" s="915"/>
      <c r="V73" s="915">
        <v>86</v>
      </c>
      <c r="W73" s="915"/>
      <c r="X73" s="915"/>
      <c r="Y73" s="915"/>
      <c r="Z73" s="915"/>
      <c r="AA73" s="915">
        <v>5</v>
      </c>
      <c r="AB73" s="915"/>
      <c r="AC73" s="915"/>
      <c r="AD73" s="915"/>
      <c r="AE73" s="915"/>
      <c r="AF73" s="915">
        <v>5</v>
      </c>
      <c r="AG73" s="915"/>
      <c r="AH73" s="915"/>
      <c r="AI73" s="915"/>
      <c r="AJ73" s="915"/>
      <c r="AK73" s="915">
        <v>0</v>
      </c>
      <c r="AL73" s="915"/>
      <c r="AM73" s="915"/>
      <c r="AN73" s="915"/>
      <c r="AO73" s="915"/>
      <c r="AP73" s="915">
        <v>0</v>
      </c>
      <c r="AQ73" s="915"/>
      <c r="AR73" s="915"/>
      <c r="AS73" s="915"/>
      <c r="AT73" s="915"/>
      <c r="AU73" s="915">
        <v>0</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600</v>
      </c>
      <c r="C74" s="958"/>
      <c r="D74" s="958"/>
      <c r="E74" s="958"/>
      <c r="F74" s="958"/>
      <c r="G74" s="958"/>
      <c r="H74" s="958"/>
      <c r="I74" s="958"/>
      <c r="J74" s="958"/>
      <c r="K74" s="958"/>
      <c r="L74" s="958"/>
      <c r="M74" s="958"/>
      <c r="N74" s="958"/>
      <c r="O74" s="958"/>
      <c r="P74" s="959"/>
      <c r="Q74" s="960">
        <v>20</v>
      </c>
      <c r="R74" s="915"/>
      <c r="S74" s="915"/>
      <c r="T74" s="915"/>
      <c r="U74" s="915"/>
      <c r="V74" s="915">
        <v>19</v>
      </c>
      <c r="W74" s="915"/>
      <c r="X74" s="915"/>
      <c r="Y74" s="915"/>
      <c r="Z74" s="915"/>
      <c r="AA74" s="915">
        <v>1</v>
      </c>
      <c r="AB74" s="915"/>
      <c r="AC74" s="915"/>
      <c r="AD74" s="915"/>
      <c r="AE74" s="915"/>
      <c r="AF74" s="915">
        <v>1</v>
      </c>
      <c r="AG74" s="915"/>
      <c r="AH74" s="915"/>
      <c r="AI74" s="915"/>
      <c r="AJ74" s="915"/>
      <c r="AK74" s="915">
        <v>0</v>
      </c>
      <c r="AL74" s="915"/>
      <c r="AM74" s="915"/>
      <c r="AN74" s="915"/>
      <c r="AO74" s="915"/>
      <c r="AP74" s="915">
        <v>0</v>
      </c>
      <c r="AQ74" s="915"/>
      <c r="AR74" s="915"/>
      <c r="AS74" s="915"/>
      <c r="AT74" s="915"/>
      <c r="AU74" s="915">
        <v>0</v>
      </c>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601</v>
      </c>
      <c r="C75" s="958"/>
      <c r="D75" s="958"/>
      <c r="E75" s="958"/>
      <c r="F75" s="958"/>
      <c r="G75" s="958"/>
      <c r="H75" s="958"/>
      <c r="I75" s="958"/>
      <c r="J75" s="958"/>
      <c r="K75" s="958"/>
      <c r="L75" s="958"/>
      <c r="M75" s="958"/>
      <c r="N75" s="958"/>
      <c r="O75" s="958"/>
      <c r="P75" s="959"/>
      <c r="Q75" s="963">
        <v>651</v>
      </c>
      <c r="R75" s="964"/>
      <c r="S75" s="964"/>
      <c r="T75" s="964"/>
      <c r="U75" s="914"/>
      <c r="V75" s="965">
        <v>625</v>
      </c>
      <c r="W75" s="964"/>
      <c r="X75" s="964"/>
      <c r="Y75" s="964"/>
      <c r="Z75" s="914"/>
      <c r="AA75" s="965">
        <v>26</v>
      </c>
      <c r="AB75" s="964"/>
      <c r="AC75" s="964"/>
      <c r="AD75" s="964"/>
      <c r="AE75" s="914"/>
      <c r="AF75" s="965">
        <v>26</v>
      </c>
      <c r="AG75" s="964"/>
      <c r="AH75" s="964"/>
      <c r="AI75" s="964"/>
      <c r="AJ75" s="914"/>
      <c r="AK75" s="965">
        <v>0</v>
      </c>
      <c r="AL75" s="964"/>
      <c r="AM75" s="964"/>
      <c r="AN75" s="964"/>
      <c r="AO75" s="914"/>
      <c r="AP75" s="965">
        <v>0</v>
      </c>
      <c r="AQ75" s="964"/>
      <c r="AR75" s="964"/>
      <c r="AS75" s="964"/>
      <c r="AT75" s="914"/>
      <c r="AU75" s="965">
        <v>0</v>
      </c>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396</v>
      </c>
      <c r="B88" s="874" t="s">
        <v>433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c r="AG88" s="926"/>
      <c r="AH88" s="926"/>
      <c r="AI88" s="926"/>
      <c r="AJ88" s="926"/>
      <c r="AK88" s="923"/>
      <c r="AL88" s="923"/>
      <c r="AM88" s="923"/>
      <c r="AN88" s="923"/>
      <c r="AO88" s="923"/>
      <c r="AP88" s="926"/>
      <c r="AQ88" s="926"/>
      <c r="AR88" s="926"/>
      <c r="AS88" s="926"/>
      <c r="AT88" s="926"/>
      <c r="AU88" s="926"/>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396</v>
      </c>
      <c r="BR102" s="874" t="s">
        <v>434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435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436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439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440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441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442</v>
      </c>
      <c r="AB109" s="979"/>
      <c r="AC109" s="979"/>
      <c r="AD109" s="979"/>
      <c r="AE109" s="980"/>
      <c r="AF109" s="978" t="s">
        <v>313</v>
      </c>
      <c r="AG109" s="979"/>
      <c r="AH109" s="979"/>
      <c r="AI109" s="979"/>
      <c r="AJ109" s="980"/>
      <c r="AK109" s="978" t="s">
        <v>312</v>
      </c>
      <c r="AL109" s="979"/>
      <c r="AM109" s="979"/>
      <c r="AN109" s="979"/>
      <c r="AO109" s="980"/>
      <c r="AP109" s="978" t="s">
        <v>443</v>
      </c>
      <c r="AQ109" s="979"/>
      <c r="AR109" s="979"/>
      <c r="AS109" s="979"/>
      <c r="AT109" s="981"/>
      <c r="AU109" s="998" t="s">
        <v>441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442</v>
      </c>
      <c r="BR109" s="979"/>
      <c r="BS109" s="979"/>
      <c r="BT109" s="979"/>
      <c r="BU109" s="980"/>
      <c r="BV109" s="978" t="s">
        <v>313</v>
      </c>
      <c r="BW109" s="979"/>
      <c r="BX109" s="979"/>
      <c r="BY109" s="979"/>
      <c r="BZ109" s="980"/>
      <c r="CA109" s="978" t="s">
        <v>312</v>
      </c>
      <c r="CB109" s="979"/>
      <c r="CC109" s="979"/>
      <c r="CD109" s="979"/>
      <c r="CE109" s="980"/>
      <c r="CF109" s="999" t="s">
        <v>443</v>
      </c>
      <c r="CG109" s="999"/>
      <c r="CH109" s="999"/>
      <c r="CI109" s="999"/>
      <c r="CJ109" s="999"/>
      <c r="CK109" s="978" t="s">
        <v>444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442</v>
      </c>
      <c r="DH109" s="979"/>
      <c r="DI109" s="979"/>
      <c r="DJ109" s="979"/>
      <c r="DK109" s="980"/>
      <c r="DL109" s="978" t="s">
        <v>313</v>
      </c>
      <c r="DM109" s="979"/>
      <c r="DN109" s="979"/>
      <c r="DO109" s="979"/>
      <c r="DP109" s="980"/>
      <c r="DQ109" s="978" t="s">
        <v>312</v>
      </c>
      <c r="DR109" s="979"/>
      <c r="DS109" s="979"/>
      <c r="DT109" s="979"/>
      <c r="DU109" s="980"/>
      <c r="DV109" s="978" t="s">
        <v>443</v>
      </c>
      <c r="DW109" s="979"/>
      <c r="DX109" s="979"/>
      <c r="DY109" s="979"/>
      <c r="DZ109" s="981"/>
    </row>
    <row r="110" spans="1:131" s="247" customFormat="1" ht="26.25" customHeight="1" x14ac:dyDescent="0.15">
      <c r="A110" s="982" t="s">
        <v>445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1631956</v>
      </c>
      <c r="AB110" s="986"/>
      <c r="AC110" s="986"/>
      <c r="AD110" s="986"/>
      <c r="AE110" s="987"/>
      <c r="AF110" s="988">
        <v>1690290</v>
      </c>
      <c r="AG110" s="986"/>
      <c r="AH110" s="986"/>
      <c r="AI110" s="986"/>
      <c r="AJ110" s="987"/>
      <c r="AK110" s="988">
        <v>1794292</v>
      </c>
      <c r="AL110" s="986"/>
      <c r="AM110" s="986"/>
      <c r="AN110" s="986"/>
      <c r="AO110" s="987"/>
      <c r="AP110" s="989">
        <v>18.3</v>
      </c>
      <c r="AQ110" s="990"/>
      <c r="AR110" s="990"/>
      <c r="AS110" s="990"/>
      <c r="AT110" s="991"/>
      <c r="AU110" s="992" t="s">
        <v>72</v>
      </c>
      <c r="AV110" s="993"/>
      <c r="AW110" s="993"/>
      <c r="AX110" s="993"/>
      <c r="AY110" s="993"/>
      <c r="AZ110" s="1034" t="s">
        <v>446</v>
      </c>
      <c r="BA110" s="983"/>
      <c r="BB110" s="983"/>
      <c r="BC110" s="983"/>
      <c r="BD110" s="983"/>
      <c r="BE110" s="983"/>
      <c r="BF110" s="983"/>
      <c r="BG110" s="983"/>
      <c r="BH110" s="983"/>
      <c r="BI110" s="983"/>
      <c r="BJ110" s="983"/>
      <c r="BK110" s="983"/>
      <c r="BL110" s="983"/>
      <c r="BM110" s="983"/>
      <c r="BN110" s="983"/>
      <c r="BO110" s="983"/>
      <c r="BP110" s="984"/>
      <c r="BQ110" s="1020">
        <v>19742316</v>
      </c>
      <c r="BR110" s="1021"/>
      <c r="BS110" s="1021"/>
      <c r="BT110" s="1021"/>
      <c r="BU110" s="1021"/>
      <c r="BV110" s="1021">
        <v>19422397</v>
      </c>
      <c r="BW110" s="1021"/>
      <c r="BX110" s="1021"/>
      <c r="BY110" s="1021"/>
      <c r="BZ110" s="1021"/>
      <c r="CA110" s="1021">
        <v>19864613</v>
      </c>
      <c r="CB110" s="1021"/>
      <c r="CC110" s="1021"/>
      <c r="CD110" s="1021"/>
      <c r="CE110" s="1021"/>
      <c r="CF110" s="1035">
        <v>202.4</v>
      </c>
      <c r="CG110" s="1036"/>
      <c r="CH110" s="1036"/>
      <c r="CI110" s="1036"/>
      <c r="CJ110" s="1036"/>
      <c r="CK110" s="1037" t="s">
        <v>447</v>
      </c>
      <c r="CL110" s="1038"/>
      <c r="CM110" s="1017" t="s">
        <v>448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423</v>
      </c>
      <c r="DH110" s="1021"/>
      <c r="DI110" s="1021"/>
      <c r="DJ110" s="1021"/>
      <c r="DK110" s="1021"/>
      <c r="DL110" s="1021" t="s">
        <v>423</v>
      </c>
      <c r="DM110" s="1021"/>
      <c r="DN110" s="1021"/>
      <c r="DO110" s="1021"/>
      <c r="DP110" s="1021"/>
      <c r="DQ110" s="1021" t="s">
        <v>423</v>
      </c>
      <c r="DR110" s="1021"/>
      <c r="DS110" s="1021"/>
      <c r="DT110" s="1021"/>
      <c r="DU110" s="1021"/>
      <c r="DV110" s="1022" t="s">
        <v>449</v>
      </c>
      <c r="DW110" s="1022"/>
      <c r="DX110" s="1022"/>
      <c r="DY110" s="1022"/>
      <c r="DZ110" s="1023"/>
    </row>
    <row r="111" spans="1:131" s="247" customFormat="1" ht="26.25" customHeight="1" x14ac:dyDescent="0.15">
      <c r="A111" s="1024" t="s">
        <v>450</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449</v>
      </c>
      <c r="AB111" s="1028"/>
      <c r="AC111" s="1028"/>
      <c r="AD111" s="1028"/>
      <c r="AE111" s="1029"/>
      <c r="AF111" s="1030" t="s">
        <v>449</v>
      </c>
      <c r="AG111" s="1028"/>
      <c r="AH111" s="1028"/>
      <c r="AI111" s="1028"/>
      <c r="AJ111" s="1029"/>
      <c r="AK111" s="1030" t="s">
        <v>423</v>
      </c>
      <c r="AL111" s="1028"/>
      <c r="AM111" s="1028"/>
      <c r="AN111" s="1028"/>
      <c r="AO111" s="1029"/>
      <c r="AP111" s="1031" t="s">
        <v>449</v>
      </c>
      <c r="AQ111" s="1032"/>
      <c r="AR111" s="1032"/>
      <c r="AS111" s="1032"/>
      <c r="AT111" s="1033"/>
      <c r="AU111" s="994"/>
      <c r="AV111" s="995"/>
      <c r="AW111" s="995"/>
      <c r="AX111" s="995"/>
      <c r="AY111" s="995"/>
      <c r="AZ111" s="1043" t="s">
        <v>451</v>
      </c>
      <c r="BA111" s="1044"/>
      <c r="BB111" s="1044"/>
      <c r="BC111" s="1044"/>
      <c r="BD111" s="1044"/>
      <c r="BE111" s="1044"/>
      <c r="BF111" s="1044"/>
      <c r="BG111" s="1044"/>
      <c r="BH111" s="1044"/>
      <c r="BI111" s="1044"/>
      <c r="BJ111" s="1044"/>
      <c r="BK111" s="1044"/>
      <c r="BL111" s="1044"/>
      <c r="BM111" s="1044"/>
      <c r="BN111" s="1044"/>
      <c r="BO111" s="1044"/>
      <c r="BP111" s="1045"/>
      <c r="BQ111" s="1013">
        <v>11924</v>
      </c>
      <c r="BR111" s="1014"/>
      <c r="BS111" s="1014"/>
      <c r="BT111" s="1014"/>
      <c r="BU111" s="1014"/>
      <c r="BV111" s="1014">
        <v>1225</v>
      </c>
      <c r="BW111" s="1014"/>
      <c r="BX111" s="1014"/>
      <c r="BY111" s="1014"/>
      <c r="BZ111" s="1014"/>
      <c r="CA111" s="1014">
        <v>488420</v>
      </c>
      <c r="CB111" s="1014"/>
      <c r="CC111" s="1014"/>
      <c r="CD111" s="1014"/>
      <c r="CE111" s="1014"/>
      <c r="CF111" s="1008">
        <v>5</v>
      </c>
      <c r="CG111" s="1009"/>
      <c r="CH111" s="1009"/>
      <c r="CI111" s="1009"/>
      <c r="CJ111" s="1009"/>
      <c r="CK111" s="1039"/>
      <c r="CL111" s="1040"/>
      <c r="CM111" s="1010" t="s">
        <v>452</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423</v>
      </c>
      <c r="DH111" s="1014"/>
      <c r="DI111" s="1014"/>
      <c r="DJ111" s="1014"/>
      <c r="DK111" s="1014"/>
      <c r="DL111" s="1014" t="s">
        <v>128</v>
      </c>
      <c r="DM111" s="1014"/>
      <c r="DN111" s="1014"/>
      <c r="DO111" s="1014"/>
      <c r="DP111" s="1014"/>
      <c r="DQ111" s="1014" t="s">
        <v>423</v>
      </c>
      <c r="DR111" s="1014"/>
      <c r="DS111" s="1014"/>
      <c r="DT111" s="1014"/>
      <c r="DU111" s="1014"/>
      <c r="DV111" s="1015" t="s">
        <v>423</v>
      </c>
      <c r="DW111" s="1015"/>
      <c r="DX111" s="1015"/>
      <c r="DY111" s="1015"/>
      <c r="DZ111" s="1016"/>
    </row>
    <row r="112" spans="1:131" s="247" customFormat="1" ht="26.25" customHeight="1" x14ac:dyDescent="0.15">
      <c r="A112" s="1046" t="s">
        <v>453</v>
      </c>
      <c r="B112" s="1047"/>
      <c r="C112" s="1044" t="s">
        <v>454</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423</v>
      </c>
      <c r="AB112" s="1053"/>
      <c r="AC112" s="1053"/>
      <c r="AD112" s="1053"/>
      <c r="AE112" s="1054"/>
      <c r="AF112" s="1055" t="s">
        <v>423</v>
      </c>
      <c r="AG112" s="1053"/>
      <c r="AH112" s="1053"/>
      <c r="AI112" s="1053"/>
      <c r="AJ112" s="1054"/>
      <c r="AK112" s="1055" t="s">
        <v>128</v>
      </c>
      <c r="AL112" s="1053"/>
      <c r="AM112" s="1053"/>
      <c r="AN112" s="1053"/>
      <c r="AO112" s="1054"/>
      <c r="AP112" s="1056" t="s">
        <v>423</v>
      </c>
      <c r="AQ112" s="1057"/>
      <c r="AR112" s="1057"/>
      <c r="AS112" s="1057"/>
      <c r="AT112" s="1058"/>
      <c r="AU112" s="994"/>
      <c r="AV112" s="995"/>
      <c r="AW112" s="995"/>
      <c r="AX112" s="995"/>
      <c r="AY112" s="995"/>
      <c r="AZ112" s="1043" t="s">
        <v>455</v>
      </c>
      <c r="BA112" s="1044"/>
      <c r="BB112" s="1044"/>
      <c r="BC112" s="1044"/>
      <c r="BD112" s="1044"/>
      <c r="BE112" s="1044"/>
      <c r="BF112" s="1044"/>
      <c r="BG112" s="1044"/>
      <c r="BH112" s="1044"/>
      <c r="BI112" s="1044"/>
      <c r="BJ112" s="1044"/>
      <c r="BK112" s="1044"/>
      <c r="BL112" s="1044"/>
      <c r="BM112" s="1044"/>
      <c r="BN112" s="1044"/>
      <c r="BO112" s="1044"/>
      <c r="BP112" s="1045"/>
      <c r="BQ112" s="1013">
        <v>13811241</v>
      </c>
      <c r="BR112" s="1014"/>
      <c r="BS112" s="1014"/>
      <c r="BT112" s="1014"/>
      <c r="BU112" s="1014"/>
      <c r="BV112" s="1014">
        <v>13654295</v>
      </c>
      <c r="BW112" s="1014"/>
      <c r="BX112" s="1014"/>
      <c r="BY112" s="1014"/>
      <c r="BZ112" s="1014"/>
      <c r="CA112" s="1014">
        <v>13019634</v>
      </c>
      <c r="CB112" s="1014"/>
      <c r="CC112" s="1014"/>
      <c r="CD112" s="1014"/>
      <c r="CE112" s="1014"/>
      <c r="CF112" s="1008">
        <v>132.69999999999999</v>
      </c>
      <c r="CG112" s="1009"/>
      <c r="CH112" s="1009"/>
      <c r="CI112" s="1009"/>
      <c r="CJ112" s="1009"/>
      <c r="CK112" s="1039"/>
      <c r="CL112" s="1040"/>
      <c r="CM112" s="1010" t="s">
        <v>456</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423</v>
      </c>
      <c r="DH112" s="1014"/>
      <c r="DI112" s="1014"/>
      <c r="DJ112" s="1014"/>
      <c r="DK112" s="1014"/>
      <c r="DL112" s="1014" t="s">
        <v>423</v>
      </c>
      <c r="DM112" s="1014"/>
      <c r="DN112" s="1014"/>
      <c r="DO112" s="1014"/>
      <c r="DP112" s="1014"/>
      <c r="DQ112" s="1014" t="s">
        <v>423</v>
      </c>
      <c r="DR112" s="1014"/>
      <c r="DS112" s="1014"/>
      <c r="DT112" s="1014"/>
      <c r="DU112" s="1014"/>
      <c r="DV112" s="1015" t="s">
        <v>423</v>
      </c>
      <c r="DW112" s="1015"/>
      <c r="DX112" s="1015"/>
      <c r="DY112" s="1015"/>
      <c r="DZ112" s="1016"/>
    </row>
    <row r="113" spans="1:130" s="247" customFormat="1" ht="26.25" customHeight="1" x14ac:dyDescent="0.15">
      <c r="A113" s="1048"/>
      <c r="B113" s="1049"/>
      <c r="C113" s="1044" t="s">
        <v>457</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1018396</v>
      </c>
      <c r="AB113" s="1028"/>
      <c r="AC113" s="1028"/>
      <c r="AD113" s="1028"/>
      <c r="AE113" s="1029"/>
      <c r="AF113" s="1030">
        <v>971278</v>
      </c>
      <c r="AG113" s="1028"/>
      <c r="AH113" s="1028"/>
      <c r="AI113" s="1028"/>
      <c r="AJ113" s="1029"/>
      <c r="AK113" s="1030">
        <v>968423</v>
      </c>
      <c r="AL113" s="1028"/>
      <c r="AM113" s="1028"/>
      <c r="AN113" s="1028"/>
      <c r="AO113" s="1029"/>
      <c r="AP113" s="1031">
        <v>9.9</v>
      </c>
      <c r="AQ113" s="1032"/>
      <c r="AR113" s="1032"/>
      <c r="AS113" s="1032"/>
      <c r="AT113" s="1033"/>
      <c r="AU113" s="994"/>
      <c r="AV113" s="995"/>
      <c r="AW113" s="995"/>
      <c r="AX113" s="995"/>
      <c r="AY113" s="995"/>
      <c r="AZ113" s="1043" t="s">
        <v>458</v>
      </c>
      <c r="BA113" s="1044"/>
      <c r="BB113" s="1044"/>
      <c r="BC113" s="1044"/>
      <c r="BD113" s="1044"/>
      <c r="BE113" s="1044"/>
      <c r="BF113" s="1044"/>
      <c r="BG113" s="1044"/>
      <c r="BH113" s="1044"/>
      <c r="BI113" s="1044"/>
      <c r="BJ113" s="1044"/>
      <c r="BK113" s="1044"/>
      <c r="BL113" s="1044"/>
      <c r="BM113" s="1044"/>
      <c r="BN113" s="1044"/>
      <c r="BO113" s="1044"/>
      <c r="BP113" s="1045"/>
      <c r="BQ113" s="1013">
        <v>134264</v>
      </c>
      <c r="BR113" s="1014"/>
      <c r="BS113" s="1014"/>
      <c r="BT113" s="1014"/>
      <c r="BU113" s="1014"/>
      <c r="BV113" s="1014">
        <v>115010</v>
      </c>
      <c r="BW113" s="1014"/>
      <c r="BX113" s="1014"/>
      <c r="BY113" s="1014"/>
      <c r="BZ113" s="1014"/>
      <c r="CA113" s="1014">
        <v>91989</v>
      </c>
      <c r="CB113" s="1014"/>
      <c r="CC113" s="1014"/>
      <c r="CD113" s="1014"/>
      <c r="CE113" s="1014"/>
      <c r="CF113" s="1008">
        <v>0.9</v>
      </c>
      <c r="CG113" s="1009"/>
      <c r="CH113" s="1009"/>
      <c r="CI113" s="1009"/>
      <c r="CJ113" s="1009"/>
      <c r="CK113" s="1039"/>
      <c r="CL113" s="1040"/>
      <c r="CM113" s="1010" t="s">
        <v>459</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423</v>
      </c>
      <c r="DH113" s="1053"/>
      <c r="DI113" s="1053"/>
      <c r="DJ113" s="1053"/>
      <c r="DK113" s="1054"/>
      <c r="DL113" s="1055" t="s">
        <v>423</v>
      </c>
      <c r="DM113" s="1053"/>
      <c r="DN113" s="1053"/>
      <c r="DO113" s="1053"/>
      <c r="DP113" s="1054"/>
      <c r="DQ113" s="1055" t="s">
        <v>423</v>
      </c>
      <c r="DR113" s="1053"/>
      <c r="DS113" s="1053"/>
      <c r="DT113" s="1053"/>
      <c r="DU113" s="1054"/>
      <c r="DV113" s="1056" t="s">
        <v>423</v>
      </c>
      <c r="DW113" s="1057"/>
      <c r="DX113" s="1057"/>
      <c r="DY113" s="1057"/>
      <c r="DZ113" s="1058"/>
    </row>
    <row r="114" spans="1:130" s="247" customFormat="1" ht="26.25" customHeight="1" x14ac:dyDescent="0.15">
      <c r="A114" s="1048"/>
      <c r="B114" s="1049"/>
      <c r="C114" s="1044" t="s">
        <v>460</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76946</v>
      </c>
      <c r="AB114" s="1053"/>
      <c r="AC114" s="1053"/>
      <c r="AD114" s="1053"/>
      <c r="AE114" s="1054"/>
      <c r="AF114" s="1055">
        <v>81130</v>
      </c>
      <c r="AG114" s="1053"/>
      <c r="AH114" s="1053"/>
      <c r="AI114" s="1053"/>
      <c r="AJ114" s="1054"/>
      <c r="AK114" s="1055">
        <v>56441</v>
      </c>
      <c r="AL114" s="1053"/>
      <c r="AM114" s="1053"/>
      <c r="AN114" s="1053"/>
      <c r="AO114" s="1054"/>
      <c r="AP114" s="1056">
        <v>0.6</v>
      </c>
      <c r="AQ114" s="1057"/>
      <c r="AR114" s="1057"/>
      <c r="AS114" s="1057"/>
      <c r="AT114" s="1058"/>
      <c r="AU114" s="994"/>
      <c r="AV114" s="995"/>
      <c r="AW114" s="995"/>
      <c r="AX114" s="995"/>
      <c r="AY114" s="995"/>
      <c r="AZ114" s="1043" t="s">
        <v>461</v>
      </c>
      <c r="BA114" s="1044"/>
      <c r="BB114" s="1044"/>
      <c r="BC114" s="1044"/>
      <c r="BD114" s="1044"/>
      <c r="BE114" s="1044"/>
      <c r="BF114" s="1044"/>
      <c r="BG114" s="1044"/>
      <c r="BH114" s="1044"/>
      <c r="BI114" s="1044"/>
      <c r="BJ114" s="1044"/>
      <c r="BK114" s="1044"/>
      <c r="BL114" s="1044"/>
      <c r="BM114" s="1044"/>
      <c r="BN114" s="1044"/>
      <c r="BO114" s="1044"/>
      <c r="BP114" s="1045"/>
      <c r="BQ114" s="1013">
        <v>1385362</v>
      </c>
      <c r="BR114" s="1014"/>
      <c r="BS114" s="1014"/>
      <c r="BT114" s="1014"/>
      <c r="BU114" s="1014"/>
      <c r="BV114" s="1014">
        <v>1382681</v>
      </c>
      <c r="BW114" s="1014"/>
      <c r="BX114" s="1014"/>
      <c r="BY114" s="1014"/>
      <c r="BZ114" s="1014"/>
      <c r="CA114" s="1014">
        <v>1422615</v>
      </c>
      <c r="CB114" s="1014"/>
      <c r="CC114" s="1014"/>
      <c r="CD114" s="1014"/>
      <c r="CE114" s="1014"/>
      <c r="CF114" s="1008">
        <v>14.5</v>
      </c>
      <c r="CG114" s="1009"/>
      <c r="CH114" s="1009"/>
      <c r="CI114" s="1009"/>
      <c r="CJ114" s="1009"/>
      <c r="CK114" s="1039"/>
      <c r="CL114" s="1040"/>
      <c r="CM114" s="1010" t="s">
        <v>462</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423</v>
      </c>
      <c r="DH114" s="1053"/>
      <c r="DI114" s="1053"/>
      <c r="DJ114" s="1053"/>
      <c r="DK114" s="1054"/>
      <c r="DL114" s="1055" t="s">
        <v>423</v>
      </c>
      <c r="DM114" s="1053"/>
      <c r="DN114" s="1053"/>
      <c r="DO114" s="1053"/>
      <c r="DP114" s="1054"/>
      <c r="DQ114" s="1055" t="s">
        <v>128</v>
      </c>
      <c r="DR114" s="1053"/>
      <c r="DS114" s="1053"/>
      <c r="DT114" s="1053"/>
      <c r="DU114" s="1054"/>
      <c r="DV114" s="1056" t="s">
        <v>423</v>
      </c>
      <c r="DW114" s="1057"/>
      <c r="DX114" s="1057"/>
      <c r="DY114" s="1057"/>
      <c r="DZ114" s="1058"/>
    </row>
    <row r="115" spans="1:130" s="247" customFormat="1" ht="26.25" customHeight="1" x14ac:dyDescent="0.15">
      <c r="A115" s="1048"/>
      <c r="B115" s="1049"/>
      <c r="C115" s="1044" t="s">
        <v>463</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11959</v>
      </c>
      <c r="AB115" s="1028"/>
      <c r="AC115" s="1028"/>
      <c r="AD115" s="1028"/>
      <c r="AE115" s="1029"/>
      <c r="AF115" s="1030">
        <v>7560</v>
      </c>
      <c r="AG115" s="1028"/>
      <c r="AH115" s="1028"/>
      <c r="AI115" s="1028"/>
      <c r="AJ115" s="1029"/>
      <c r="AK115" s="1030">
        <v>938</v>
      </c>
      <c r="AL115" s="1028"/>
      <c r="AM115" s="1028"/>
      <c r="AN115" s="1028"/>
      <c r="AO115" s="1029"/>
      <c r="AP115" s="1031">
        <v>0</v>
      </c>
      <c r="AQ115" s="1032"/>
      <c r="AR115" s="1032"/>
      <c r="AS115" s="1032"/>
      <c r="AT115" s="1033"/>
      <c r="AU115" s="994"/>
      <c r="AV115" s="995"/>
      <c r="AW115" s="995"/>
      <c r="AX115" s="995"/>
      <c r="AY115" s="995"/>
      <c r="AZ115" s="1043" t="s">
        <v>464</v>
      </c>
      <c r="BA115" s="1044"/>
      <c r="BB115" s="1044"/>
      <c r="BC115" s="1044"/>
      <c r="BD115" s="1044"/>
      <c r="BE115" s="1044"/>
      <c r="BF115" s="1044"/>
      <c r="BG115" s="1044"/>
      <c r="BH115" s="1044"/>
      <c r="BI115" s="1044"/>
      <c r="BJ115" s="1044"/>
      <c r="BK115" s="1044"/>
      <c r="BL115" s="1044"/>
      <c r="BM115" s="1044"/>
      <c r="BN115" s="1044"/>
      <c r="BO115" s="1044"/>
      <c r="BP115" s="1045"/>
      <c r="BQ115" s="1013" t="s">
        <v>423</v>
      </c>
      <c r="BR115" s="1014"/>
      <c r="BS115" s="1014"/>
      <c r="BT115" s="1014"/>
      <c r="BU115" s="1014"/>
      <c r="BV115" s="1014" t="s">
        <v>128</v>
      </c>
      <c r="BW115" s="1014"/>
      <c r="BX115" s="1014"/>
      <c r="BY115" s="1014"/>
      <c r="BZ115" s="1014"/>
      <c r="CA115" s="1014" t="s">
        <v>423</v>
      </c>
      <c r="CB115" s="1014"/>
      <c r="CC115" s="1014"/>
      <c r="CD115" s="1014"/>
      <c r="CE115" s="1014"/>
      <c r="CF115" s="1008" t="s">
        <v>423</v>
      </c>
      <c r="CG115" s="1009"/>
      <c r="CH115" s="1009"/>
      <c r="CI115" s="1009"/>
      <c r="CJ115" s="1009"/>
      <c r="CK115" s="1039"/>
      <c r="CL115" s="1040"/>
      <c r="CM115" s="1043" t="s">
        <v>465</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423</v>
      </c>
      <c r="DH115" s="1053"/>
      <c r="DI115" s="1053"/>
      <c r="DJ115" s="1053"/>
      <c r="DK115" s="1054"/>
      <c r="DL115" s="1055" t="s">
        <v>423</v>
      </c>
      <c r="DM115" s="1053"/>
      <c r="DN115" s="1053"/>
      <c r="DO115" s="1053"/>
      <c r="DP115" s="1054"/>
      <c r="DQ115" s="1055" t="s">
        <v>423</v>
      </c>
      <c r="DR115" s="1053"/>
      <c r="DS115" s="1053"/>
      <c r="DT115" s="1053"/>
      <c r="DU115" s="1054"/>
      <c r="DV115" s="1056" t="s">
        <v>423</v>
      </c>
      <c r="DW115" s="1057"/>
      <c r="DX115" s="1057"/>
      <c r="DY115" s="1057"/>
      <c r="DZ115" s="1058"/>
    </row>
    <row r="116" spans="1:130" s="247" customFormat="1" ht="26.25" customHeight="1" x14ac:dyDescent="0.15">
      <c r="A116" s="1050"/>
      <c r="B116" s="1051"/>
      <c r="C116" s="1059" t="s">
        <v>466</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423</v>
      </c>
      <c r="AB116" s="1053"/>
      <c r="AC116" s="1053"/>
      <c r="AD116" s="1053"/>
      <c r="AE116" s="1054"/>
      <c r="AF116" s="1055" t="s">
        <v>423</v>
      </c>
      <c r="AG116" s="1053"/>
      <c r="AH116" s="1053"/>
      <c r="AI116" s="1053"/>
      <c r="AJ116" s="1054"/>
      <c r="AK116" s="1055" t="s">
        <v>423</v>
      </c>
      <c r="AL116" s="1053"/>
      <c r="AM116" s="1053"/>
      <c r="AN116" s="1053"/>
      <c r="AO116" s="1054"/>
      <c r="AP116" s="1056" t="s">
        <v>128</v>
      </c>
      <c r="AQ116" s="1057"/>
      <c r="AR116" s="1057"/>
      <c r="AS116" s="1057"/>
      <c r="AT116" s="1058"/>
      <c r="AU116" s="994"/>
      <c r="AV116" s="995"/>
      <c r="AW116" s="995"/>
      <c r="AX116" s="995"/>
      <c r="AY116" s="995"/>
      <c r="AZ116" s="1061" t="s">
        <v>467</v>
      </c>
      <c r="BA116" s="1062"/>
      <c r="BB116" s="1062"/>
      <c r="BC116" s="1062"/>
      <c r="BD116" s="1062"/>
      <c r="BE116" s="1062"/>
      <c r="BF116" s="1062"/>
      <c r="BG116" s="1062"/>
      <c r="BH116" s="1062"/>
      <c r="BI116" s="1062"/>
      <c r="BJ116" s="1062"/>
      <c r="BK116" s="1062"/>
      <c r="BL116" s="1062"/>
      <c r="BM116" s="1062"/>
      <c r="BN116" s="1062"/>
      <c r="BO116" s="1062"/>
      <c r="BP116" s="1063"/>
      <c r="BQ116" s="1013" t="s">
        <v>128</v>
      </c>
      <c r="BR116" s="1014"/>
      <c r="BS116" s="1014"/>
      <c r="BT116" s="1014"/>
      <c r="BU116" s="1014"/>
      <c r="BV116" s="1014" t="s">
        <v>423</v>
      </c>
      <c r="BW116" s="1014"/>
      <c r="BX116" s="1014"/>
      <c r="BY116" s="1014"/>
      <c r="BZ116" s="1014"/>
      <c r="CA116" s="1014" t="s">
        <v>423</v>
      </c>
      <c r="CB116" s="1014"/>
      <c r="CC116" s="1014"/>
      <c r="CD116" s="1014"/>
      <c r="CE116" s="1014"/>
      <c r="CF116" s="1008" t="s">
        <v>423</v>
      </c>
      <c r="CG116" s="1009"/>
      <c r="CH116" s="1009"/>
      <c r="CI116" s="1009"/>
      <c r="CJ116" s="1009"/>
      <c r="CK116" s="1039"/>
      <c r="CL116" s="1040"/>
      <c r="CM116" s="1010" t="s">
        <v>468</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423</v>
      </c>
      <c r="DH116" s="1053"/>
      <c r="DI116" s="1053"/>
      <c r="DJ116" s="1053"/>
      <c r="DK116" s="1054"/>
      <c r="DL116" s="1055" t="s">
        <v>128</v>
      </c>
      <c r="DM116" s="1053"/>
      <c r="DN116" s="1053"/>
      <c r="DO116" s="1053"/>
      <c r="DP116" s="1054"/>
      <c r="DQ116" s="1055" t="s">
        <v>423</v>
      </c>
      <c r="DR116" s="1053"/>
      <c r="DS116" s="1053"/>
      <c r="DT116" s="1053"/>
      <c r="DU116" s="1054"/>
      <c r="DV116" s="1056" t="s">
        <v>423</v>
      </c>
      <c r="DW116" s="1057"/>
      <c r="DX116" s="1057"/>
      <c r="DY116" s="1057"/>
      <c r="DZ116" s="1058"/>
    </row>
    <row r="117" spans="1:130" s="247" customFormat="1" ht="26.25" customHeight="1" x14ac:dyDescent="0.15">
      <c r="A117" s="998" t="s">
        <v>189</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469</v>
      </c>
      <c r="Z117" s="980"/>
      <c r="AA117" s="1070">
        <v>2739257</v>
      </c>
      <c r="AB117" s="1071"/>
      <c r="AC117" s="1071"/>
      <c r="AD117" s="1071"/>
      <c r="AE117" s="1072"/>
      <c r="AF117" s="1073">
        <v>2750258</v>
      </c>
      <c r="AG117" s="1071"/>
      <c r="AH117" s="1071"/>
      <c r="AI117" s="1071"/>
      <c r="AJ117" s="1072"/>
      <c r="AK117" s="1073">
        <v>2820094</v>
      </c>
      <c r="AL117" s="1071"/>
      <c r="AM117" s="1071"/>
      <c r="AN117" s="1071"/>
      <c r="AO117" s="1072"/>
      <c r="AP117" s="1074"/>
      <c r="AQ117" s="1075"/>
      <c r="AR117" s="1075"/>
      <c r="AS117" s="1075"/>
      <c r="AT117" s="1076"/>
      <c r="AU117" s="994"/>
      <c r="AV117" s="995"/>
      <c r="AW117" s="995"/>
      <c r="AX117" s="995"/>
      <c r="AY117" s="995"/>
      <c r="AZ117" s="1061" t="s">
        <v>470</v>
      </c>
      <c r="BA117" s="1062"/>
      <c r="BB117" s="1062"/>
      <c r="BC117" s="1062"/>
      <c r="BD117" s="1062"/>
      <c r="BE117" s="1062"/>
      <c r="BF117" s="1062"/>
      <c r="BG117" s="1062"/>
      <c r="BH117" s="1062"/>
      <c r="BI117" s="1062"/>
      <c r="BJ117" s="1062"/>
      <c r="BK117" s="1062"/>
      <c r="BL117" s="1062"/>
      <c r="BM117" s="1062"/>
      <c r="BN117" s="1062"/>
      <c r="BO117" s="1062"/>
      <c r="BP117" s="1063"/>
      <c r="BQ117" s="1013" t="s">
        <v>128</v>
      </c>
      <c r="BR117" s="1014"/>
      <c r="BS117" s="1014"/>
      <c r="BT117" s="1014"/>
      <c r="BU117" s="1014"/>
      <c r="BV117" s="1014" t="s">
        <v>471</v>
      </c>
      <c r="BW117" s="1014"/>
      <c r="BX117" s="1014"/>
      <c r="BY117" s="1014"/>
      <c r="BZ117" s="1014"/>
      <c r="CA117" s="1014" t="s">
        <v>128</v>
      </c>
      <c r="CB117" s="1014"/>
      <c r="CC117" s="1014"/>
      <c r="CD117" s="1014"/>
      <c r="CE117" s="1014"/>
      <c r="CF117" s="1008" t="s">
        <v>471</v>
      </c>
      <c r="CG117" s="1009"/>
      <c r="CH117" s="1009"/>
      <c r="CI117" s="1009"/>
      <c r="CJ117" s="1009"/>
      <c r="CK117" s="1039"/>
      <c r="CL117" s="1040"/>
      <c r="CM117" s="1010" t="s">
        <v>472</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128</v>
      </c>
      <c r="DH117" s="1053"/>
      <c r="DI117" s="1053"/>
      <c r="DJ117" s="1053"/>
      <c r="DK117" s="1054"/>
      <c r="DL117" s="1055" t="s">
        <v>128</v>
      </c>
      <c r="DM117" s="1053"/>
      <c r="DN117" s="1053"/>
      <c r="DO117" s="1053"/>
      <c r="DP117" s="1054"/>
      <c r="DQ117" s="1055">
        <v>488000</v>
      </c>
      <c r="DR117" s="1053"/>
      <c r="DS117" s="1053"/>
      <c r="DT117" s="1053"/>
      <c r="DU117" s="1054"/>
      <c r="DV117" s="1056">
        <v>5</v>
      </c>
      <c r="DW117" s="1057"/>
      <c r="DX117" s="1057"/>
      <c r="DY117" s="1057"/>
      <c r="DZ117" s="1058"/>
    </row>
    <row r="118" spans="1:130" s="247" customFormat="1" ht="26.25" customHeight="1" x14ac:dyDescent="0.15">
      <c r="A118" s="998" t="s">
        <v>444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442</v>
      </c>
      <c r="AB118" s="979"/>
      <c r="AC118" s="979"/>
      <c r="AD118" s="979"/>
      <c r="AE118" s="980"/>
      <c r="AF118" s="978" t="s">
        <v>313</v>
      </c>
      <c r="AG118" s="979"/>
      <c r="AH118" s="979"/>
      <c r="AI118" s="979"/>
      <c r="AJ118" s="980"/>
      <c r="AK118" s="978" t="s">
        <v>312</v>
      </c>
      <c r="AL118" s="979"/>
      <c r="AM118" s="979"/>
      <c r="AN118" s="979"/>
      <c r="AO118" s="980"/>
      <c r="AP118" s="1065" t="s">
        <v>443</v>
      </c>
      <c r="AQ118" s="1066"/>
      <c r="AR118" s="1066"/>
      <c r="AS118" s="1066"/>
      <c r="AT118" s="1067"/>
      <c r="AU118" s="994"/>
      <c r="AV118" s="995"/>
      <c r="AW118" s="995"/>
      <c r="AX118" s="995"/>
      <c r="AY118" s="995"/>
      <c r="AZ118" s="1068" t="s">
        <v>473</v>
      </c>
      <c r="BA118" s="1059"/>
      <c r="BB118" s="1059"/>
      <c r="BC118" s="1059"/>
      <c r="BD118" s="1059"/>
      <c r="BE118" s="1059"/>
      <c r="BF118" s="1059"/>
      <c r="BG118" s="1059"/>
      <c r="BH118" s="1059"/>
      <c r="BI118" s="1059"/>
      <c r="BJ118" s="1059"/>
      <c r="BK118" s="1059"/>
      <c r="BL118" s="1059"/>
      <c r="BM118" s="1059"/>
      <c r="BN118" s="1059"/>
      <c r="BO118" s="1059"/>
      <c r="BP118" s="1060"/>
      <c r="BQ118" s="1091" t="s">
        <v>128</v>
      </c>
      <c r="BR118" s="1092"/>
      <c r="BS118" s="1092"/>
      <c r="BT118" s="1092"/>
      <c r="BU118" s="1092"/>
      <c r="BV118" s="1092" t="s">
        <v>128</v>
      </c>
      <c r="BW118" s="1092"/>
      <c r="BX118" s="1092"/>
      <c r="BY118" s="1092"/>
      <c r="BZ118" s="1092"/>
      <c r="CA118" s="1092" t="s">
        <v>128</v>
      </c>
      <c r="CB118" s="1092"/>
      <c r="CC118" s="1092"/>
      <c r="CD118" s="1092"/>
      <c r="CE118" s="1092"/>
      <c r="CF118" s="1008" t="s">
        <v>128</v>
      </c>
      <c r="CG118" s="1009"/>
      <c r="CH118" s="1009"/>
      <c r="CI118" s="1009"/>
      <c r="CJ118" s="1009"/>
      <c r="CK118" s="1039"/>
      <c r="CL118" s="1040"/>
      <c r="CM118" s="1010" t="s">
        <v>474</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471</v>
      </c>
      <c r="DW118" s="1057"/>
      <c r="DX118" s="1057"/>
      <c r="DY118" s="1057"/>
      <c r="DZ118" s="1058"/>
    </row>
    <row r="119" spans="1:130" s="247" customFormat="1" ht="26.25" customHeight="1" x14ac:dyDescent="0.15">
      <c r="A119" s="1152" t="s">
        <v>447</v>
      </c>
      <c r="B119" s="1038"/>
      <c r="C119" s="1017" t="s">
        <v>448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128</v>
      </c>
      <c r="AB119" s="986"/>
      <c r="AC119" s="986"/>
      <c r="AD119" s="986"/>
      <c r="AE119" s="987"/>
      <c r="AF119" s="988" t="s">
        <v>128</v>
      </c>
      <c r="AG119" s="986"/>
      <c r="AH119" s="986"/>
      <c r="AI119" s="986"/>
      <c r="AJ119" s="987"/>
      <c r="AK119" s="988" t="s">
        <v>128</v>
      </c>
      <c r="AL119" s="986"/>
      <c r="AM119" s="986"/>
      <c r="AN119" s="986"/>
      <c r="AO119" s="987"/>
      <c r="AP119" s="989" t="s">
        <v>471</v>
      </c>
      <c r="AQ119" s="990"/>
      <c r="AR119" s="990"/>
      <c r="AS119" s="990"/>
      <c r="AT119" s="991"/>
      <c r="AU119" s="996"/>
      <c r="AV119" s="997"/>
      <c r="AW119" s="997"/>
      <c r="AX119" s="997"/>
      <c r="AY119" s="997"/>
      <c r="AZ119" s="278" t="s">
        <v>189</v>
      </c>
      <c r="BA119" s="278"/>
      <c r="BB119" s="278"/>
      <c r="BC119" s="278"/>
      <c r="BD119" s="278"/>
      <c r="BE119" s="278"/>
      <c r="BF119" s="278"/>
      <c r="BG119" s="278"/>
      <c r="BH119" s="278"/>
      <c r="BI119" s="278"/>
      <c r="BJ119" s="278"/>
      <c r="BK119" s="278"/>
      <c r="BL119" s="278"/>
      <c r="BM119" s="278"/>
      <c r="BN119" s="278"/>
      <c r="BO119" s="1069" t="s">
        <v>475</v>
      </c>
      <c r="BP119" s="1100"/>
      <c r="BQ119" s="1091">
        <v>35085107</v>
      </c>
      <c r="BR119" s="1092"/>
      <c r="BS119" s="1092"/>
      <c r="BT119" s="1092"/>
      <c r="BU119" s="1092"/>
      <c r="BV119" s="1092">
        <v>34575608</v>
      </c>
      <c r="BW119" s="1092"/>
      <c r="BX119" s="1092"/>
      <c r="BY119" s="1092"/>
      <c r="BZ119" s="1092"/>
      <c r="CA119" s="1092">
        <v>34887271</v>
      </c>
      <c r="CB119" s="1092"/>
      <c r="CC119" s="1092"/>
      <c r="CD119" s="1092"/>
      <c r="CE119" s="1092"/>
      <c r="CF119" s="1093"/>
      <c r="CG119" s="1094"/>
      <c r="CH119" s="1094"/>
      <c r="CI119" s="1094"/>
      <c r="CJ119" s="1095"/>
      <c r="CK119" s="1041"/>
      <c r="CL119" s="1042"/>
      <c r="CM119" s="1096" t="s">
        <v>476</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11924</v>
      </c>
      <c r="DH119" s="1078"/>
      <c r="DI119" s="1078"/>
      <c r="DJ119" s="1078"/>
      <c r="DK119" s="1079"/>
      <c r="DL119" s="1077">
        <v>1225</v>
      </c>
      <c r="DM119" s="1078"/>
      <c r="DN119" s="1078"/>
      <c r="DO119" s="1078"/>
      <c r="DP119" s="1079"/>
      <c r="DQ119" s="1077">
        <v>420</v>
      </c>
      <c r="DR119" s="1078"/>
      <c r="DS119" s="1078"/>
      <c r="DT119" s="1078"/>
      <c r="DU119" s="1079"/>
      <c r="DV119" s="1080">
        <v>0</v>
      </c>
      <c r="DW119" s="1081"/>
      <c r="DX119" s="1081"/>
      <c r="DY119" s="1081"/>
      <c r="DZ119" s="1082"/>
    </row>
    <row r="120" spans="1:130" s="247" customFormat="1" ht="26.25" customHeight="1" x14ac:dyDescent="0.15">
      <c r="A120" s="1153"/>
      <c r="B120" s="1040"/>
      <c r="C120" s="1010" t="s">
        <v>452</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128</v>
      </c>
      <c r="AG120" s="1053"/>
      <c r="AH120" s="1053"/>
      <c r="AI120" s="1053"/>
      <c r="AJ120" s="1054"/>
      <c r="AK120" s="1055" t="s">
        <v>471</v>
      </c>
      <c r="AL120" s="1053"/>
      <c r="AM120" s="1053"/>
      <c r="AN120" s="1053"/>
      <c r="AO120" s="1054"/>
      <c r="AP120" s="1056" t="s">
        <v>471</v>
      </c>
      <c r="AQ120" s="1057"/>
      <c r="AR120" s="1057"/>
      <c r="AS120" s="1057"/>
      <c r="AT120" s="1058"/>
      <c r="AU120" s="1083" t="s">
        <v>477</v>
      </c>
      <c r="AV120" s="1084"/>
      <c r="AW120" s="1084"/>
      <c r="AX120" s="1084"/>
      <c r="AY120" s="1085"/>
      <c r="AZ120" s="1034" t="s">
        <v>478</v>
      </c>
      <c r="BA120" s="983"/>
      <c r="BB120" s="983"/>
      <c r="BC120" s="983"/>
      <c r="BD120" s="983"/>
      <c r="BE120" s="983"/>
      <c r="BF120" s="983"/>
      <c r="BG120" s="983"/>
      <c r="BH120" s="983"/>
      <c r="BI120" s="983"/>
      <c r="BJ120" s="983"/>
      <c r="BK120" s="983"/>
      <c r="BL120" s="983"/>
      <c r="BM120" s="983"/>
      <c r="BN120" s="983"/>
      <c r="BO120" s="983"/>
      <c r="BP120" s="984"/>
      <c r="BQ120" s="1020">
        <v>3222867</v>
      </c>
      <c r="BR120" s="1021"/>
      <c r="BS120" s="1021"/>
      <c r="BT120" s="1021"/>
      <c r="BU120" s="1021"/>
      <c r="BV120" s="1021">
        <v>3598944</v>
      </c>
      <c r="BW120" s="1021"/>
      <c r="BX120" s="1021"/>
      <c r="BY120" s="1021"/>
      <c r="BZ120" s="1021"/>
      <c r="CA120" s="1021">
        <v>4318855</v>
      </c>
      <c r="CB120" s="1021"/>
      <c r="CC120" s="1021"/>
      <c r="CD120" s="1021"/>
      <c r="CE120" s="1021"/>
      <c r="CF120" s="1035">
        <v>44</v>
      </c>
      <c r="CG120" s="1036"/>
      <c r="CH120" s="1036"/>
      <c r="CI120" s="1036"/>
      <c r="CJ120" s="1036"/>
      <c r="CK120" s="1101" t="s">
        <v>479</v>
      </c>
      <c r="CL120" s="1102"/>
      <c r="CM120" s="1102"/>
      <c r="CN120" s="1102"/>
      <c r="CO120" s="1103"/>
      <c r="CP120" s="1109" t="s">
        <v>412</v>
      </c>
      <c r="CQ120" s="1110"/>
      <c r="CR120" s="1110"/>
      <c r="CS120" s="1110"/>
      <c r="CT120" s="1110"/>
      <c r="CU120" s="1110"/>
      <c r="CV120" s="1110"/>
      <c r="CW120" s="1110"/>
      <c r="CX120" s="1110"/>
      <c r="CY120" s="1110"/>
      <c r="CZ120" s="1110"/>
      <c r="DA120" s="1110"/>
      <c r="DB120" s="1110"/>
      <c r="DC120" s="1110"/>
      <c r="DD120" s="1110"/>
      <c r="DE120" s="1110"/>
      <c r="DF120" s="1111"/>
      <c r="DG120" s="1020">
        <v>12112492</v>
      </c>
      <c r="DH120" s="1021"/>
      <c r="DI120" s="1021"/>
      <c r="DJ120" s="1021"/>
      <c r="DK120" s="1021"/>
      <c r="DL120" s="1021">
        <v>11856516</v>
      </c>
      <c r="DM120" s="1021"/>
      <c r="DN120" s="1021"/>
      <c r="DO120" s="1021"/>
      <c r="DP120" s="1021"/>
      <c r="DQ120" s="1021">
        <v>11221933</v>
      </c>
      <c r="DR120" s="1021"/>
      <c r="DS120" s="1021"/>
      <c r="DT120" s="1021"/>
      <c r="DU120" s="1021"/>
      <c r="DV120" s="1022">
        <v>114.4</v>
      </c>
      <c r="DW120" s="1022"/>
      <c r="DX120" s="1022"/>
      <c r="DY120" s="1022"/>
      <c r="DZ120" s="1023"/>
    </row>
    <row r="121" spans="1:130" s="247" customFormat="1" ht="26.25" customHeight="1" x14ac:dyDescent="0.15">
      <c r="A121" s="1153"/>
      <c r="B121" s="1040"/>
      <c r="C121" s="1061" t="s">
        <v>480</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128</v>
      </c>
      <c r="AB121" s="1053"/>
      <c r="AC121" s="1053"/>
      <c r="AD121" s="1053"/>
      <c r="AE121" s="1054"/>
      <c r="AF121" s="1055" t="s">
        <v>128</v>
      </c>
      <c r="AG121" s="1053"/>
      <c r="AH121" s="1053"/>
      <c r="AI121" s="1053"/>
      <c r="AJ121" s="1054"/>
      <c r="AK121" s="1055" t="s">
        <v>128</v>
      </c>
      <c r="AL121" s="1053"/>
      <c r="AM121" s="1053"/>
      <c r="AN121" s="1053"/>
      <c r="AO121" s="1054"/>
      <c r="AP121" s="1056" t="s">
        <v>471</v>
      </c>
      <c r="AQ121" s="1057"/>
      <c r="AR121" s="1057"/>
      <c r="AS121" s="1057"/>
      <c r="AT121" s="1058"/>
      <c r="AU121" s="1086"/>
      <c r="AV121" s="1087"/>
      <c r="AW121" s="1087"/>
      <c r="AX121" s="1087"/>
      <c r="AY121" s="1088"/>
      <c r="AZ121" s="1043" t="s">
        <v>481</v>
      </c>
      <c r="BA121" s="1044"/>
      <c r="BB121" s="1044"/>
      <c r="BC121" s="1044"/>
      <c r="BD121" s="1044"/>
      <c r="BE121" s="1044"/>
      <c r="BF121" s="1044"/>
      <c r="BG121" s="1044"/>
      <c r="BH121" s="1044"/>
      <c r="BI121" s="1044"/>
      <c r="BJ121" s="1044"/>
      <c r="BK121" s="1044"/>
      <c r="BL121" s="1044"/>
      <c r="BM121" s="1044"/>
      <c r="BN121" s="1044"/>
      <c r="BO121" s="1044"/>
      <c r="BP121" s="1045"/>
      <c r="BQ121" s="1013">
        <v>1830311</v>
      </c>
      <c r="BR121" s="1014"/>
      <c r="BS121" s="1014"/>
      <c r="BT121" s="1014"/>
      <c r="BU121" s="1014"/>
      <c r="BV121" s="1014">
        <v>1717772</v>
      </c>
      <c r="BW121" s="1014"/>
      <c r="BX121" s="1014"/>
      <c r="BY121" s="1014"/>
      <c r="BZ121" s="1014"/>
      <c r="CA121" s="1014">
        <v>1633811</v>
      </c>
      <c r="CB121" s="1014"/>
      <c r="CC121" s="1014"/>
      <c r="CD121" s="1014"/>
      <c r="CE121" s="1014"/>
      <c r="CF121" s="1008">
        <v>16.600000000000001</v>
      </c>
      <c r="CG121" s="1009"/>
      <c r="CH121" s="1009"/>
      <c r="CI121" s="1009"/>
      <c r="CJ121" s="1009"/>
      <c r="CK121" s="1104"/>
      <c r="CL121" s="1105"/>
      <c r="CM121" s="1105"/>
      <c r="CN121" s="1105"/>
      <c r="CO121" s="1106"/>
      <c r="CP121" s="1114" t="s">
        <v>482</v>
      </c>
      <c r="CQ121" s="1115"/>
      <c r="CR121" s="1115"/>
      <c r="CS121" s="1115"/>
      <c r="CT121" s="1115"/>
      <c r="CU121" s="1115"/>
      <c r="CV121" s="1115"/>
      <c r="CW121" s="1115"/>
      <c r="CX121" s="1115"/>
      <c r="CY121" s="1115"/>
      <c r="CZ121" s="1115"/>
      <c r="DA121" s="1115"/>
      <c r="DB121" s="1115"/>
      <c r="DC121" s="1115"/>
      <c r="DD121" s="1115"/>
      <c r="DE121" s="1115"/>
      <c r="DF121" s="1116"/>
      <c r="DG121" s="1013">
        <v>1666151</v>
      </c>
      <c r="DH121" s="1014"/>
      <c r="DI121" s="1014"/>
      <c r="DJ121" s="1014"/>
      <c r="DK121" s="1014"/>
      <c r="DL121" s="1014">
        <v>1767715</v>
      </c>
      <c r="DM121" s="1014"/>
      <c r="DN121" s="1014"/>
      <c r="DO121" s="1014"/>
      <c r="DP121" s="1014"/>
      <c r="DQ121" s="1014">
        <v>1606927</v>
      </c>
      <c r="DR121" s="1014"/>
      <c r="DS121" s="1014"/>
      <c r="DT121" s="1014"/>
      <c r="DU121" s="1014"/>
      <c r="DV121" s="1015">
        <v>16.399999999999999</v>
      </c>
      <c r="DW121" s="1015"/>
      <c r="DX121" s="1015"/>
      <c r="DY121" s="1015"/>
      <c r="DZ121" s="1016"/>
    </row>
    <row r="122" spans="1:130" s="247" customFormat="1" ht="26.25" customHeight="1" x14ac:dyDescent="0.15">
      <c r="A122" s="1153"/>
      <c r="B122" s="1040"/>
      <c r="C122" s="1010" t="s">
        <v>462</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471</v>
      </c>
      <c r="AB122" s="1053"/>
      <c r="AC122" s="1053"/>
      <c r="AD122" s="1053"/>
      <c r="AE122" s="1054"/>
      <c r="AF122" s="1055" t="s">
        <v>128</v>
      </c>
      <c r="AG122" s="1053"/>
      <c r="AH122" s="1053"/>
      <c r="AI122" s="1053"/>
      <c r="AJ122" s="1054"/>
      <c r="AK122" s="1055" t="s">
        <v>128</v>
      </c>
      <c r="AL122" s="1053"/>
      <c r="AM122" s="1053"/>
      <c r="AN122" s="1053"/>
      <c r="AO122" s="1054"/>
      <c r="AP122" s="1056" t="s">
        <v>128</v>
      </c>
      <c r="AQ122" s="1057"/>
      <c r="AR122" s="1057"/>
      <c r="AS122" s="1057"/>
      <c r="AT122" s="1058"/>
      <c r="AU122" s="1086"/>
      <c r="AV122" s="1087"/>
      <c r="AW122" s="1087"/>
      <c r="AX122" s="1087"/>
      <c r="AY122" s="1088"/>
      <c r="AZ122" s="1068" t="s">
        <v>483</v>
      </c>
      <c r="BA122" s="1059"/>
      <c r="BB122" s="1059"/>
      <c r="BC122" s="1059"/>
      <c r="BD122" s="1059"/>
      <c r="BE122" s="1059"/>
      <c r="BF122" s="1059"/>
      <c r="BG122" s="1059"/>
      <c r="BH122" s="1059"/>
      <c r="BI122" s="1059"/>
      <c r="BJ122" s="1059"/>
      <c r="BK122" s="1059"/>
      <c r="BL122" s="1059"/>
      <c r="BM122" s="1059"/>
      <c r="BN122" s="1059"/>
      <c r="BO122" s="1059"/>
      <c r="BP122" s="1060"/>
      <c r="BQ122" s="1091">
        <v>22548672</v>
      </c>
      <c r="BR122" s="1092"/>
      <c r="BS122" s="1092"/>
      <c r="BT122" s="1092"/>
      <c r="BU122" s="1092"/>
      <c r="BV122" s="1092">
        <v>22111942</v>
      </c>
      <c r="BW122" s="1092"/>
      <c r="BX122" s="1092"/>
      <c r="BY122" s="1092"/>
      <c r="BZ122" s="1092"/>
      <c r="CA122" s="1092">
        <v>22119790</v>
      </c>
      <c r="CB122" s="1092"/>
      <c r="CC122" s="1092"/>
      <c r="CD122" s="1092"/>
      <c r="CE122" s="1092"/>
      <c r="CF122" s="1112">
        <v>225.4</v>
      </c>
      <c r="CG122" s="1113"/>
      <c r="CH122" s="1113"/>
      <c r="CI122" s="1113"/>
      <c r="CJ122" s="1113"/>
      <c r="CK122" s="1104"/>
      <c r="CL122" s="1105"/>
      <c r="CM122" s="1105"/>
      <c r="CN122" s="1105"/>
      <c r="CO122" s="1106"/>
      <c r="CP122" s="1114" t="s">
        <v>484</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128</v>
      </c>
      <c r="DM122" s="1014"/>
      <c r="DN122" s="1014"/>
      <c r="DO122" s="1014"/>
      <c r="DP122" s="1014"/>
      <c r="DQ122" s="1014">
        <v>168600</v>
      </c>
      <c r="DR122" s="1014"/>
      <c r="DS122" s="1014"/>
      <c r="DT122" s="1014"/>
      <c r="DU122" s="1014"/>
      <c r="DV122" s="1015">
        <v>1.7</v>
      </c>
      <c r="DW122" s="1015"/>
      <c r="DX122" s="1015"/>
      <c r="DY122" s="1015"/>
      <c r="DZ122" s="1016"/>
    </row>
    <row r="123" spans="1:130" s="247" customFormat="1" ht="26.25" customHeight="1" x14ac:dyDescent="0.15">
      <c r="A123" s="1153"/>
      <c r="B123" s="1040"/>
      <c r="C123" s="1010" t="s">
        <v>468</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128</v>
      </c>
      <c r="AB123" s="1053"/>
      <c r="AC123" s="1053"/>
      <c r="AD123" s="1053"/>
      <c r="AE123" s="1054"/>
      <c r="AF123" s="1055" t="s">
        <v>128</v>
      </c>
      <c r="AG123" s="1053"/>
      <c r="AH123" s="1053"/>
      <c r="AI123" s="1053"/>
      <c r="AJ123" s="1054"/>
      <c r="AK123" s="1055" t="s">
        <v>128</v>
      </c>
      <c r="AL123" s="1053"/>
      <c r="AM123" s="1053"/>
      <c r="AN123" s="1053"/>
      <c r="AO123" s="1054"/>
      <c r="AP123" s="1056" t="s">
        <v>471</v>
      </c>
      <c r="AQ123" s="1057"/>
      <c r="AR123" s="1057"/>
      <c r="AS123" s="1057"/>
      <c r="AT123" s="1058"/>
      <c r="AU123" s="1089"/>
      <c r="AV123" s="1090"/>
      <c r="AW123" s="1090"/>
      <c r="AX123" s="1090"/>
      <c r="AY123" s="1090"/>
      <c r="AZ123" s="278" t="s">
        <v>189</v>
      </c>
      <c r="BA123" s="278"/>
      <c r="BB123" s="278"/>
      <c r="BC123" s="278"/>
      <c r="BD123" s="278"/>
      <c r="BE123" s="278"/>
      <c r="BF123" s="278"/>
      <c r="BG123" s="278"/>
      <c r="BH123" s="278"/>
      <c r="BI123" s="278"/>
      <c r="BJ123" s="278"/>
      <c r="BK123" s="278"/>
      <c r="BL123" s="278"/>
      <c r="BM123" s="278"/>
      <c r="BN123" s="278"/>
      <c r="BO123" s="1069" t="s">
        <v>485</v>
      </c>
      <c r="BP123" s="1100"/>
      <c r="BQ123" s="1159">
        <v>27601850</v>
      </c>
      <c r="BR123" s="1160"/>
      <c r="BS123" s="1160"/>
      <c r="BT123" s="1160"/>
      <c r="BU123" s="1160"/>
      <c r="BV123" s="1160">
        <v>27428658</v>
      </c>
      <c r="BW123" s="1160"/>
      <c r="BX123" s="1160"/>
      <c r="BY123" s="1160"/>
      <c r="BZ123" s="1160"/>
      <c r="CA123" s="1160">
        <v>28072456</v>
      </c>
      <c r="CB123" s="1160"/>
      <c r="CC123" s="1160"/>
      <c r="CD123" s="1160"/>
      <c r="CE123" s="1160"/>
      <c r="CF123" s="1093"/>
      <c r="CG123" s="1094"/>
      <c r="CH123" s="1094"/>
      <c r="CI123" s="1094"/>
      <c r="CJ123" s="1095"/>
      <c r="CK123" s="1104"/>
      <c r="CL123" s="1105"/>
      <c r="CM123" s="1105"/>
      <c r="CN123" s="1105"/>
      <c r="CO123" s="1106"/>
      <c r="CP123" s="1114" t="s">
        <v>486</v>
      </c>
      <c r="CQ123" s="1115"/>
      <c r="CR123" s="1115"/>
      <c r="CS123" s="1115"/>
      <c r="CT123" s="1115"/>
      <c r="CU123" s="1115"/>
      <c r="CV123" s="1115"/>
      <c r="CW123" s="1115"/>
      <c r="CX123" s="1115"/>
      <c r="CY123" s="1115"/>
      <c r="CZ123" s="1115"/>
      <c r="DA123" s="1115"/>
      <c r="DB123" s="1115"/>
      <c r="DC123" s="1115"/>
      <c r="DD123" s="1115"/>
      <c r="DE123" s="1115"/>
      <c r="DF123" s="1116"/>
      <c r="DG123" s="1052">
        <v>32598</v>
      </c>
      <c r="DH123" s="1053"/>
      <c r="DI123" s="1053"/>
      <c r="DJ123" s="1053"/>
      <c r="DK123" s="1054"/>
      <c r="DL123" s="1055">
        <v>30064</v>
      </c>
      <c r="DM123" s="1053"/>
      <c r="DN123" s="1053"/>
      <c r="DO123" s="1053"/>
      <c r="DP123" s="1054"/>
      <c r="DQ123" s="1055">
        <v>22174</v>
      </c>
      <c r="DR123" s="1053"/>
      <c r="DS123" s="1053"/>
      <c r="DT123" s="1053"/>
      <c r="DU123" s="1054"/>
      <c r="DV123" s="1056">
        <v>0.2</v>
      </c>
      <c r="DW123" s="1057"/>
      <c r="DX123" s="1057"/>
      <c r="DY123" s="1057"/>
      <c r="DZ123" s="1058"/>
    </row>
    <row r="124" spans="1:130" s="247" customFormat="1" ht="26.25" customHeight="1" thickBot="1" x14ac:dyDescent="0.2">
      <c r="A124" s="1153"/>
      <c r="B124" s="1040"/>
      <c r="C124" s="1010" t="s">
        <v>472</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128</v>
      </c>
      <c r="AB124" s="1053"/>
      <c r="AC124" s="1053"/>
      <c r="AD124" s="1053"/>
      <c r="AE124" s="1054"/>
      <c r="AF124" s="1055" t="s">
        <v>128</v>
      </c>
      <c r="AG124" s="1053"/>
      <c r="AH124" s="1053"/>
      <c r="AI124" s="1053"/>
      <c r="AJ124" s="1054"/>
      <c r="AK124" s="1055" t="s">
        <v>128</v>
      </c>
      <c r="AL124" s="1053"/>
      <c r="AM124" s="1053"/>
      <c r="AN124" s="1053"/>
      <c r="AO124" s="1054"/>
      <c r="AP124" s="1056" t="s">
        <v>128</v>
      </c>
      <c r="AQ124" s="1057"/>
      <c r="AR124" s="1057"/>
      <c r="AS124" s="1057"/>
      <c r="AT124" s="1058"/>
      <c r="AU124" s="1155" t="s">
        <v>487</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76.900000000000006</v>
      </c>
      <c r="BR124" s="1122"/>
      <c r="BS124" s="1122"/>
      <c r="BT124" s="1122"/>
      <c r="BU124" s="1122"/>
      <c r="BV124" s="1122">
        <v>72.7</v>
      </c>
      <c r="BW124" s="1122"/>
      <c r="BX124" s="1122"/>
      <c r="BY124" s="1122"/>
      <c r="BZ124" s="1122"/>
      <c r="CA124" s="1122">
        <v>69.400000000000006</v>
      </c>
      <c r="CB124" s="1122"/>
      <c r="CC124" s="1122"/>
      <c r="CD124" s="1122"/>
      <c r="CE124" s="1122"/>
      <c r="CF124" s="1123"/>
      <c r="CG124" s="1124"/>
      <c r="CH124" s="1124"/>
      <c r="CI124" s="1124"/>
      <c r="CJ124" s="1125"/>
      <c r="CK124" s="1107"/>
      <c r="CL124" s="1107"/>
      <c r="CM124" s="1107"/>
      <c r="CN124" s="1107"/>
      <c r="CO124" s="1108"/>
      <c r="CP124" s="1114" t="s">
        <v>488</v>
      </c>
      <c r="CQ124" s="1115"/>
      <c r="CR124" s="1115"/>
      <c r="CS124" s="1115"/>
      <c r="CT124" s="1115"/>
      <c r="CU124" s="1115"/>
      <c r="CV124" s="1115"/>
      <c r="CW124" s="1115"/>
      <c r="CX124" s="1115"/>
      <c r="CY124" s="1115"/>
      <c r="CZ124" s="1115"/>
      <c r="DA124" s="1115"/>
      <c r="DB124" s="1115"/>
      <c r="DC124" s="1115"/>
      <c r="DD124" s="1115"/>
      <c r="DE124" s="1115"/>
      <c r="DF124" s="1116"/>
      <c r="DG124" s="1099" t="s">
        <v>128</v>
      </c>
      <c r="DH124" s="1078"/>
      <c r="DI124" s="1078"/>
      <c r="DJ124" s="1078"/>
      <c r="DK124" s="1079"/>
      <c r="DL124" s="1077" t="s">
        <v>128</v>
      </c>
      <c r="DM124" s="1078"/>
      <c r="DN124" s="1078"/>
      <c r="DO124" s="1078"/>
      <c r="DP124" s="1079"/>
      <c r="DQ124" s="1077" t="s">
        <v>128</v>
      </c>
      <c r="DR124" s="1078"/>
      <c r="DS124" s="1078"/>
      <c r="DT124" s="1078"/>
      <c r="DU124" s="1079"/>
      <c r="DV124" s="1080" t="s">
        <v>128</v>
      </c>
      <c r="DW124" s="1081"/>
      <c r="DX124" s="1081"/>
      <c r="DY124" s="1081"/>
      <c r="DZ124" s="1082"/>
    </row>
    <row r="125" spans="1:130" s="247" customFormat="1" ht="26.25" customHeight="1" x14ac:dyDescent="0.15">
      <c r="A125" s="1153"/>
      <c r="B125" s="1040"/>
      <c r="C125" s="1010" t="s">
        <v>474</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128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489</v>
      </c>
      <c r="CL125" s="1102"/>
      <c r="CM125" s="1102"/>
      <c r="CN125" s="1102"/>
      <c r="CO125" s="1103"/>
      <c r="CP125" s="1034" t="s">
        <v>490</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128</v>
      </c>
      <c r="DM125" s="1021"/>
      <c r="DN125" s="1021"/>
      <c r="DO125" s="1021"/>
      <c r="DP125" s="1021"/>
      <c r="DQ125" s="1021" t="s">
        <v>128</v>
      </c>
      <c r="DR125" s="1021"/>
      <c r="DS125" s="1021"/>
      <c r="DT125" s="1021"/>
      <c r="DU125" s="1021"/>
      <c r="DV125" s="1022" t="s">
        <v>128</v>
      </c>
      <c r="DW125" s="1022"/>
      <c r="DX125" s="1022"/>
      <c r="DY125" s="1022"/>
      <c r="DZ125" s="1023"/>
    </row>
    <row r="126" spans="1:130" s="247" customFormat="1" ht="26.25" customHeight="1" thickBot="1" x14ac:dyDescent="0.2">
      <c r="A126" s="1153"/>
      <c r="B126" s="1040"/>
      <c r="C126" s="1010" t="s">
        <v>476</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491</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x14ac:dyDescent="0.15">
      <c r="A127" s="1154"/>
      <c r="B127" s="1042"/>
      <c r="C127" s="1096" t="s">
        <v>492</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11959</v>
      </c>
      <c r="AB127" s="1053"/>
      <c r="AC127" s="1053"/>
      <c r="AD127" s="1053"/>
      <c r="AE127" s="1054"/>
      <c r="AF127" s="1055">
        <v>7560</v>
      </c>
      <c r="AG127" s="1053"/>
      <c r="AH127" s="1053"/>
      <c r="AI127" s="1053"/>
      <c r="AJ127" s="1054"/>
      <c r="AK127" s="1055">
        <v>938</v>
      </c>
      <c r="AL127" s="1053"/>
      <c r="AM127" s="1053"/>
      <c r="AN127" s="1053"/>
      <c r="AO127" s="1054"/>
      <c r="AP127" s="1056">
        <v>0</v>
      </c>
      <c r="AQ127" s="1057"/>
      <c r="AR127" s="1057"/>
      <c r="AS127" s="1057"/>
      <c r="AT127" s="1058"/>
      <c r="AU127" s="283"/>
      <c r="AV127" s="283"/>
      <c r="AW127" s="283"/>
      <c r="AX127" s="1126" t="s">
        <v>493</v>
      </c>
      <c r="AY127" s="1127"/>
      <c r="AZ127" s="1127"/>
      <c r="BA127" s="1127"/>
      <c r="BB127" s="1127"/>
      <c r="BC127" s="1127"/>
      <c r="BD127" s="1127"/>
      <c r="BE127" s="1128"/>
      <c r="BF127" s="1129" t="s">
        <v>494</v>
      </c>
      <c r="BG127" s="1127"/>
      <c r="BH127" s="1127"/>
      <c r="BI127" s="1127"/>
      <c r="BJ127" s="1127"/>
      <c r="BK127" s="1127"/>
      <c r="BL127" s="1128"/>
      <c r="BM127" s="1129" t="s">
        <v>495</v>
      </c>
      <c r="BN127" s="1127"/>
      <c r="BO127" s="1127"/>
      <c r="BP127" s="1127"/>
      <c r="BQ127" s="1127"/>
      <c r="BR127" s="1127"/>
      <c r="BS127" s="1128"/>
      <c r="BT127" s="1129" t="s">
        <v>496</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497</v>
      </c>
      <c r="CQ127" s="1044"/>
      <c r="CR127" s="1044"/>
      <c r="CS127" s="1044"/>
      <c r="CT127" s="1044"/>
      <c r="CU127" s="1044"/>
      <c r="CV127" s="1044"/>
      <c r="CW127" s="1044"/>
      <c r="CX127" s="1044"/>
      <c r="CY127" s="1044"/>
      <c r="CZ127" s="1044"/>
      <c r="DA127" s="1044"/>
      <c r="DB127" s="1044"/>
      <c r="DC127" s="1044"/>
      <c r="DD127" s="1044"/>
      <c r="DE127" s="1044"/>
      <c r="DF127" s="1045"/>
      <c r="DG127" s="1013" t="s">
        <v>128</v>
      </c>
      <c r="DH127" s="1014"/>
      <c r="DI127" s="1014"/>
      <c r="DJ127" s="1014"/>
      <c r="DK127" s="1014"/>
      <c r="DL127" s="1014" t="s">
        <v>128</v>
      </c>
      <c r="DM127" s="1014"/>
      <c r="DN127" s="1014"/>
      <c r="DO127" s="1014"/>
      <c r="DP127" s="1014"/>
      <c r="DQ127" s="1014" t="s">
        <v>128</v>
      </c>
      <c r="DR127" s="1014"/>
      <c r="DS127" s="1014"/>
      <c r="DT127" s="1014"/>
      <c r="DU127" s="1014"/>
      <c r="DV127" s="1015" t="s">
        <v>128</v>
      </c>
      <c r="DW127" s="1015"/>
      <c r="DX127" s="1015"/>
      <c r="DY127" s="1015"/>
      <c r="DZ127" s="1016"/>
    </row>
    <row r="128" spans="1:130" s="247" customFormat="1" ht="26.25" customHeight="1" thickBot="1" x14ac:dyDescent="0.2">
      <c r="A128" s="1137" t="s">
        <v>498</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499</v>
      </c>
      <c r="X128" s="1139"/>
      <c r="Y128" s="1139"/>
      <c r="Z128" s="1140"/>
      <c r="AA128" s="1141">
        <v>256498</v>
      </c>
      <c r="AB128" s="1142"/>
      <c r="AC128" s="1142"/>
      <c r="AD128" s="1142"/>
      <c r="AE128" s="1143"/>
      <c r="AF128" s="1144">
        <v>230448</v>
      </c>
      <c r="AG128" s="1142"/>
      <c r="AH128" s="1142"/>
      <c r="AI128" s="1142"/>
      <c r="AJ128" s="1143"/>
      <c r="AK128" s="1144">
        <v>280031</v>
      </c>
      <c r="AL128" s="1142"/>
      <c r="AM128" s="1142"/>
      <c r="AN128" s="1142"/>
      <c r="AO128" s="1143"/>
      <c r="AP128" s="1145"/>
      <c r="AQ128" s="1146"/>
      <c r="AR128" s="1146"/>
      <c r="AS128" s="1146"/>
      <c r="AT128" s="1147"/>
      <c r="AU128" s="283"/>
      <c r="AV128" s="283"/>
      <c r="AW128" s="283"/>
      <c r="AX128" s="982" t="s">
        <v>500</v>
      </c>
      <c r="AY128" s="983"/>
      <c r="AZ128" s="983"/>
      <c r="BA128" s="983"/>
      <c r="BB128" s="983"/>
      <c r="BC128" s="983"/>
      <c r="BD128" s="983"/>
      <c r="BE128" s="984"/>
      <c r="BF128" s="1148" t="s">
        <v>128</v>
      </c>
      <c r="BG128" s="1149"/>
      <c r="BH128" s="1149"/>
      <c r="BI128" s="1149"/>
      <c r="BJ128" s="1149"/>
      <c r="BK128" s="1149"/>
      <c r="BL128" s="1150"/>
      <c r="BM128" s="1148">
        <v>13.11</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501</v>
      </c>
      <c r="CQ128" s="1131"/>
      <c r="CR128" s="1131"/>
      <c r="CS128" s="1131"/>
      <c r="CT128" s="1131"/>
      <c r="CU128" s="1131"/>
      <c r="CV128" s="1131"/>
      <c r="CW128" s="1131"/>
      <c r="CX128" s="1131"/>
      <c r="CY128" s="1131"/>
      <c r="CZ128" s="1131"/>
      <c r="DA128" s="1131"/>
      <c r="DB128" s="1131"/>
      <c r="DC128" s="1131"/>
      <c r="DD128" s="1131"/>
      <c r="DE128" s="1131"/>
      <c r="DF128" s="1132"/>
      <c r="DG128" s="1133" t="s">
        <v>398</v>
      </c>
      <c r="DH128" s="1134"/>
      <c r="DI128" s="1134"/>
      <c r="DJ128" s="1134"/>
      <c r="DK128" s="1134"/>
      <c r="DL128" s="1134" t="s">
        <v>398</v>
      </c>
      <c r="DM128" s="1134"/>
      <c r="DN128" s="1134"/>
      <c r="DO128" s="1134"/>
      <c r="DP128" s="1134"/>
      <c r="DQ128" s="1134" t="s">
        <v>128</v>
      </c>
      <c r="DR128" s="1134"/>
      <c r="DS128" s="1134"/>
      <c r="DT128" s="1134"/>
      <c r="DU128" s="1134"/>
      <c r="DV128" s="1135" t="s">
        <v>398</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502</v>
      </c>
      <c r="X129" s="1168"/>
      <c r="Y129" s="1168"/>
      <c r="Z129" s="1169"/>
      <c r="AA129" s="1052">
        <v>11554681</v>
      </c>
      <c r="AB129" s="1053"/>
      <c r="AC129" s="1053"/>
      <c r="AD129" s="1053"/>
      <c r="AE129" s="1054"/>
      <c r="AF129" s="1055">
        <v>11554889</v>
      </c>
      <c r="AG129" s="1053"/>
      <c r="AH129" s="1053"/>
      <c r="AI129" s="1053"/>
      <c r="AJ129" s="1054"/>
      <c r="AK129" s="1055">
        <v>11556145</v>
      </c>
      <c r="AL129" s="1053"/>
      <c r="AM129" s="1053"/>
      <c r="AN129" s="1053"/>
      <c r="AO129" s="1054"/>
      <c r="AP129" s="1170"/>
      <c r="AQ129" s="1171"/>
      <c r="AR129" s="1171"/>
      <c r="AS129" s="1171"/>
      <c r="AT129" s="1172"/>
      <c r="AU129" s="285"/>
      <c r="AV129" s="285"/>
      <c r="AW129" s="285"/>
      <c r="AX129" s="1161" t="s">
        <v>503</v>
      </c>
      <c r="AY129" s="1044"/>
      <c r="AZ129" s="1044"/>
      <c r="BA129" s="1044"/>
      <c r="BB129" s="1044"/>
      <c r="BC129" s="1044"/>
      <c r="BD129" s="1044"/>
      <c r="BE129" s="1045"/>
      <c r="BF129" s="1162" t="s">
        <v>504</v>
      </c>
      <c r="BG129" s="1163"/>
      <c r="BH129" s="1163"/>
      <c r="BI129" s="1163"/>
      <c r="BJ129" s="1163"/>
      <c r="BK129" s="1163"/>
      <c r="BL129" s="1164"/>
      <c r="BM129" s="1162">
        <v>18.11</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506</v>
      </c>
      <c r="X130" s="1168"/>
      <c r="Y130" s="1168"/>
      <c r="Z130" s="1169"/>
      <c r="AA130" s="1052">
        <v>1830677</v>
      </c>
      <c r="AB130" s="1053"/>
      <c r="AC130" s="1053"/>
      <c r="AD130" s="1053"/>
      <c r="AE130" s="1054"/>
      <c r="AF130" s="1055">
        <v>1737083</v>
      </c>
      <c r="AG130" s="1053"/>
      <c r="AH130" s="1053"/>
      <c r="AI130" s="1053"/>
      <c r="AJ130" s="1054"/>
      <c r="AK130" s="1055">
        <v>1742611</v>
      </c>
      <c r="AL130" s="1053"/>
      <c r="AM130" s="1053"/>
      <c r="AN130" s="1053"/>
      <c r="AO130" s="1054"/>
      <c r="AP130" s="1170"/>
      <c r="AQ130" s="1171"/>
      <c r="AR130" s="1171"/>
      <c r="AS130" s="1171"/>
      <c r="AT130" s="1172"/>
      <c r="AU130" s="285"/>
      <c r="AV130" s="285"/>
      <c r="AW130" s="285"/>
      <c r="AX130" s="1161" t="s">
        <v>507</v>
      </c>
      <c r="AY130" s="1044"/>
      <c r="AZ130" s="1044"/>
      <c r="BA130" s="1044"/>
      <c r="BB130" s="1044"/>
      <c r="BC130" s="1044"/>
      <c r="BD130" s="1044"/>
      <c r="BE130" s="1045"/>
      <c r="BF130" s="1198">
        <v>7.6</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508</v>
      </c>
      <c r="X131" s="1206"/>
      <c r="Y131" s="1206"/>
      <c r="Z131" s="1207"/>
      <c r="AA131" s="1099">
        <v>9724004</v>
      </c>
      <c r="AB131" s="1078"/>
      <c r="AC131" s="1078"/>
      <c r="AD131" s="1078"/>
      <c r="AE131" s="1079"/>
      <c r="AF131" s="1077">
        <v>9817806</v>
      </c>
      <c r="AG131" s="1078"/>
      <c r="AH131" s="1078"/>
      <c r="AI131" s="1078"/>
      <c r="AJ131" s="1079"/>
      <c r="AK131" s="1077">
        <v>9813534</v>
      </c>
      <c r="AL131" s="1078"/>
      <c r="AM131" s="1078"/>
      <c r="AN131" s="1078"/>
      <c r="AO131" s="1079"/>
      <c r="AP131" s="1208"/>
      <c r="AQ131" s="1209"/>
      <c r="AR131" s="1209"/>
      <c r="AS131" s="1209"/>
      <c r="AT131" s="1210"/>
      <c r="AU131" s="285"/>
      <c r="AV131" s="285"/>
      <c r="AW131" s="285"/>
      <c r="AX131" s="1180" t="s">
        <v>509</v>
      </c>
      <c r="AY131" s="1131"/>
      <c r="AZ131" s="1131"/>
      <c r="BA131" s="1131"/>
      <c r="BB131" s="1131"/>
      <c r="BC131" s="1131"/>
      <c r="BD131" s="1131"/>
      <c r="BE131" s="1132"/>
      <c r="BF131" s="1181">
        <v>69.400000000000006</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510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511</v>
      </c>
      <c r="W132" s="1191"/>
      <c r="X132" s="1191"/>
      <c r="Y132" s="1191"/>
      <c r="Z132" s="1192"/>
      <c r="AA132" s="1193">
        <v>6.7059001619999998</v>
      </c>
      <c r="AB132" s="1194"/>
      <c r="AC132" s="1194"/>
      <c r="AD132" s="1194"/>
      <c r="AE132" s="1195"/>
      <c r="AF132" s="1196">
        <v>7.9725216149999998</v>
      </c>
      <c r="AG132" s="1194"/>
      <c r="AH132" s="1194"/>
      <c r="AI132" s="1194"/>
      <c r="AJ132" s="1195"/>
      <c r="AK132" s="1196">
        <v>8.1260432399999996</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512</v>
      </c>
      <c r="W133" s="1174"/>
      <c r="X133" s="1174"/>
      <c r="Y133" s="1174"/>
      <c r="Z133" s="1175"/>
      <c r="AA133" s="1176">
        <v>8</v>
      </c>
      <c r="AB133" s="1177"/>
      <c r="AC133" s="1177"/>
      <c r="AD133" s="1177"/>
      <c r="AE133" s="1178"/>
      <c r="AF133" s="1176">
        <v>7.9</v>
      </c>
      <c r="AG133" s="1177"/>
      <c r="AH133" s="1177"/>
      <c r="AI133" s="1177"/>
      <c r="AJ133" s="1178"/>
      <c r="AK133" s="1176">
        <v>7.6</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2WukAM3RbSgLaOUSs+qkSCEZRSeTlhKNlie4ajAaHAziluv4S4GXhCRCYO+pccJ93T8NBK8O/an7TJQjFP6Iug==" saltValue="3v4d9mG+ih0bAeC2C4EF8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ONEvNMRjraVRWrtE1PCezcpMXHvWqoX6pDUU1TcSvFdF8r27nguM+T1eWuP4Rq63+jxqs/Qk6rgNy1FZdfzAHQ==" saltValue="7VupAR/qZnSIekoPnYyKY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9P4XI4t6g8aF0nQqqNnMPGE86WgGKsf0fIgV7n13cV9tQv9V55ldSJhrvw8O+kb1xIV/bIyyd88nhFy/+0I4g==" saltValue="LVvCScCyPrZjJwQi1LbDt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516</v>
      </c>
      <c r="AP7" s="304"/>
      <c r="AQ7" s="305" t="s">
        <v>517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518</v>
      </c>
      <c r="AQ8" s="311" t="s">
        <v>519</v>
      </c>
      <c r="AR8" s="312" t="s">
        <v>520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521</v>
      </c>
      <c r="AL9" s="1217"/>
      <c r="AM9" s="1217"/>
      <c r="AN9" s="1218"/>
      <c r="AO9" s="313">
        <v>2554086</v>
      </c>
      <c r="AP9" s="313">
        <v>57942</v>
      </c>
      <c r="AQ9" s="314">
        <v>70630</v>
      </c>
      <c r="AR9" s="315">
        <v>-18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522</v>
      </c>
      <c r="AL10" s="1217"/>
      <c r="AM10" s="1217"/>
      <c r="AN10" s="1218"/>
      <c r="AO10" s="316">
        <v>472325</v>
      </c>
      <c r="AP10" s="316">
        <v>10715</v>
      </c>
      <c r="AQ10" s="317">
        <v>8333</v>
      </c>
      <c r="AR10" s="318">
        <v>28.6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523</v>
      </c>
      <c r="AL11" s="1217"/>
      <c r="AM11" s="1217"/>
      <c r="AN11" s="1218"/>
      <c r="AO11" s="316">
        <v>564456</v>
      </c>
      <c r="AP11" s="316">
        <v>12805</v>
      </c>
      <c r="AQ11" s="317">
        <v>8447</v>
      </c>
      <c r="AR11" s="318">
        <v>51.6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524</v>
      </c>
      <c r="AL12" s="1217"/>
      <c r="AM12" s="1217"/>
      <c r="AN12" s="1218"/>
      <c r="AO12" s="316">
        <v>158375</v>
      </c>
      <c r="AP12" s="316">
        <v>3593</v>
      </c>
      <c r="AQ12" s="317">
        <v>1002</v>
      </c>
      <c r="AR12" s="318">
        <v>258.60000000000002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525</v>
      </c>
      <c r="AL13" s="1217"/>
      <c r="AM13" s="1217"/>
      <c r="AN13" s="1218"/>
      <c r="AO13" s="316" t="s">
        <v>526</v>
      </c>
      <c r="AP13" s="316" t="s">
        <v>526</v>
      </c>
      <c r="AQ13" s="317">
        <v>12</v>
      </c>
      <c r="AR13" s="318" t="s">
        <v>526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527</v>
      </c>
      <c r="AL14" s="1217"/>
      <c r="AM14" s="1217"/>
      <c r="AN14" s="1218"/>
      <c r="AO14" s="316">
        <v>114627</v>
      </c>
      <c r="AP14" s="316">
        <v>2600</v>
      </c>
      <c r="AQ14" s="317">
        <v>2952</v>
      </c>
      <c r="AR14" s="318">
        <v>-11.9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528</v>
      </c>
      <c r="AL15" s="1217"/>
      <c r="AM15" s="1217"/>
      <c r="AN15" s="1218"/>
      <c r="AO15" s="316">
        <v>29428</v>
      </c>
      <c r="AP15" s="316">
        <v>668</v>
      </c>
      <c r="AQ15" s="317">
        <v>1842</v>
      </c>
      <c r="AR15" s="318">
        <v>-63.7</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529</v>
      </c>
      <c r="AL16" s="1220"/>
      <c r="AM16" s="1220"/>
      <c r="AN16" s="1221"/>
      <c r="AO16" s="316">
        <v>-194134</v>
      </c>
      <c r="AP16" s="316">
        <v>-4404</v>
      </c>
      <c r="AQ16" s="317">
        <v>-6186</v>
      </c>
      <c r="AR16" s="318">
        <v>-28.8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189</v>
      </c>
      <c r="AL17" s="1220"/>
      <c r="AM17" s="1220"/>
      <c r="AN17" s="1221"/>
      <c r="AO17" s="316">
        <v>3699163</v>
      </c>
      <c r="AP17" s="316">
        <v>83919</v>
      </c>
      <c r="AQ17" s="317">
        <v>87031</v>
      </c>
      <c r="AR17" s="318">
        <v>-3.6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530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531</v>
      </c>
      <c r="AP20" s="324" t="s">
        <v>532</v>
      </c>
      <c r="AQ20" s="325" t="s">
        <v>533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534</v>
      </c>
      <c r="AL21" s="1212"/>
      <c r="AM21" s="1212"/>
      <c r="AN21" s="1213"/>
      <c r="AO21" s="328">
        <v>6.53</v>
      </c>
      <c r="AP21" s="329">
        <v>8.3000000000000007</v>
      </c>
      <c r="AQ21" s="330">
        <v>-1.77</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535</v>
      </c>
      <c r="AL22" s="1212"/>
      <c r="AM22" s="1212"/>
      <c r="AN22" s="1213"/>
      <c r="AO22" s="333">
        <v>99.8</v>
      </c>
      <c r="AP22" s="334">
        <v>97.7</v>
      </c>
      <c r="AQ22" s="335">
        <v>2.1</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516</v>
      </c>
      <c r="AP30" s="304"/>
      <c r="AQ30" s="305" t="s">
        <v>517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518</v>
      </c>
      <c r="AQ31" s="311" t="s">
        <v>519</v>
      </c>
      <c r="AR31" s="312" t="s">
        <v>520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539</v>
      </c>
      <c r="AL32" s="1228"/>
      <c r="AM32" s="1228"/>
      <c r="AN32" s="1229"/>
      <c r="AO32" s="343">
        <v>1794292</v>
      </c>
      <c r="AP32" s="343">
        <v>40705</v>
      </c>
      <c r="AQ32" s="344">
        <v>50496</v>
      </c>
      <c r="AR32" s="345">
        <v>-19.399999999999999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540</v>
      </c>
      <c r="AL33" s="1228"/>
      <c r="AM33" s="1228"/>
      <c r="AN33" s="1229"/>
      <c r="AO33" s="343" t="s">
        <v>526</v>
      </c>
      <c r="AP33" s="343" t="s">
        <v>526</v>
      </c>
      <c r="AQ33" s="344" t="s">
        <v>526</v>
      </c>
      <c r="AR33" s="345" t="s">
        <v>526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541</v>
      </c>
      <c r="AL34" s="1228"/>
      <c r="AM34" s="1228"/>
      <c r="AN34" s="1229"/>
      <c r="AO34" s="343" t="s">
        <v>526</v>
      </c>
      <c r="AP34" s="343" t="s">
        <v>526</v>
      </c>
      <c r="AQ34" s="344">
        <v>40</v>
      </c>
      <c r="AR34" s="345" t="s">
        <v>526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542</v>
      </c>
      <c r="AL35" s="1228"/>
      <c r="AM35" s="1228"/>
      <c r="AN35" s="1229"/>
      <c r="AO35" s="343">
        <v>968423</v>
      </c>
      <c r="AP35" s="343">
        <v>21970</v>
      </c>
      <c r="AQ35" s="344">
        <v>19688</v>
      </c>
      <c r="AR35" s="345">
        <v>11.6</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543</v>
      </c>
      <c r="AL36" s="1228"/>
      <c r="AM36" s="1228"/>
      <c r="AN36" s="1229"/>
      <c r="AO36" s="343">
        <v>56441</v>
      </c>
      <c r="AP36" s="343">
        <v>1280</v>
      </c>
      <c r="AQ36" s="344">
        <v>2838</v>
      </c>
      <c r="AR36" s="345">
        <v>-54.9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544</v>
      </c>
      <c r="AL37" s="1228"/>
      <c r="AM37" s="1228"/>
      <c r="AN37" s="1229"/>
      <c r="AO37" s="343">
        <v>938</v>
      </c>
      <c r="AP37" s="343">
        <v>21</v>
      </c>
      <c r="AQ37" s="344">
        <v>486</v>
      </c>
      <c r="AR37" s="345">
        <v>-95.7</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545</v>
      </c>
      <c r="AL38" s="1231"/>
      <c r="AM38" s="1231"/>
      <c r="AN38" s="1232"/>
      <c r="AO38" s="346" t="s">
        <v>526</v>
      </c>
      <c r="AP38" s="346" t="s">
        <v>526</v>
      </c>
      <c r="AQ38" s="347">
        <v>3</v>
      </c>
      <c r="AR38" s="335" t="s">
        <v>526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546</v>
      </c>
      <c r="AL39" s="1231"/>
      <c r="AM39" s="1231"/>
      <c r="AN39" s="1232"/>
      <c r="AO39" s="343">
        <v>-280031</v>
      </c>
      <c r="AP39" s="343">
        <v>-6353</v>
      </c>
      <c r="AQ39" s="344">
        <v>-4320</v>
      </c>
      <c r="AR39" s="345">
        <v>47.1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547</v>
      </c>
      <c r="AL40" s="1228"/>
      <c r="AM40" s="1228"/>
      <c r="AN40" s="1229"/>
      <c r="AO40" s="343">
        <v>-1742611</v>
      </c>
      <c r="AP40" s="343">
        <v>-39533</v>
      </c>
      <c r="AQ40" s="344">
        <v>-47973</v>
      </c>
      <c r="AR40" s="345">
        <v>-17.600000000000001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305</v>
      </c>
      <c r="AL41" s="1234"/>
      <c r="AM41" s="1234"/>
      <c r="AN41" s="1235"/>
      <c r="AO41" s="343">
        <v>797452</v>
      </c>
      <c r="AP41" s="343">
        <v>18091</v>
      </c>
      <c r="AQ41" s="344">
        <v>21258</v>
      </c>
      <c r="AR41" s="345">
        <v>-14.9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550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516</v>
      </c>
      <c r="AN49" s="1224" t="s">
        <v>551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552</v>
      </c>
      <c r="AO50" s="360" t="s">
        <v>553</v>
      </c>
      <c r="AP50" s="361" t="s">
        <v>554</v>
      </c>
      <c r="AQ50" s="362" t="s">
        <v>555</v>
      </c>
      <c r="AR50" s="363" t="s">
        <v>556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557</v>
      </c>
      <c r="AL51" s="356"/>
      <c r="AM51" s="364">
        <v>3657581</v>
      </c>
      <c r="AN51" s="365">
        <v>80661</v>
      </c>
      <c r="AO51" s="366">
        <v>72.8</v>
      </c>
      <c r="AP51" s="367">
        <v>87974</v>
      </c>
      <c r="AQ51" s="368">
        <v>5.2</v>
      </c>
      <c r="AR51" s="369">
        <v>67.599999999999994</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558</v>
      </c>
      <c r="AM52" s="372">
        <v>1771133</v>
      </c>
      <c r="AN52" s="373">
        <v>39059</v>
      </c>
      <c r="AO52" s="374">
        <v>102.6</v>
      </c>
      <c r="AP52" s="375">
        <v>48183</v>
      </c>
      <c r="AQ52" s="376">
        <v>-1.2</v>
      </c>
      <c r="AR52" s="377">
        <v>103.8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559</v>
      </c>
      <c r="AL53" s="356"/>
      <c r="AM53" s="364">
        <v>2399105</v>
      </c>
      <c r="AN53" s="365">
        <v>53196</v>
      </c>
      <c r="AO53" s="366">
        <v>-34</v>
      </c>
      <c r="AP53" s="367">
        <v>65876</v>
      </c>
      <c r="AQ53" s="368">
        <v>-25.1</v>
      </c>
      <c r="AR53" s="369">
        <v>-8.9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558</v>
      </c>
      <c r="AM54" s="372">
        <v>1314013</v>
      </c>
      <c r="AN54" s="373">
        <v>29136</v>
      </c>
      <c r="AO54" s="374">
        <v>-25.4</v>
      </c>
      <c r="AP54" s="375">
        <v>36484</v>
      </c>
      <c r="AQ54" s="376">
        <v>-24.3</v>
      </c>
      <c r="AR54" s="377">
        <v>-1.1000000000000001</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560</v>
      </c>
      <c r="AL55" s="356"/>
      <c r="AM55" s="364">
        <v>1855388</v>
      </c>
      <c r="AN55" s="365">
        <v>41555</v>
      </c>
      <c r="AO55" s="366">
        <v>-21.9</v>
      </c>
      <c r="AP55" s="367">
        <v>68468</v>
      </c>
      <c r="AQ55" s="368">
        <v>3.9</v>
      </c>
      <c r="AR55" s="369">
        <v>-25.8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558</v>
      </c>
      <c r="AM56" s="372">
        <v>1057641</v>
      </c>
      <c r="AN56" s="373">
        <v>23688</v>
      </c>
      <c r="AO56" s="374">
        <v>-18.7</v>
      </c>
      <c r="AP56" s="375">
        <v>34140</v>
      </c>
      <c r="AQ56" s="376">
        <v>-6.4</v>
      </c>
      <c r="AR56" s="377">
        <v>-12.3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561</v>
      </c>
      <c r="AL57" s="356"/>
      <c r="AM57" s="364">
        <v>1179148</v>
      </c>
      <c r="AN57" s="365">
        <v>26501</v>
      </c>
      <c r="AO57" s="366">
        <v>-36.200000000000003</v>
      </c>
      <c r="AP57" s="367">
        <v>69729</v>
      </c>
      <c r="AQ57" s="368">
        <v>1.8</v>
      </c>
      <c r="AR57" s="369">
        <v>-38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558</v>
      </c>
      <c r="AM58" s="372">
        <v>534869</v>
      </c>
      <c r="AN58" s="373">
        <v>12021</v>
      </c>
      <c r="AO58" s="374">
        <v>-49.3</v>
      </c>
      <c r="AP58" s="375">
        <v>38908</v>
      </c>
      <c r="AQ58" s="376">
        <v>14</v>
      </c>
      <c r="AR58" s="377">
        <v>-63.3</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562</v>
      </c>
      <c r="AL59" s="356"/>
      <c r="AM59" s="364">
        <v>2513420</v>
      </c>
      <c r="AN59" s="365">
        <v>57020</v>
      </c>
      <c r="AO59" s="366">
        <v>115.2</v>
      </c>
      <c r="AP59" s="367">
        <v>74581</v>
      </c>
      <c r="AQ59" s="368">
        <v>7</v>
      </c>
      <c r="AR59" s="369">
        <v>108.2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558</v>
      </c>
      <c r="AM60" s="372">
        <v>1548335</v>
      </c>
      <c r="AN60" s="373">
        <v>35126</v>
      </c>
      <c r="AO60" s="374">
        <v>192.2</v>
      </c>
      <c r="AP60" s="375">
        <v>41563</v>
      </c>
      <c r="AQ60" s="376">
        <v>6.8</v>
      </c>
      <c r="AR60" s="377">
        <v>185.4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563</v>
      </c>
      <c r="AL61" s="378"/>
      <c r="AM61" s="379">
        <v>2320928</v>
      </c>
      <c r="AN61" s="380">
        <v>51787</v>
      </c>
      <c r="AO61" s="381">
        <v>19.2</v>
      </c>
      <c r="AP61" s="382">
        <v>73326</v>
      </c>
      <c r="AQ61" s="383">
        <v>-1.4</v>
      </c>
      <c r="AR61" s="369">
        <v>20.6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558</v>
      </c>
      <c r="AM62" s="372">
        <v>1245198</v>
      </c>
      <c r="AN62" s="373">
        <v>27806</v>
      </c>
      <c r="AO62" s="374">
        <v>40.299999999999997</v>
      </c>
      <c r="AP62" s="375">
        <v>39856</v>
      </c>
      <c r="AQ62" s="376">
        <v>-2.2000000000000002</v>
      </c>
      <c r="AR62" s="377">
        <v>42.5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Gau9l/6gkHsPdxjxrJvWkuDU2CcqkK+uHY8/qTZuY+oO5U+8EApsNm114iKAwSZUBpYN6jp4bZEGpqvOMvPMUw==" saltValue="4eMdUDNHsh+UZfYFYqMqi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565</v>
      </c>
    </row>
    <row r="120" spans="125:125" ht="13.5" hidden="1" customHeight="1" x14ac:dyDescent="0.15"/>
    <row r="121" spans="125:125" ht="13.5" hidden="1" customHeight="1" x14ac:dyDescent="0.15">
      <c r="DU121" s="291"/>
    </row>
  </sheetData>
  <sheetProtection algorithmName="SHA-512" hashValue="5U6Tw6XDFtl0SLJTlCMderbkuJ+g2tjmwm7A9t480t2XLAlbi6s+x4jn6jFEKl9DhNe7ApL2vj4JwqgkVf5L6A==" saltValue="0PV5Hbdub5gX+X4WjV8sw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566</v>
      </c>
    </row>
  </sheetData>
  <sheetProtection algorithmName="SHA-512" hashValue="fQPUx06u+umQremb6cQ2W49jRkxPd896eGyGBnTckQ4sHeYg9Z3AHLW4LSeuVWH9dBPb0bUPQuZZPx5F4QW1Hg==" saltValue="n2R68KGn1k+lcKB+fuCfU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6" t="s">
        <v>3</v>
      </c>
      <c r="D47" s="1236"/>
      <c r="E47" s="1237"/>
      <c r="F47" s="11">
        <v>18.55</v>
      </c>
      <c r="G47" s="12">
        <v>14.17</v>
      </c>
      <c r="H47" s="12">
        <v>14.32</v>
      </c>
      <c r="I47" s="12">
        <v>14.53</v>
      </c>
      <c r="J47" s="13">
        <v>15.96</v>
      </c>
    </row>
    <row r="48" spans="2:10" ht="57.75" customHeight="1" x14ac:dyDescent="0.15">
      <c r="B48" s="14"/>
      <c r="C48" s="1238" t="s">
        <v>4</v>
      </c>
      <c r="D48" s="1238"/>
      <c r="E48" s="1239"/>
      <c r="F48" s="15">
        <v>1.1599999999999999</v>
      </c>
      <c r="G48" s="16">
        <v>0.25</v>
      </c>
      <c r="H48" s="16">
        <v>0.48</v>
      </c>
      <c r="I48" s="16">
        <v>2.92</v>
      </c>
      <c r="J48" s="17">
        <v>3.11</v>
      </c>
    </row>
    <row r="49" spans="2:10" ht="57.75" customHeight="1" thickBot="1" x14ac:dyDescent="0.2">
      <c r="B49" s="18"/>
      <c r="C49" s="1240" t="s">
        <v>5</v>
      </c>
      <c r="D49" s="1240"/>
      <c r="E49" s="1241"/>
      <c r="F49" s="19">
        <v>0.43</v>
      </c>
      <c r="G49" s="20" t="s">
        <v>572</v>
      </c>
      <c r="H49" s="20">
        <v>0.34</v>
      </c>
      <c r="I49" s="20">
        <v>2.66</v>
      </c>
      <c r="J49" s="21">
        <v>1.62</v>
      </c>
    </row>
    <row r="50" spans="2:10" ht="13.5" customHeight="1" x14ac:dyDescent="0.15"/>
  </sheetData>
  <sheetProtection algorithmName="SHA-512" hashValue="1+TXNJQLPlS+ZS+/MG/z7E7jAyGqzRn6NoovqXMxxZoidCuDCQthAAdQe0XlNGb5oXyAkixp+XrZXTC1IHfVSA==" saltValue="m/dMQezhcCrXQQhdNxKzf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2021-03-04T02:56:29Z</cp:lastPrinted>
  <dcterms:created xsi:type="dcterms:W3CDTF">2021-02-05T03:29:14Z</dcterms:created>
  <dcterms:modified xsi:type="dcterms:W3CDTF">2021-10-19T08:09:52Z</dcterms:modified>
  <cp:category/>
</cp:coreProperties>
</file>